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19200" windowHeight="6960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(MMK)'!$A$1:$M$290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L170" i="16" l="1"/>
  <c r="J14" i="16" l="1"/>
  <c r="J19" i="16" s="1"/>
  <c r="J26" i="16" s="1"/>
  <c r="J31" i="16" s="1"/>
  <c r="J34" i="16" s="1"/>
  <c r="J39" i="16" s="1"/>
  <c r="J42" i="16" s="1"/>
  <c r="J47" i="16" s="1"/>
  <c r="J50" i="16" s="1"/>
  <c r="J55" i="16" s="1"/>
  <c r="J59" i="16" s="1"/>
  <c r="J64" i="16" s="1"/>
  <c r="J70" i="16" s="1"/>
  <c r="J75" i="16" s="1"/>
  <c r="J78" i="16" s="1"/>
  <c r="J83" i="16" s="1"/>
  <c r="J97" i="16" s="1"/>
  <c r="J102" i="16" s="1"/>
  <c r="J105" i="16" s="1"/>
  <c r="J110" i="16" s="1"/>
  <c r="J119" i="16" s="1"/>
  <c r="J124" i="16" s="1"/>
  <c r="J137" i="16" s="1"/>
  <c r="J142" i="16" s="1"/>
  <c r="J161" i="16" s="1"/>
  <c r="J166" i="16" s="1"/>
  <c r="J169" i="16" s="1"/>
  <c r="J174" i="16" s="1"/>
  <c r="J189" i="16" s="1"/>
  <c r="J194" i="16" s="1"/>
  <c r="J203" i="16" s="1"/>
  <c r="J208" i="16" s="1"/>
  <c r="J221" i="16" s="1"/>
  <c r="J226" i="16" s="1"/>
  <c r="J236" i="16" s="1"/>
  <c r="J241" i="16" s="1"/>
  <c r="J246" i="16" s="1"/>
  <c r="J251" i="16" s="1"/>
  <c r="J276" i="16" s="1"/>
  <c r="J281" i="16" s="1"/>
  <c r="J290" i="16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<sst xmlns="http://schemas.openxmlformats.org/spreadsheetml/2006/main" count="2103" uniqueCount="473">
  <si>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</si>
  <si>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</si>
  <si>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</si>
  <si>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</si>
  <si>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</si>
  <si>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</si>
  <si>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</si>
  <si>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</si>
  <si>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</si>
  <si>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</si>
  <si>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</si>
  <si>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</si>
  <si>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</si>
  <si>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</si>
  <si>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</si>
  <si>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</si>
  <si>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</si>
  <si>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</si>
  <si>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</si>
  <si>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</si>
  <si>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</si>
  <si>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</si>
  <si>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</si>
  <si>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</si>
  <si>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</si>
  <si>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</si>
  <si>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</si>
  <si>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</si>
  <si>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</si>
  <si>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</si>
  <si>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</si>
  <si>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</si>
  <si>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</si>
  <si>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</si>
  <si>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</si>
  <si>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</si>
  <si>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</si>
  <si>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</si>
  <si>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</si>
  <si>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</si>
  <si>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</si>
  <si>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</si>
  <si>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</si>
  <si>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</si>
  <si>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</si>
  <si>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</si>
  <si>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</si>
  <si>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</si>
  <si>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</si>
  <si>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</si>
  <si>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</si>
  <si>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</si>
  <si>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</si>
  <si>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</si>
  <si>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</si>
  <si>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</si>
  <si>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</si>
  <si>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</si>
  <si>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</si>
  <si>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</si>
  <si>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</si>
  <si>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</si>
  <si>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</si>
  <si>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</si>
  <si>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</si>
  <si>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</si>
  <si>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</si>
  <si>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</si>
  <si>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</si>
  <si>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</si>
  <si>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</si>
  <si>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</si>
  <si>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</si>
  <si>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</si>
  <si>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</si>
  <si>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</si>
  <si>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</si>
  <si>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</si>
  <si>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</si>
  <si>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</si>
  <si>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</si>
  <si>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</si>
  <si>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</si>
  <si>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</si>
  <si>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</si>
  <si>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</si>
  <si>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</si>
  <si>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</si>
  <si>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</si>
  <si>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</si>
  <si>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</si>
  <si>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</si>
  <si>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</si>
  <si>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</si>
  <si>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</si>
  <si>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</si>
  <si>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</si>
  <si>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</si>
  <si>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</si>
  <si>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</si>
  <si>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</si>
  <si>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</si>
  <si>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</si>
  <si>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</si>
  <si>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</si>
  <si>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</si>
  <si>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</si>
  <si>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</si>
  <si>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</si>
  <si>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</si>
  <si>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</si>
  <si>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</si>
  <si>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</si>
  <si>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</si>
  <si>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</si>
  <si>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</si>
  <si>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</si>
  <si>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</si>
  <si>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</si>
  <si>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</si>
  <si>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</si>
  <si>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</si>
  <si>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</si>
  <si>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</si>
  <si>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</si>
  <si>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</si>
  <si>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</si>
  <si>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</si>
  <si>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</si>
  <si>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</si>
  <si>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</si>
  <si>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</si>
  <si>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</si>
  <si>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</si>
  <si>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</si>
  <si>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</si>
  <si>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</si>
  <si>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</si>
  <si>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</si>
  <si>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</si>
  <si>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</si>
  <si>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</si>
  <si>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</si>
  <si>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</si>
  <si>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</si>
  <si>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</si>
  <si>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</si>
  <si>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</si>
  <si>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</si>
  <si>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</si>
  <si>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</si>
  <si>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</si>
  <si>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</si>
  <si>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</si>
  <si>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</si>
  <si>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</si>
  <si>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</si>
  <si>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</si>
  <si>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</si>
  <si>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</si>
  <si>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</si>
  <si>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</si>
  <si>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</si>
  <si>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</si>
  <si>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</si>
  <si>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</si>
  <si>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</si>
  <si>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</si>
  <si>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</si>
  <si>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</si>
  <si>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</si>
  <si>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</si>
  <si>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</si>
  <si>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</si>
  <si>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</si>
  <si>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</si>
  <si>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</si>
  <si>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</si>
  <si>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</si>
  <si>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</si>
  <si>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</si>
  <si>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</si>
  <si>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</si>
  <si>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</si>
  <si>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</si>
  <si>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</si>
  <si>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</si>
  <si>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</si>
  <si>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</si>
  <si>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</si>
  <si>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</si>
  <si>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</si>
  <si>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</si>
  <si>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</si>
  <si>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</si>
  <si>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</si>
  <si>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</si>
  <si>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</si>
  <si>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</si>
  <si>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</si>
  <si>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</si>
  <si>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</si>
  <si>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</si>
  <si>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</si>
  <si>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</si>
  <si>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</si>
  <si>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</si>
  <si>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</si>
  <si>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</si>
  <si>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</si>
  <si>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</si>
  <si>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</si>
  <si>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</si>
  <si>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</si>
  <si>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</si>
  <si>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</si>
  <si>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</si>
  <si>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</si>
  <si>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</si>
  <si>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</si>
  <si>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</si>
  <si>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</si>
  <si>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</si>
  <si>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</si>
  <si>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</si>
  <si>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</si>
  <si>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</si>
  <si>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</si>
  <si>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</si>
  <si>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</si>
  <si>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</si>
  <si>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</si>
  <si>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</si>
  <si>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</si>
  <si>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</si>
  <si>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</si>
  <si>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</si>
  <si>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</si>
  <si>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</si>
  <si>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</si>
  <si>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</si>
  <si>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</si>
  <si>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</si>
  <si>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</si>
  <si>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</si>
  <si>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</si>
  <si>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</si>
  <si>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</si>
  <si>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</si>
  <si>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</si>
  <si>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</si>
  <si>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</si>
  <si>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</si>
  <si>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</si>
  <si>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</si>
  <si>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</si>
  <si>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</si>
  <si>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</si>
  <si>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</si>
  <si>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</si>
  <si>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</si>
  <si>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</si>
  <si>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</si>
  <si>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</si>
  <si>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</si>
  <si>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</si>
  <si>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</si>
  <si>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</si>
  <si>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</si>
  <si>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</si>
  <si>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</si>
  <si>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</si>
  <si>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</si>
  <si>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</si>
  <si>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</si>
  <si>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</si>
  <si>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</si>
  <si>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</si>
  <si>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</si>
  <si>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</si>
  <si>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</si>
  <si>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</si>
  <si>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</si>
  <si>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</si>
  <si>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</si>
  <si>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</si>
  <si>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</si>
  <si>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</si>
  <si>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</si>
  <si>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</si>
  <si>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</si>
  <si>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</si>
  <si>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</si>
  <si>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</si>
  <si>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</si>
  <si>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</si>
  <si>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</si>
  <si>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</si>
  <si>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</si>
  <si>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</si>
  <si>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</si>
  <si>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</si>
  <si>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</si>
  <si>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</si>
  <si>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</si>
  <si>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</si>
  <si>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</si>
  <si>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</si>
  <si>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</si>
  <si>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</si>
  <si>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</si>
  <si>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</si>
  <si>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</si>
  <si>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</si>
  <si>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</si>
  <si>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</si>
  <si>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</si>
  <si>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</si>
  <si>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</si>
  <si>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</si>
  <si>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</si>
  <si>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</si>
  <si>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</si>
  <si>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</si>
  <si>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</si>
  <si>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</si>
  <si>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</si>
  <si>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</si>
  <si>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</si>
  <si>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</si>
  <si>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</si>
  <si>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</si>
  <si>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</si>
  <si>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</si>
  <si>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</si>
  <si>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</si>
  <si>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</si>
  <si>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</si>
  <si>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</si>
  <si>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</si>
  <si>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</si>
  <si>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</si>
  <si>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</si>
  <si>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</si>
  <si>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</si>
  <si>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</si>
  <si>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</si>
  <si>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</si>
  <si>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</si>
  <si>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</si>
  <si>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</si>
  <si>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</si>
  <si>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</si>
  <si>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</si>
  <si>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</si>
  <si>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</si>
  <si>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</si>
  <si>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</si>
  <si>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</si>
  <si>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</si>
  <si>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</si>
  <si>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</si>
  <si>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</si>
  <si>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</si>
  <si>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</si>
  <si>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</si>
  <si>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</si>
  <si>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</si>
  <si>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</si>
  <si>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</si>
  <si>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</si>
  <si>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</si>
  <si>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</si>
  <si>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</si>
  <si>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</si>
  <si>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</si>
  <si>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</si>
  <si>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</si>
  <si>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</si>
  <si>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</si>
  <si>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</si>
  <si>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</si>
  <si>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</si>
  <si>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</si>
  <si>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</si>
  <si>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</si>
  <si>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</si>
  <si>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</si>
  <si>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</si>
  <si>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</si>
  <si>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</si>
  <si>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</si>
  <si>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</si>
  <si>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</si>
  <si>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</si>
  <si>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</si>
  <si>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</si>
  <si>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</si>
  <si>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</si>
  <si>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</si>
  <si>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</si>
  <si>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</si>
  <si>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</si>
  <si>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</si>
  <si>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</si>
  <si>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</si>
  <si>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</si>
  <si>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</si>
  <si>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</si>
  <si>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</si>
  <si>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</si>
  <si>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</si>
  <si>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</si>
  <si>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</si>
  <si>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</si>
  <si>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</si>
  <si>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</si>
  <si>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</si>
  <si>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</si>
  <si>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</si>
  <si>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</si>
  <si>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</si>
  <si>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</si>
  <si>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</si>
  <si>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</si>
  <si>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</si>
  <si>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</si>
  <si>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</si>
  <si>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</si>
  <si>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</si>
  <si>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</si>
  <si>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</si>
  <si>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</si>
  <si>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</si>
  <si>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</si>
  <si>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</si>
  <si>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</si>
  <si>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</si>
  <si>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</si>
  <si>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</si>
  <si>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</si>
  <si>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</si>
  <si>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</si>
  <si>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</si>
  <si>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</si>
  <si>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</si>
  <si>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</si>
  <si>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</si>
  <si>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</si>
  <si>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</si>
  <si>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</si>
  <si>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</si>
  <si>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</si>
  <si>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</si>
  <si>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</si>
  <si>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>Budget-710,700, income -2,800,000/-</t>
  </si>
  <si>
    <t>Budget-1,065,350/-,income -/-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</si>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</sst>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0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4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4" fillId="5" borderId="11" xfId="1" applyNumberFormat="1" applyFont="1" applyFill="1" applyBorder="1" applyAlignment="1">
      <alignment horizontal="center" vertical="center"/>
    </xf>
    <xf numFmtId="4" fontId="13" fillId="5" borderId="11" xfId="0" applyNumberFormat="1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1" xfId="1" applyNumberFormat="1" applyFont="1" applyFill="1" applyBorder="1" applyAlignment="1">
      <alignment horizontal="center" vertical="center"/>
    </xf>
    <xf numFmtId="4" fontId="13" fillId="4" borderId="11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6" fontId="14" fillId="4" borderId="1" xfId="1" applyNumberFormat="1" applyFont="1" applyFill="1" applyBorder="1" applyAlignment="1">
      <alignment horizontal="center" vertical="center"/>
    </xf>
    <xf numFmtId="166" fontId="14" fillId="5" borderId="1" xfId="1" applyNumberFormat="1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7" fillId="2" borderId="3" xfId="0" applyNumberFormat="1" applyFont="1" applyFill="1" applyBorder="1" applyAlignment="1">
      <alignment horizontal="center" vertical="center"/>
    </xf>
    <xf numFmtId="39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9" fontId="7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6" zoomScaleNormal="100" workbookViewId="0">
      <selection activeCell="H22" activeCellId="3" sqref="H4 H5 H20 H22"/>
    </sheetView>
  </sheetViews>
  <sheetFormatPr defaultRowHeight="14.4" x14ac:dyDescent="0.3"/>
  <cols>
    <col min="1" max="1" width="13" customWidth="1"/>
    <col min="2" max="2" width="19.33203125" customWidth="1"/>
    <col min="3" max="3" width="19.44140625" customWidth="1"/>
    <col min="4" max="4" width="61.5546875" customWidth="1"/>
    <col min="5" max="7" width="0" hidden="1" customWidth="1"/>
    <col min="8" max="8" width="15.33203125" customWidth="1"/>
    <col min="9" max="9" width="15.109375" customWidth="1"/>
    <col min="10" max="10" width="19.33203125" customWidth="1"/>
    <col min="11" max="11" width="30.5546875" customWidth="1"/>
  </cols>
  <sheetData>
    <row r="1" spans="1:12" ht="20.399999999999999" x14ac:dyDescent="0.3">
      <c r="A1" s="9"/>
      <c r="B1" s="10"/>
      <c r="C1" s="11"/>
      <c r="D1" s="12" t="s">
        <v>346</v>
      </c>
      <c r="E1" s="11"/>
      <c r="F1" s="11"/>
      <c r="G1" s="11"/>
      <c r="H1" s="11"/>
      <c r="I1" s="11"/>
      <c r="J1" s="11"/>
      <c r="K1" s="13"/>
      <c r="L1" s="31"/>
    </row>
    <row r="2" spans="1:12" ht="15" x14ac:dyDescent="0.3">
      <c r="A2" s="14" t="s">
        <v>0</v>
      </c>
      <c r="B2" s="15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6" t="s">
        <v>8</v>
      </c>
      <c r="J2" s="16" t="s">
        <v>9</v>
      </c>
      <c r="K2" s="17" t="s">
        <v>10</v>
      </c>
      <c r="L2" s="31"/>
    </row>
    <row r="3" spans="1:12" ht="15" x14ac:dyDescent="0.3">
      <c r="A3" s="14"/>
      <c r="B3" s="15"/>
      <c r="C3" s="16"/>
      <c r="D3" s="16" t="s">
        <v>11</v>
      </c>
      <c r="E3" s="16">
        <v>1100</v>
      </c>
      <c r="F3" s="16"/>
      <c r="G3" s="16"/>
      <c r="H3" s="16"/>
      <c r="I3" s="16"/>
      <c r="J3" s="18">
        <v>0</v>
      </c>
      <c r="K3" s="17"/>
      <c r="L3" s="31"/>
    </row>
    <row r="4" spans="1:12" ht="30" x14ac:dyDescent="0.3">
      <c r="A4" s="90">
        <v>45436</v>
      </c>
      <c r="B4" s="19" t="s">
        <v>366</v>
      </c>
      <c r="C4" s="20" t="s">
        <v>367</v>
      </c>
      <c r="D4" s="89" t="s">
        <v>368</v>
      </c>
      <c r="E4" s="20"/>
      <c r="F4" s="20"/>
      <c r="G4" s="20"/>
      <c r="H4" s="20">
        <v>162</v>
      </c>
      <c r="I4" s="20"/>
      <c r="J4" s="21"/>
      <c r="K4" s="22"/>
      <c r="L4" s="31"/>
    </row>
    <row r="5" spans="1:12" ht="75" x14ac:dyDescent="0.3">
      <c r="A5" s="90">
        <v>45436</v>
      </c>
      <c r="B5" s="19" t="s">
        <v>363</v>
      </c>
      <c r="C5" s="89" t="s">
        <v>365</v>
      </c>
      <c r="D5" s="89" t="s">
        <v>364</v>
      </c>
      <c r="E5" s="20"/>
      <c r="F5" s="20"/>
      <c r="G5" s="20"/>
      <c r="H5" s="20">
        <v>128.21</v>
      </c>
      <c r="I5" s="20"/>
      <c r="J5" s="21"/>
      <c r="K5" s="22"/>
      <c r="L5" s="31"/>
    </row>
    <row r="6" spans="1:12" ht="28.2" thickBot="1" x14ac:dyDescent="0.35">
      <c r="A6" s="23" t="s">
        <v>12</v>
      </c>
      <c r="B6" s="24"/>
      <c r="C6" s="25"/>
      <c r="D6" s="26"/>
      <c r="E6" s="25"/>
      <c r="F6" s="25"/>
      <c r="G6" s="25"/>
      <c r="H6" s="27">
        <f>SUM(H3:H5)</f>
        <v>290.21000000000004</v>
      </c>
      <c r="I6" s="27">
        <f>SUM(I3:I5)</f>
        <v>0</v>
      </c>
      <c r="J6" s="28">
        <f>J3+H6-I6</f>
        <v>290.21000000000004</v>
      </c>
      <c r="K6" s="29" t="s">
        <v>13</v>
      </c>
      <c r="L6" s="31"/>
    </row>
    <row r="7" spans="1:12" ht="21" thickTop="1" x14ac:dyDescent="0.3">
      <c r="A7" s="65"/>
      <c r="B7" s="65"/>
      <c r="C7" s="65"/>
      <c r="D7" s="66"/>
      <c r="E7" s="65"/>
      <c r="F7" s="65"/>
      <c r="G7" s="65"/>
      <c r="H7" s="65"/>
      <c r="I7" s="65"/>
      <c r="J7" s="65"/>
      <c r="K7" s="65"/>
      <c r="L7" s="31"/>
    </row>
    <row r="8" spans="1:12" ht="15.6" thickBot="1" x14ac:dyDescent="0.3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31"/>
    </row>
    <row r="9" spans="1:12" ht="20.399999999999999" x14ac:dyDescent="0.3">
      <c r="A9" s="9"/>
      <c r="B9" s="10"/>
      <c r="C9" s="11"/>
      <c r="D9" s="12" t="s">
        <v>346</v>
      </c>
      <c r="E9" s="11"/>
      <c r="F9" s="11"/>
      <c r="G9" s="11"/>
      <c r="H9" s="91"/>
      <c r="I9" s="11"/>
      <c r="J9" s="11"/>
      <c r="K9" s="13"/>
      <c r="L9" s="31"/>
    </row>
    <row r="10" spans="1:12" s="32" customFormat="1" ht="15" x14ac:dyDescent="0.3">
      <c r="A10" s="14" t="s">
        <v>0</v>
      </c>
      <c r="B10" s="15" t="s">
        <v>1</v>
      </c>
      <c r="C10" s="16" t="s">
        <v>2</v>
      </c>
      <c r="D10" s="16" t="s">
        <v>3</v>
      </c>
      <c r="E10" s="16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16" t="s">
        <v>9</v>
      </c>
      <c r="K10" s="17" t="s">
        <v>10</v>
      </c>
      <c r="L10" s="31"/>
    </row>
    <row r="11" spans="1:12" ht="15" x14ac:dyDescent="0.3">
      <c r="A11" s="14"/>
      <c r="B11" s="15"/>
      <c r="C11" s="16"/>
      <c r="D11" s="16" t="s">
        <v>11</v>
      </c>
      <c r="E11" s="16">
        <v>1100</v>
      </c>
      <c r="F11" s="16"/>
      <c r="G11" s="16"/>
      <c r="H11" s="92">
        <v>0</v>
      </c>
      <c r="I11" s="16"/>
      <c r="J11" s="18">
        <v>290.20999999999998</v>
      </c>
      <c r="K11" s="17"/>
      <c r="L11" s="31"/>
    </row>
    <row r="12" spans="1:12" ht="45" x14ac:dyDescent="0.3">
      <c r="A12" s="90">
        <v>45439</v>
      </c>
      <c r="B12" s="19" t="s">
        <v>375</v>
      </c>
      <c r="C12" s="20" t="s">
        <v>161</v>
      </c>
      <c r="D12" s="89" t="s">
        <v>378</v>
      </c>
      <c r="E12" s="20"/>
      <c r="F12" s="20"/>
      <c r="G12" s="20"/>
      <c r="H12" s="20"/>
      <c r="I12" s="20">
        <v>290</v>
      </c>
      <c r="J12" s="21"/>
      <c r="K12" s="22"/>
      <c r="L12" s="31"/>
    </row>
    <row r="13" spans="1:12" ht="15" x14ac:dyDescent="0.3">
      <c r="A13" s="90"/>
      <c r="B13" s="19"/>
      <c r="C13" s="89"/>
      <c r="D13" s="89"/>
      <c r="E13" s="20"/>
      <c r="F13" s="20"/>
      <c r="G13" s="20"/>
      <c r="H13" s="20"/>
      <c r="I13" s="20"/>
      <c r="J13" s="21"/>
      <c r="K13" s="22"/>
      <c r="L13" s="31"/>
    </row>
    <row r="14" spans="1:12" ht="28.2" thickBot="1" x14ac:dyDescent="0.35">
      <c r="A14" s="23" t="s">
        <v>12</v>
      </c>
      <c r="B14" s="24"/>
      <c r="C14" s="25"/>
      <c r="D14" s="26"/>
      <c r="E14" s="25"/>
      <c r="F14" s="25"/>
      <c r="G14" s="25"/>
      <c r="H14" s="27">
        <f>SUM(H11:H13)</f>
        <v>0</v>
      </c>
      <c r="I14" s="27">
        <f>SUM(I11:I13)</f>
        <v>290</v>
      </c>
      <c r="J14" s="28">
        <f>J11+H14-I14</f>
        <v>0.20999999999997954</v>
      </c>
      <c r="K14" s="29" t="s">
        <v>13</v>
      </c>
      <c r="L14" s="31"/>
    </row>
    <row r="15" spans="1:12" ht="15.6" thickTop="1" x14ac:dyDescent="0.3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31"/>
    </row>
    <row r="16" spans="1:12" ht="15" x14ac:dyDescent="0.3">
      <c r="A16" s="59"/>
      <c r="B16" s="59"/>
      <c r="C16" s="59"/>
      <c r="D16" s="59"/>
      <c r="E16" s="59"/>
      <c r="F16" s="59"/>
      <c r="G16" s="59"/>
      <c r="H16" s="59"/>
      <c r="I16" s="59"/>
      <c r="J16" s="60"/>
      <c r="K16" s="59"/>
      <c r="L16" s="31"/>
    </row>
    <row r="17" spans="1:12" s="32" customFormat="1" ht="20.399999999999999" x14ac:dyDescent="0.3">
      <c r="A17" s="94"/>
      <c r="B17" s="94"/>
      <c r="C17" s="94"/>
      <c r="D17" s="95" t="s">
        <v>384</v>
      </c>
      <c r="E17" s="94"/>
      <c r="F17" s="94"/>
      <c r="G17" s="94"/>
      <c r="H17" s="96"/>
      <c r="I17" s="94"/>
      <c r="J17" s="94"/>
      <c r="K17" s="94"/>
      <c r="L17" s="31"/>
    </row>
    <row r="18" spans="1:12" ht="15" x14ac:dyDescent="0.3">
      <c r="A18" s="16" t="s">
        <v>0</v>
      </c>
      <c r="B18" s="16" t="s">
        <v>1</v>
      </c>
      <c r="C18" s="16" t="s">
        <v>2</v>
      </c>
      <c r="D18" s="16" t="s">
        <v>3</v>
      </c>
      <c r="E18" s="16" t="s">
        <v>4</v>
      </c>
      <c r="F18" s="16" t="s">
        <v>5</v>
      </c>
      <c r="G18" s="16" t="s">
        <v>6</v>
      </c>
      <c r="H18" s="16" t="s">
        <v>7</v>
      </c>
      <c r="I18" s="16" t="s">
        <v>8</v>
      </c>
      <c r="J18" s="16" t="s">
        <v>9</v>
      </c>
      <c r="K18" s="16" t="s">
        <v>10</v>
      </c>
      <c r="L18" s="31"/>
    </row>
    <row r="19" spans="1:12" ht="15" x14ac:dyDescent="0.3">
      <c r="A19" s="16"/>
      <c r="B19" s="16"/>
      <c r="C19" s="16"/>
      <c r="D19" s="16" t="s">
        <v>11</v>
      </c>
      <c r="E19" s="16">
        <v>1100</v>
      </c>
      <c r="F19" s="16"/>
      <c r="G19" s="16"/>
      <c r="H19" s="92">
        <v>0</v>
      </c>
      <c r="I19" s="16"/>
      <c r="J19" s="18">
        <v>0</v>
      </c>
      <c r="K19" s="16"/>
      <c r="L19" s="31"/>
    </row>
    <row r="20" spans="1:12" ht="45" x14ac:dyDescent="0.3">
      <c r="A20" s="90">
        <v>45440</v>
      </c>
      <c r="B20" s="93" t="s">
        <v>432</v>
      </c>
      <c r="C20" s="20" t="s">
        <v>433</v>
      </c>
      <c r="D20" s="89" t="s">
        <v>434</v>
      </c>
      <c r="E20" s="20"/>
      <c r="F20" s="20"/>
      <c r="G20" s="20"/>
      <c r="H20" s="20">
        <v>13500</v>
      </c>
      <c r="I20" s="20"/>
      <c r="J20" s="21"/>
      <c r="K20" s="20"/>
      <c r="L20" s="31"/>
    </row>
    <row r="21" spans="1:12" ht="45" x14ac:dyDescent="0.3">
      <c r="A21" s="90">
        <v>45440</v>
      </c>
      <c r="B21" s="93" t="s">
        <v>440</v>
      </c>
      <c r="C21" s="20" t="s">
        <v>441</v>
      </c>
      <c r="D21" s="89" t="s">
        <v>442</v>
      </c>
      <c r="E21" s="20"/>
      <c r="F21" s="20"/>
      <c r="G21" s="20"/>
      <c r="H21" s="20"/>
      <c r="I21" s="20">
        <v>14098</v>
      </c>
      <c r="J21" s="21"/>
      <c r="K21" s="20"/>
      <c r="L21" s="31"/>
    </row>
    <row r="22" spans="1:12" ht="60" x14ac:dyDescent="0.3">
      <c r="A22" s="90">
        <v>45440</v>
      </c>
      <c r="B22" s="20" t="s">
        <v>438</v>
      </c>
      <c r="C22" s="20" t="s">
        <v>433</v>
      </c>
      <c r="D22" s="89" t="s">
        <v>439</v>
      </c>
      <c r="E22" s="20"/>
      <c r="F22" s="20"/>
      <c r="G22" s="20"/>
      <c r="H22" s="20">
        <v>598</v>
      </c>
      <c r="I22" s="20"/>
      <c r="J22" s="21"/>
      <c r="K22" s="20"/>
      <c r="L22" s="31"/>
    </row>
    <row r="23" spans="1:12" ht="27.6" x14ac:dyDescent="0.3">
      <c r="A23" s="97" t="s">
        <v>12</v>
      </c>
      <c r="B23" s="16"/>
      <c r="C23" s="16"/>
      <c r="D23" s="98"/>
      <c r="E23" s="16"/>
      <c r="F23" s="16"/>
      <c r="G23" s="16"/>
      <c r="H23" s="92">
        <f>SUM(H19:H22)</f>
        <v>14098</v>
      </c>
      <c r="I23" s="92">
        <f>SUM(I19:I22)</f>
        <v>14098</v>
      </c>
      <c r="J23" s="18">
        <f>J19+H23-I23</f>
        <v>0</v>
      </c>
      <c r="K23" s="99" t="s">
        <v>13</v>
      </c>
      <c r="L23" s="31"/>
    </row>
    <row r="24" spans="1:12" ht="20.399999999999999" x14ac:dyDescent="0.3">
      <c r="A24" s="65"/>
      <c r="B24" s="65"/>
      <c r="C24" s="65"/>
      <c r="D24" s="66"/>
      <c r="E24" s="65"/>
      <c r="F24" s="65"/>
      <c r="G24" s="65"/>
      <c r="H24" s="65"/>
      <c r="I24" s="65"/>
      <c r="J24" s="65"/>
      <c r="K24" s="65"/>
      <c r="L24" s="31"/>
    </row>
    <row r="25" spans="1:12" ht="15" x14ac:dyDescent="0.3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31"/>
    </row>
    <row r="26" spans="1:12" ht="15" x14ac:dyDescent="0.3">
      <c r="A26" s="59"/>
      <c r="B26" s="59"/>
      <c r="C26" s="59"/>
      <c r="D26" s="59"/>
      <c r="E26" s="59"/>
      <c r="F26" s="59"/>
      <c r="G26" s="59"/>
      <c r="H26" s="59"/>
      <c r="I26" s="59"/>
      <c r="J26" s="60"/>
      <c r="K26" s="59"/>
      <c r="L26" s="31"/>
    </row>
    <row r="27" spans="1:12" ht="15" x14ac:dyDescent="0.3">
      <c r="A27" s="59"/>
      <c r="B27" s="59"/>
      <c r="C27" s="59"/>
      <c r="D27" s="59"/>
      <c r="E27" s="59"/>
      <c r="F27" s="59"/>
      <c r="G27" s="59"/>
      <c r="H27" s="59"/>
      <c r="I27" s="59"/>
      <c r="J27" s="60"/>
      <c r="K27" s="59"/>
      <c r="L27" s="31"/>
    </row>
    <row r="28" spans="1:12" ht="15" x14ac:dyDescent="0.3">
      <c r="A28" s="59"/>
      <c r="B28" s="59"/>
      <c r="C28" s="59"/>
      <c r="D28" s="59"/>
      <c r="E28" s="59"/>
      <c r="F28" s="59"/>
      <c r="G28" s="59"/>
      <c r="H28" s="59"/>
      <c r="I28" s="59"/>
      <c r="J28" s="60"/>
      <c r="K28" s="59"/>
      <c r="L28" s="31"/>
    </row>
    <row r="29" spans="1:12" ht="15" x14ac:dyDescent="0.3">
      <c r="A29" s="61"/>
      <c r="B29" s="59"/>
      <c r="C29" s="59"/>
      <c r="D29" s="62"/>
      <c r="E29" s="59"/>
      <c r="F29" s="59"/>
      <c r="G29" s="59"/>
      <c r="H29" s="63"/>
      <c r="I29" s="63"/>
      <c r="J29" s="60"/>
      <c r="K29" s="64"/>
      <c r="L29" s="31"/>
    </row>
    <row r="30" spans="1:12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ht="20.399999999999999" x14ac:dyDescent="0.3">
      <c r="A31" s="65"/>
      <c r="B31" s="65"/>
      <c r="C31" s="65"/>
      <c r="D31" s="66"/>
      <c r="E31" s="65"/>
      <c r="F31" s="65"/>
      <c r="G31" s="65"/>
      <c r="H31" s="65"/>
      <c r="I31" s="65"/>
      <c r="J31" s="65"/>
      <c r="K31" s="65"/>
      <c r="L31" s="31"/>
    </row>
    <row r="32" spans="1:12" ht="15" x14ac:dyDescent="0.3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31"/>
    </row>
    <row r="33" spans="1:12" ht="15" x14ac:dyDescent="0.3">
      <c r="A33" s="59"/>
      <c r="B33" s="59"/>
      <c r="C33" s="59"/>
      <c r="D33" s="59"/>
      <c r="E33" s="59"/>
      <c r="F33" s="59"/>
      <c r="G33" s="59"/>
      <c r="H33" s="59"/>
      <c r="I33" s="59"/>
      <c r="J33" s="60"/>
      <c r="K33" s="59"/>
      <c r="L33" s="31"/>
    </row>
    <row r="34" spans="1:12" s="32" customFormat="1" ht="15" x14ac:dyDescent="0.3">
      <c r="A34" s="59"/>
      <c r="B34" s="59"/>
      <c r="C34" s="59"/>
      <c r="D34" s="59"/>
      <c r="E34" s="59"/>
      <c r="F34" s="59"/>
      <c r="G34" s="59"/>
      <c r="H34" s="59"/>
      <c r="I34" s="59"/>
      <c r="J34" s="60"/>
      <c r="K34" s="59"/>
      <c r="L34" s="31"/>
    </row>
    <row r="35" spans="1:12" ht="15" x14ac:dyDescent="0.3">
      <c r="A35" s="59"/>
      <c r="B35" s="59"/>
      <c r="C35" s="59"/>
      <c r="D35" s="59"/>
      <c r="E35" s="59"/>
      <c r="F35" s="59"/>
      <c r="G35" s="59"/>
      <c r="H35" s="59"/>
      <c r="I35" s="59"/>
      <c r="J35" s="60"/>
      <c r="K35" s="59"/>
      <c r="L35" s="31"/>
    </row>
    <row r="36" spans="1:12" ht="15" x14ac:dyDescent="0.3">
      <c r="A36" s="59"/>
      <c r="B36" s="59"/>
      <c r="C36" s="59"/>
      <c r="D36" s="59"/>
      <c r="E36" s="59"/>
      <c r="F36" s="59"/>
      <c r="G36" s="59"/>
      <c r="H36" s="59"/>
      <c r="I36" s="59"/>
      <c r="J36" s="60"/>
      <c r="K36" s="59"/>
      <c r="L36" s="31"/>
    </row>
    <row r="37" spans="1:12" ht="15" x14ac:dyDescent="0.3">
      <c r="A37" s="59"/>
      <c r="B37" s="59"/>
      <c r="C37" s="59"/>
      <c r="D37" s="59"/>
      <c r="E37" s="59"/>
      <c r="F37" s="59"/>
      <c r="G37" s="59"/>
      <c r="H37" s="59"/>
      <c r="I37" s="59"/>
      <c r="J37" s="60"/>
      <c r="K37" s="59"/>
      <c r="L37" s="31"/>
    </row>
    <row r="38" spans="1:12" ht="15" x14ac:dyDescent="0.3">
      <c r="A38" s="61"/>
      <c r="B38" s="59"/>
      <c r="C38" s="59"/>
      <c r="D38" s="62"/>
      <c r="E38" s="59"/>
      <c r="F38" s="59"/>
      <c r="G38" s="59"/>
      <c r="H38" s="63"/>
      <c r="I38" s="63"/>
      <c r="J38" s="60"/>
      <c r="K38" s="64"/>
      <c r="L38" s="31"/>
    </row>
    <row r="39" spans="1:12" x14ac:dyDescent="0.3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</row>
    <row r="40" spans="1:12" ht="20.399999999999999" x14ac:dyDescent="0.3">
      <c r="A40" s="65"/>
      <c r="B40" s="65"/>
      <c r="C40" s="65"/>
      <c r="D40" s="66"/>
      <c r="E40" s="65"/>
      <c r="F40" s="65"/>
      <c r="G40" s="65"/>
      <c r="H40" s="65"/>
      <c r="I40" s="65"/>
      <c r="J40" s="65"/>
      <c r="K40" s="65"/>
      <c r="L40" s="31"/>
    </row>
    <row r="41" spans="1:12" ht="15" x14ac:dyDescent="0.3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31"/>
    </row>
    <row r="42" spans="1:12" ht="15" x14ac:dyDescent="0.3">
      <c r="A42" s="59"/>
      <c r="B42" s="59"/>
      <c r="C42" s="59"/>
      <c r="D42" s="59"/>
      <c r="E42" s="59"/>
      <c r="F42" s="59"/>
      <c r="G42" s="59"/>
      <c r="H42" s="59"/>
      <c r="I42" s="59"/>
      <c r="J42" s="60"/>
      <c r="K42" s="59"/>
      <c r="L42" s="31"/>
    </row>
    <row r="43" spans="1:12" ht="15" x14ac:dyDescent="0.3">
      <c r="A43" s="59"/>
      <c r="B43" s="59"/>
      <c r="C43" s="59"/>
      <c r="D43" s="59"/>
      <c r="E43" s="59"/>
      <c r="F43" s="59"/>
      <c r="G43" s="59"/>
      <c r="H43" s="59"/>
      <c r="I43" s="59"/>
      <c r="J43" s="60"/>
      <c r="K43" s="59"/>
      <c r="L43" s="31"/>
    </row>
    <row r="44" spans="1:12" ht="15" x14ac:dyDescent="0.3">
      <c r="A44" s="59"/>
      <c r="B44" s="59"/>
      <c r="C44" s="59"/>
      <c r="D44" s="59"/>
      <c r="E44" s="59"/>
      <c r="F44" s="59"/>
      <c r="G44" s="59"/>
      <c r="H44" s="59"/>
      <c r="I44" s="59"/>
      <c r="J44" s="60"/>
      <c r="K44" s="59"/>
      <c r="L44" s="31"/>
    </row>
    <row r="45" spans="1:12" ht="15" x14ac:dyDescent="0.3">
      <c r="A45" s="59"/>
      <c r="B45" s="59"/>
      <c r="C45" s="59"/>
      <c r="D45" s="59"/>
      <c r="E45" s="59"/>
      <c r="F45" s="59"/>
      <c r="G45" s="59"/>
      <c r="H45" s="59"/>
      <c r="I45" s="59"/>
      <c r="J45" s="60"/>
      <c r="K45" s="59"/>
      <c r="L45" s="31"/>
    </row>
    <row r="46" spans="1:12" ht="15" x14ac:dyDescent="0.3">
      <c r="A46" s="59"/>
      <c r="B46" s="59"/>
      <c r="C46" s="59"/>
      <c r="D46" s="59"/>
      <c r="E46" s="59"/>
      <c r="F46" s="59"/>
      <c r="G46" s="59"/>
      <c r="H46" s="59"/>
      <c r="I46" s="59"/>
      <c r="J46" s="60"/>
      <c r="K46" s="59"/>
      <c r="L46" s="31"/>
    </row>
    <row r="47" spans="1:12" ht="15" x14ac:dyDescent="0.3">
      <c r="A47" s="61"/>
      <c r="B47" s="59"/>
      <c r="C47" s="59"/>
      <c r="D47" s="62"/>
      <c r="E47" s="59"/>
      <c r="F47" s="59"/>
      <c r="G47" s="59"/>
      <c r="H47" s="63"/>
      <c r="I47" s="63"/>
      <c r="J47" s="60"/>
      <c r="K47" s="64"/>
      <c r="L47" s="31"/>
    </row>
    <row r="48" spans="1:12" x14ac:dyDescent="0.3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</row>
    <row r="49" spans="1:12" x14ac:dyDescent="0.3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</row>
    <row r="50" spans="1:12" x14ac:dyDescent="0.3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</row>
    <row r="51" spans="1:12" x14ac:dyDescent="0.3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2" x14ac:dyDescent="0.3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2" x14ac:dyDescent="0.3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2" x14ac:dyDescent="0.3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2" x14ac:dyDescent="0.3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2" x14ac:dyDescent="0.3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  <row r="57" spans="1:12" x14ac:dyDescent="0.3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</row>
    <row r="58" spans="1:12" x14ac:dyDescent="0.3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</row>
    <row r="59" spans="1:12" x14ac:dyDescent="0.3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</row>
    <row r="60" spans="1:12" x14ac:dyDescent="0.3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</row>
    <row r="61" spans="1:12" x14ac:dyDescent="0.3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</row>
    <row r="62" spans="1:12" x14ac:dyDescent="0.3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</row>
    <row r="63" spans="1:12" x14ac:dyDescent="0.3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</row>
    <row r="64" spans="1:12" x14ac:dyDescent="0.3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</row>
    <row r="65" spans="1:12" x14ac:dyDescent="0.3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</row>
    <row r="66" spans="1:12" x14ac:dyDescent="0.3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</row>
    <row r="67" spans="1:12" x14ac:dyDescent="0.3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</row>
    <row r="68" spans="1:12" x14ac:dyDescent="0.3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</row>
    <row r="69" spans="1:12" x14ac:dyDescent="0.3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</row>
    <row r="70" spans="1:12" x14ac:dyDescent="0.3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</row>
    <row r="71" spans="1:12" x14ac:dyDescent="0.3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</row>
    <row r="72" spans="1:12" x14ac:dyDescent="0.3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</row>
    <row r="73" spans="1:12" x14ac:dyDescent="0.3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</row>
    <row r="74" spans="1:12" x14ac:dyDescent="0.3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</row>
    <row r="75" spans="1:12" x14ac:dyDescent="0.3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0"/>
  <sheetViews>
    <sheetView tabSelected="1" zoomScale="70" zoomScaleNormal="70" workbookViewId="0">
      <pane ySplit="1" topLeftCell="A177" activePane="bottomLeft" state="frozen"/>
      <selection pane="bottomLeft" activeCell="D182" sqref="D182"/>
    </sheetView>
  </sheetViews>
  <sheetFormatPr defaultColWidth="9.109375" defaultRowHeight="33" customHeight="1" x14ac:dyDescent="0.3"/>
  <cols>
    <col min="1" max="1" width="15.44140625" style="31" customWidth="1"/>
    <col min="2" max="2" width="21.88671875" style="31" customWidth="1"/>
    <col min="3" max="3" width="25.44140625" style="31" customWidth="1"/>
    <col min="4" max="4" width="66" style="31" customWidth="1"/>
    <col min="5" max="9" width="9.109375" style="31" hidden="1" customWidth="1"/>
    <col min="10" max="10" width="29.44140625" style="31" customWidth="1"/>
    <col min="11" max="11" width="19.6640625" style="31" customWidth="1"/>
    <col min="12" max="12" width="32.6640625" style="8" customWidth="1"/>
    <col min="13" max="13" width="35" style="31" customWidth="1"/>
    <col min="14" max="16384" width="9.109375" style="31"/>
  </cols>
  <sheetData>
    <row r="1" spans="1:13" s="58" customFormat="1" ht="33" customHeight="1" x14ac:dyDescent="0.3">
      <c r="A1" s="33"/>
      <c r="B1" s="34"/>
      <c r="C1" s="34"/>
      <c r="D1" s="35" t="s">
        <v>44</v>
      </c>
      <c r="E1" s="34"/>
      <c r="F1" s="34"/>
      <c r="G1" s="34"/>
      <c r="H1" s="34"/>
      <c r="I1" s="34"/>
      <c r="J1" s="34"/>
      <c r="K1" s="34"/>
      <c r="L1" s="47"/>
    </row>
    <row r="2" spans="1:13" s="58" customFormat="1" ht="33" customHeight="1" x14ac:dyDescent="0.3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30" t="s">
        <v>9</v>
      </c>
      <c r="K2" s="37" t="s">
        <v>10</v>
      </c>
      <c r="L2" s="47"/>
    </row>
    <row r="3" spans="1:13" s="58" customFormat="1" ht="33" customHeight="1" x14ac:dyDescent="0.3">
      <c r="A3" s="36"/>
      <c r="B3" s="37"/>
      <c r="C3" s="37"/>
      <c r="D3" s="37" t="s">
        <v>11</v>
      </c>
      <c r="E3" s="38"/>
      <c r="F3" s="39"/>
      <c r="G3" s="4"/>
      <c r="H3" s="4"/>
      <c r="I3" s="4"/>
      <c r="J3" s="40">
        <v>16827</v>
      </c>
      <c r="K3" s="41"/>
      <c r="L3" s="47"/>
    </row>
    <row r="4" spans="1:13" s="58" customFormat="1" ht="33" customHeight="1" x14ac:dyDescent="0.3">
      <c r="A4" s="42"/>
      <c r="B4" s="43"/>
      <c r="C4" s="43"/>
      <c r="D4" s="43"/>
      <c r="E4" s="44"/>
      <c r="F4" s="45"/>
      <c r="G4" s="4"/>
      <c r="H4" s="4"/>
      <c r="I4" s="4"/>
      <c r="J4" s="46"/>
      <c r="K4" s="47"/>
      <c r="L4" s="47"/>
    </row>
    <row r="5" spans="1:13" s="58" customFormat="1" ht="33" customHeight="1" x14ac:dyDescent="0.3">
      <c r="A5" s="77">
        <v>45414</v>
      </c>
      <c r="B5" s="78" t="s">
        <v>14</v>
      </c>
      <c r="C5" s="78" t="s">
        <v>15</v>
      </c>
      <c r="D5" s="78" t="s">
        <v>16</v>
      </c>
      <c r="E5" s="79"/>
      <c r="F5" s="80"/>
      <c r="G5" s="81"/>
      <c r="H5" s="81"/>
      <c r="I5" s="81"/>
      <c r="J5" s="82">
        <v>300000</v>
      </c>
      <c r="K5" s="68"/>
      <c r="L5" s="68" t="s">
        <v>23</v>
      </c>
    </row>
    <row r="6" spans="1:13" s="58" customFormat="1" ht="33" customHeight="1" x14ac:dyDescent="0.3">
      <c r="A6" s="77">
        <v>45414</v>
      </c>
      <c r="B6" s="78" t="s">
        <v>17</v>
      </c>
      <c r="C6" s="78" t="s">
        <v>15</v>
      </c>
      <c r="D6" s="78" t="s">
        <v>18</v>
      </c>
      <c r="E6" s="79"/>
      <c r="F6" s="80"/>
      <c r="G6" s="81"/>
      <c r="H6" s="81"/>
      <c r="I6" s="81"/>
      <c r="J6" s="82">
        <v>900000</v>
      </c>
      <c r="K6" s="68"/>
      <c r="L6" s="68" t="s">
        <v>23</v>
      </c>
    </row>
    <row r="7" spans="1:13" s="58" customFormat="1" ht="33" customHeight="1" x14ac:dyDescent="0.3">
      <c r="A7" s="77">
        <v>45414</v>
      </c>
      <c r="B7" s="78" t="s">
        <v>21</v>
      </c>
      <c r="C7" s="78" t="s">
        <v>15</v>
      </c>
      <c r="D7" s="83" t="s">
        <v>22</v>
      </c>
      <c r="E7" s="79"/>
      <c r="F7" s="80"/>
      <c r="G7" s="81"/>
      <c r="H7" s="81"/>
      <c r="I7" s="81"/>
      <c r="J7" s="82">
        <v>900000</v>
      </c>
      <c r="K7" s="68"/>
      <c r="L7" s="68" t="s">
        <v>23</v>
      </c>
    </row>
    <row r="8" spans="1:13" s="58" customFormat="1" ht="33" customHeight="1" x14ac:dyDescent="0.3">
      <c r="A8" s="77">
        <v>45414</v>
      </c>
      <c r="B8" s="78" t="s">
        <v>19</v>
      </c>
      <c r="C8" s="78" t="s">
        <v>15</v>
      </c>
      <c r="D8" s="78" t="s">
        <v>20</v>
      </c>
      <c r="E8" s="79"/>
      <c r="F8" s="80"/>
      <c r="G8" s="81"/>
      <c r="H8" s="81"/>
      <c r="I8" s="81"/>
      <c r="J8" s="82">
        <v>1200000</v>
      </c>
      <c r="K8" s="68"/>
      <c r="L8" s="68" t="s">
        <v>23</v>
      </c>
    </row>
    <row r="9" spans="1:13" s="58" customFormat="1" ht="33" customHeight="1" x14ac:dyDescent="0.3">
      <c r="A9" s="42">
        <v>45414</v>
      </c>
      <c r="B9" s="43" t="s">
        <v>26</v>
      </c>
      <c r="C9" s="43" t="s">
        <v>42</v>
      </c>
      <c r="D9" s="43" t="s">
        <v>27</v>
      </c>
      <c r="E9" s="44"/>
      <c r="F9" s="45"/>
      <c r="G9" s="4"/>
      <c r="H9" s="4"/>
      <c r="I9" s="4"/>
      <c r="J9" s="46">
        <v>657700</v>
      </c>
      <c r="K9" s="47"/>
      <c r="L9" s="47" t="s">
        <v>24</v>
      </c>
    </row>
    <row r="10" spans="1:13" s="58" customFormat="1" ht="33" customHeight="1" x14ac:dyDescent="0.3">
      <c r="A10" s="42">
        <v>45414</v>
      </c>
      <c r="B10" s="43" t="s">
        <v>28</v>
      </c>
      <c r="C10" s="43" t="s">
        <v>29</v>
      </c>
      <c r="D10" s="43" t="s">
        <v>30</v>
      </c>
      <c r="E10" s="44"/>
      <c r="F10" s="45"/>
      <c r="G10" s="4"/>
      <c r="H10" s="4"/>
      <c r="I10" s="4"/>
      <c r="J10" s="46">
        <v>-657700</v>
      </c>
      <c r="K10" s="47"/>
      <c r="L10" s="47" t="s">
        <v>25</v>
      </c>
    </row>
    <row r="11" spans="1:13" s="58" customFormat="1" ht="33" customHeight="1" x14ac:dyDescent="0.3">
      <c r="A11" s="70">
        <v>45414</v>
      </c>
      <c r="B11" s="71" t="s">
        <v>39</v>
      </c>
      <c r="C11" s="71" t="s">
        <v>41</v>
      </c>
      <c r="D11" s="71" t="s">
        <v>40</v>
      </c>
      <c r="E11" s="72"/>
      <c r="F11" s="73"/>
      <c r="G11" s="74"/>
      <c r="H11" s="74"/>
      <c r="I11" s="74"/>
      <c r="J11" s="75">
        <v>-60000</v>
      </c>
      <c r="K11" s="76"/>
      <c r="L11" s="76" t="s">
        <v>35</v>
      </c>
      <c r="M11" s="67" t="s">
        <v>49</v>
      </c>
    </row>
    <row r="12" spans="1:13" s="58" customFormat="1" ht="33" customHeight="1" x14ac:dyDescent="0.3">
      <c r="A12" s="70">
        <v>45414</v>
      </c>
      <c r="B12" s="71" t="s">
        <v>36</v>
      </c>
      <c r="C12" s="71" t="s">
        <v>37</v>
      </c>
      <c r="D12" s="71" t="s">
        <v>38</v>
      </c>
      <c r="E12" s="72"/>
      <c r="F12" s="73"/>
      <c r="G12" s="74"/>
      <c r="H12" s="74"/>
      <c r="I12" s="74"/>
      <c r="J12" s="75">
        <v>-300000</v>
      </c>
      <c r="K12" s="76"/>
      <c r="L12" s="76" t="s">
        <v>35</v>
      </c>
      <c r="M12" s="67" t="s">
        <v>50</v>
      </c>
    </row>
    <row r="13" spans="1:13" s="58" customFormat="1" ht="33" customHeight="1" x14ac:dyDescent="0.3">
      <c r="A13" s="70">
        <v>45414</v>
      </c>
      <c r="B13" s="71" t="s">
        <v>32</v>
      </c>
      <c r="C13" s="71" t="s">
        <v>33</v>
      </c>
      <c r="D13" s="71" t="s">
        <v>34</v>
      </c>
      <c r="E13" s="72"/>
      <c r="F13" s="73"/>
      <c r="G13" s="74"/>
      <c r="H13" s="74"/>
      <c r="I13" s="74"/>
      <c r="J13" s="75">
        <v>-297700</v>
      </c>
      <c r="K13" s="76"/>
      <c r="L13" s="76" t="s">
        <v>35</v>
      </c>
      <c r="M13" s="67" t="s">
        <v>51</v>
      </c>
    </row>
    <row r="14" spans="1:13" ht="33" customHeight="1" x14ac:dyDescent="0.3">
      <c r="A14" s="42"/>
      <c r="B14" s="43"/>
      <c r="C14" s="43"/>
      <c r="D14" s="43"/>
      <c r="E14" s="44"/>
      <c r="F14" s="45"/>
      <c r="G14" s="4"/>
      <c r="H14" s="4"/>
      <c r="I14" s="4"/>
      <c r="J14" s="40">
        <f>SUM(J5:J13,J3,J4)</f>
        <v>2659127</v>
      </c>
      <c r="K14" s="47" t="s">
        <v>31</v>
      </c>
      <c r="L14" s="47"/>
    </row>
    <row r="15" spans="1:13" ht="33" customHeight="1" x14ac:dyDescent="0.3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3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3">
      <c r="A17" s="33"/>
      <c r="B17" s="34"/>
      <c r="C17" s="34"/>
      <c r="D17" s="35" t="s">
        <v>43</v>
      </c>
      <c r="E17" s="34"/>
      <c r="F17" s="34"/>
      <c r="G17" s="34"/>
      <c r="H17" s="34"/>
      <c r="I17" s="34"/>
      <c r="J17" s="34"/>
      <c r="K17" s="34"/>
      <c r="L17" s="47"/>
    </row>
    <row r="18" spans="1:13" ht="33" customHeight="1" x14ac:dyDescent="0.3">
      <c r="A18" s="36" t="s">
        <v>0</v>
      </c>
      <c r="B18" s="37" t="s">
        <v>1</v>
      </c>
      <c r="C18" s="37" t="s">
        <v>2</v>
      </c>
      <c r="D18" s="37" t="s">
        <v>3</v>
      </c>
      <c r="E18" s="37" t="s">
        <v>4</v>
      </c>
      <c r="F18" s="37" t="s">
        <v>5</v>
      </c>
      <c r="G18" s="37" t="s">
        <v>6</v>
      </c>
      <c r="H18" s="37" t="s">
        <v>7</v>
      </c>
      <c r="I18" s="37" t="s">
        <v>8</v>
      </c>
      <c r="J18" s="30" t="s">
        <v>9</v>
      </c>
      <c r="K18" s="37" t="s">
        <v>10</v>
      </c>
      <c r="L18" s="47"/>
    </row>
    <row r="19" spans="1:13" ht="33" customHeight="1" x14ac:dyDescent="0.3">
      <c r="A19" s="36"/>
      <c r="B19" s="37"/>
      <c r="C19" s="37"/>
      <c r="D19" s="37" t="s">
        <v>11</v>
      </c>
      <c r="E19" s="38"/>
      <c r="F19" s="39"/>
      <c r="G19" s="4"/>
      <c r="H19" s="4"/>
      <c r="I19" s="4"/>
      <c r="J19" s="40">
        <f>J14</f>
        <v>2659127</v>
      </c>
      <c r="K19" s="41"/>
      <c r="L19" s="47"/>
    </row>
    <row r="20" spans="1:13" ht="33" customHeight="1" x14ac:dyDescent="0.3">
      <c r="A20" s="42"/>
      <c r="B20" s="43"/>
      <c r="C20" s="43"/>
      <c r="D20" s="43"/>
      <c r="E20" s="44"/>
      <c r="F20" s="45"/>
      <c r="G20" s="4"/>
      <c r="H20" s="4"/>
      <c r="I20" s="4"/>
      <c r="J20" s="46"/>
      <c r="K20" s="47"/>
      <c r="L20" s="47"/>
    </row>
    <row r="21" spans="1:13" ht="33" customHeight="1" x14ac:dyDescent="0.3">
      <c r="A21" s="77">
        <v>45415</v>
      </c>
      <c r="B21" s="78" t="s">
        <v>45</v>
      </c>
      <c r="C21" s="78" t="s">
        <v>47</v>
      </c>
      <c r="D21" s="78" t="s">
        <v>46</v>
      </c>
      <c r="E21" s="79"/>
      <c r="F21" s="80"/>
      <c r="G21" s="81"/>
      <c r="H21" s="81"/>
      <c r="I21" s="81"/>
      <c r="J21" s="82">
        <v>5259300</v>
      </c>
      <c r="K21" s="68"/>
      <c r="L21" s="68" t="s">
        <v>23</v>
      </c>
    </row>
    <row r="22" spans="1:13" ht="33" customHeight="1" x14ac:dyDescent="0.3">
      <c r="A22" s="42">
        <v>45415</v>
      </c>
      <c r="B22" s="43" t="s">
        <v>55</v>
      </c>
      <c r="C22" s="43" t="s">
        <v>56</v>
      </c>
      <c r="D22" s="43" t="s">
        <v>63</v>
      </c>
      <c r="E22" s="44"/>
      <c r="F22" s="45"/>
      <c r="G22" s="4"/>
      <c r="H22" s="4"/>
      <c r="I22" s="4"/>
      <c r="J22" s="46">
        <v>-7901600</v>
      </c>
      <c r="K22" s="47"/>
      <c r="L22" s="47" t="s">
        <v>48</v>
      </c>
    </row>
    <row r="23" spans="1:13" ht="33" customHeight="1" x14ac:dyDescent="0.3">
      <c r="A23" s="77">
        <v>45415</v>
      </c>
      <c r="B23" s="78" t="s">
        <v>52</v>
      </c>
      <c r="C23" s="78" t="s">
        <v>53</v>
      </c>
      <c r="D23" s="78" t="s">
        <v>54</v>
      </c>
      <c r="E23" s="79"/>
      <c r="F23" s="80"/>
      <c r="G23" s="81"/>
      <c r="H23" s="81"/>
      <c r="I23" s="81"/>
      <c r="J23" s="82">
        <v>4100000</v>
      </c>
      <c r="K23" s="68"/>
      <c r="L23" s="68" t="s">
        <v>23</v>
      </c>
    </row>
    <row r="24" spans="1:13" ht="33" customHeight="1" x14ac:dyDescent="0.3">
      <c r="A24" s="77">
        <v>45415</v>
      </c>
      <c r="B24" s="78" t="s">
        <v>60</v>
      </c>
      <c r="C24" s="78" t="s">
        <v>61</v>
      </c>
      <c r="D24" s="78" t="s">
        <v>62</v>
      </c>
      <c r="E24" s="79"/>
      <c r="F24" s="80"/>
      <c r="G24" s="81"/>
      <c r="H24" s="81"/>
      <c r="I24" s="81"/>
      <c r="J24" s="82">
        <v>600000</v>
      </c>
      <c r="K24" s="68"/>
      <c r="L24" s="68" t="s">
        <v>23</v>
      </c>
    </row>
    <row r="25" spans="1:13" s="58" customFormat="1" ht="33" customHeight="1" x14ac:dyDescent="0.3">
      <c r="A25" s="70">
        <v>45415</v>
      </c>
      <c r="B25" s="71" t="s">
        <v>57</v>
      </c>
      <c r="C25" s="71" t="s">
        <v>58</v>
      </c>
      <c r="D25" s="71" t="s">
        <v>59</v>
      </c>
      <c r="E25" s="72"/>
      <c r="F25" s="73"/>
      <c r="G25" s="74"/>
      <c r="H25" s="74"/>
      <c r="I25" s="74"/>
      <c r="J25" s="75">
        <v>28000</v>
      </c>
      <c r="K25" s="76"/>
      <c r="L25" s="76" t="s">
        <v>35</v>
      </c>
      <c r="M25" s="67" t="s">
        <v>142</v>
      </c>
    </row>
    <row r="26" spans="1:13" ht="33" customHeight="1" x14ac:dyDescent="0.3">
      <c r="A26" s="42"/>
      <c r="B26" s="43"/>
      <c r="C26" s="43"/>
      <c r="D26" s="43"/>
      <c r="E26" s="44"/>
      <c r="F26" s="45"/>
      <c r="G26" s="4"/>
      <c r="H26" s="4"/>
      <c r="I26" s="4"/>
      <c r="J26" s="40">
        <f>SUM(J21:J25,J19,J20)</f>
        <v>4744827</v>
      </c>
      <c r="K26" s="47" t="s">
        <v>64</v>
      </c>
      <c r="L26" s="47"/>
    </row>
    <row r="27" spans="1:13" ht="33" customHeight="1" x14ac:dyDescent="0.3">
      <c r="A27" s="2"/>
      <c r="B27" s="56"/>
      <c r="C27" s="56"/>
      <c r="D27" s="56"/>
      <c r="E27" s="53"/>
      <c r="F27" s="57"/>
      <c r="G27" s="48"/>
      <c r="H27" s="48"/>
      <c r="I27" s="48"/>
      <c r="J27" s="53"/>
      <c r="K27" s="57"/>
    </row>
    <row r="28" spans="1:13" ht="33" customHeight="1" x14ac:dyDescent="0.3">
      <c r="A28" s="2"/>
      <c r="B28" s="48"/>
      <c r="C28" s="48"/>
      <c r="D28" s="48"/>
      <c r="E28" s="5"/>
      <c r="F28" s="3"/>
      <c r="G28" s="1"/>
      <c r="H28" s="1"/>
      <c r="I28" s="1"/>
      <c r="J28" s="5"/>
      <c r="K28" s="3"/>
    </row>
    <row r="29" spans="1:13" ht="33" customHeight="1" x14ac:dyDescent="0.3">
      <c r="A29" s="33"/>
      <c r="B29" s="34"/>
      <c r="C29" s="34"/>
      <c r="D29" s="35" t="s">
        <v>70</v>
      </c>
      <c r="E29" s="34"/>
      <c r="F29" s="34"/>
      <c r="G29" s="34"/>
      <c r="H29" s="34"/>
      <c r="I29" s="34"/>
      <c r="J29" s="34"/>
      <c r="K29" s="34"/>
      <c r="L29" s="47"/>
    </row>
    <row r="30" spans="1:13" ht="33" customHeight="1" x14ac:dyDescent="0.3">
      <c r="A30" s="36" t="s">
        <v>0</v>
      </c>
      <c r="B30" s="37" t="s">
        <v>1</v>
      </c>
      <c r="C30" s="37" t="s">
        <v>2</v>
      </c>
      <c r="D30" s="37" t="s">
        <v>3</v>
      </c>
      <c r="E30" s="37" t="s">
        <v>4</v>
      </c>
      <c r="F30" s="37" t="s">
        <v>5</v>
      </c>
      <c r="G30" s="37" t="s">
        <v>6</v>
      </c>
      <c r="H30" s="37" t="s">
        <v>7</v>
      </c>
      <c r="I30" s="37" t="s">
        <v>8</v>
      </c>
      <c r="J30" s="30" t="s">
        <v>9</v>
      </c>
      <c r="K30" s="37" t="s">
        <v>10</v>
      </c>
      <c r="L30" s="47"/>
    </row>
    <row r="31" spans="1:13" ht="33" customHeight="1" x14ac:dyDescent="0.3">
      <c r="A31" s="36"/>
      <c r="B31" s="37"/>
      <c r="C31" s="37"/>
      <c r="D31" s="37" t="s">
        <v>11</v>
      </c>
      <c r="E31" s="38"/>
      <c r="F31" s="39"/>
      <c r="G31" s="4"/>
      <c r="H31" s="4"/>
      <c r="I31" s="4"/>
      <c r="J31" s="40">
        <f>J26</f>
        <v>4744827</v>
      </c>
      <c r="K31" s="41"/>
      <c r="L31" s="47"/>
    </row>
    <row r="32" spans="1:13" ht="33" customHeight="1" x14ac:dyDescent="0.3">
      <c r="A32" s="77">
        <v>45416</v>
      </c>
      <c r="B32" s="78" t="s">
        <v>65</v>
      </c>
      <c r="C32" s="78" t="s">
        <v>66</v>
      </c>
      <c r="D32" s="78" t="s">
        <v>67</v>
      </c>
      <c r="E32" s="79"/>
      <c r="F32" s="80"/>
      <c r="G32" s="81"/>
      <c r="H32" s="81"/>
      <c r="I32" s="81"/>
      <c r="J32" s="84">
        <v>750000</v>
      </c>
      <c r="K32" s="68"/>
      <c r="L32" s="68" t="s">
        <v>23</v>
      </c>
    </row>
    <row r="33" spans="1:12" ht="33" customHeight="1" x14ac:dyDescent="0.3">
      <c r="A33" s="77">
        <v>45416</v>
      </c>
      <c r="B33" s="78" t="s">
        <v>68</v>
      </c>
      <c r="C33" s="78" t="s">
        <v>66</v>
      </c>
      <c r="D33" s="78" t="s">
        <v>69</v>
      </c>
      <c r="E33" s="79"/>
      <c r="F33" s="80"/>
      <c r="G33" s="81"/>
      <c r="H33" s="81"/>
      <c r="I33" s="81"/>
      <c r="J33" s="84">
        <v>750000</v>
      </c>
      <c r="K33" s="68"/>
      <c r="L33" s="68" t="s">
        <v>23</v>
      </c>
    </row>
    <row r="34" spans="1:12" ht="33" customHeight="1" x14ac:dyDescent="0.3">
      <c r="A34" s="42"/>
      <c r="B34" s="43"/>
      <c r="C34" s="43"/>
      <c r="D34" s="43"/>
      <c r="E34" s="44"/>
      <c r="F34" s="45"/>
      <c r="G34" s="4"/>
      <c r="H34" s="4"/>
      <c r="I34" s="4"/>
      <c r="J34" s="40">
        <f>SUM(J33:J33,J31,J32)</f>
        <v>6244827</v>
      </c>
      <c r="K34" s="47" t="s">
        <v>71</v>
      </c>
      <c r="L34" s="47"/>
    </row>
    <row r="35" spans="1:12" ht="33" customHeight="1" x14ac:dyDescent="0.3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3">
      <c r="A36" s="49"/>
      <c r="B36" s="1"/>
      <c r="C36" s="1"/>
      <c r="D36" s="50"/>
      <c r="E36" s="1"/>
      <c r="F36" s="1"/>
      <c r="G36" s="1"/>
      <c r="H36" s="1"/>
      <c r="I36" s="1"/>
      <c r="J36" s="1"/>
      <c r="K36" s="1"/>
    </row>
    <row r="37" spans="1:12" ht="33" customHeight="1" x14ac:dyDescent="0.3">
      <c r="A37" s="33"/>
      <c r="B37" s="34"/>
      <c r="C37" s="34"/>
      <c r="D37" s="35" t="s">
        <v>72</v>
      </c>
      <c r="E37" s="34"/>
      <c r="F37" s="34"/>
      <c r="G37" s="34"/>
      <c r="H37" s="34"/>
      <c r="I37" s="34"/>
      <c r="J37" s="34"/>
      <c r="K37" s="34"/>
      <c r="L37" s="47"/>
    </row>
    <row r="38" spans="1:12" ht="33" customHeight="1" x14ac:dyDescent="0.3">
      <c r="A38" s="36" t="s">
        <v>0</v>
      </c>
      <c r="B38" s="37" t="s">
        <v>1</v>
      </c>
      <c r="C38" s="37" t="s">
        <v>2</v>
      </c>
      <c r="D38" s="37" t="s">
        <v>3</v>
      </c>
      <c r="E38" s="37" t="s">
        <v>4</v>
      </c>
      <c r="F38" s="37" t="s">
        <v>5</v>
      </c>
      <c r="G38" s="37" t="s">
        <v>6</v>
      </c>
      <c r="H38" s="37" t="s">
        <v>7</v>
      </c>
      <c r="I38" s="37" t="s">
        <v>8</v>
      </c>
      <c r="J38" s="30" t="s">
        <v>9</v>
      </c>
      <c r="K38" s="37" t="s">
        <v>10</v>
      </c>
      <c r="L38" s="47"/>
    </row>
    <row r="39" spans="1:12" ht="33" customHeight="1" x14ac:dyDescent="0.3">
      <c r="A39" s="36"/>
      <c r="B39" s="37"/>
      <c r="C39" s="37"/>
      <c r="D39" s="37" t="s">
        <v>11</v>
      </c>
      <c r="E39" s="38"/>
      <c r="F39" s="39"/>
      <c r="G39" s="4"/>
      <c r="H39" s="4"/>
      <c r="I39" s="4"/>
      <c r="J39" s="40">
        <f>J34</f>
        <v>6244827</v>
      </c>
      <c r="K39" s="41"/>
      <c r="L39" s="47"/>
    </row>
    <row r="40" spans="1:12" ht="33" customHeight="1" x14ac:dyDescent="0.3">
      <c r="A40" s="42">
        <v>45418</v>
      </c>
      <c r="B40" s="43" t="s">
        <v>73</v>
      </c>
      <c r="C40" s="43" t="s">
        <v>56</v>
      </c>
      <c r="D40" s="43" t="s">
        <v>75</v>
      </c>
      <c r="E40" s="44"/>
      <c r="F40" s="45"/>
      <c r="G40" s="4"/>
      <c r="H40" s="4"/>
      <c r="I40" s="4"/>
      <c r="J40" s="69">
        <v>-6200000</v>
      </c>
      <c r="K40" s="47"/>
      <c r="L40" s="47" t="s">
        <v>25</v>
      </c>
    </row>
    <row r="41" spans="1:12" ht="33" customHeight="1" x14ac:dyDescent="0.3">
      <c r="A41" s="42"/>
      <c r="B41" s="43"/>
      <c r="C41" s="43"/>
      <c r="D41" s="43"/>
      <c r="E41" s="44"/>
      <c r="F41" s="45"/>
      <c r="G41" s="4"/>
      <c r="H41" s="4"/>
      <c r="I41" s="4"/>
      <c r="J41" s="69"/>
      <c r="K41" s="47"/>
      <c r="L41" s="47"/>
    </row>
    <row r="42" spans="1:12" ht="33" customHeight="1" x14ac:dyDescent="0.3">
      <c r="A42" s="42"/>
      <c r="B42" s="43"/>
      <c r="C42" s="43"/>
      <c r="D42" s="43"/>
      <c r="E42" s="44"/>
      <c r="F42" s="45"/>
      <c r="G42" s="4"/>
      <c r="H42" s="4"/>
      <c r="I42" s="4"/>
      <c r="J42" s="40">
        <f>SUM(J41:J41,J39,J40)</f>
        <v>44827</v>
      </c>
      <c r="K42" s="47" t="s">
        <v>74</v>
      </c>
      <c r="L42" s="47"/>
    </row>
    <row r="43" spans="1:12" ht="33" customHeight="1" x14ac:dyDescent="0.3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3">
      <c r="A44" s="49"/>
      <c r="B44" s="1"/>
      <c r="C44" s="1"/>
      <c r="D44" s="50"/>
      <c r="E44" s="1"/>
      <c r="F44" s="1"/>
      <c r="G44" s="1"/>
      <c r="H44" s="1"/>
      <c r="I44" s="1"/>
      <c r="J44" s="1"/>
      <c r="K44" s="1"/>
    </row>
    <row r="45" spans="1:12" ht="33" customHeight="1" x14ac:dyDescent="0.3">
      <c r="A45" s="33"/>
      <c r="B45" s="34"/>
      <c r="C45" s="34"/>
      <c r="D45" s="35" t="s">
        <v>76</v>
      </c>
      <c r="E45" s="34"/>
      <c r="F45" s="34"/>
      <c r="G45" s="34"/>
      <c r="H45" s="34"/>
      <c r="I45" s="34"/>
      <c r="J45" s="34"/>
      <c r="K45" s="34"/>
      <c r="L45" s="47"/>
    </row>
    <row r="46" spans="1:12" ht="33" customHeight="1" x14ac:dyDescent="0.3">
      <c r="A46" s="36" t="s">
        <v>0</v>
      </c>
      <c r="B46" s="37" t="s">
        <v>1</v>
      </c>
      <c r="C46" s="37" t="s">
        <v>2</v>
      </c>
      <c r="D46" s="37" t="s">
        <v>3</v>
      </c>
      <c r="E46" s="37" t="s">
        <v>4</v>
      </c>
      <c r="F46" s="37" t="s">
        <v>5</v>
      </c>
      <c r="G46" s="37" t="s">
        <v>6</v>
      </c>
      <c r="H46" s="37" t="s">
        <v>7</v>
      </c>
      <c r="I46" s="37" t="s">
        <v>8</v>
      </c>
      <c r="J46" s="30" t="s">
        <v>9</v>
      </c>
      <c r="K46" s="37" t="s">
        <v>10</v>
      </c>
      <c r="L46" s="47"/>
    </row>
    <row r="47" spans="1:12" s="58" customFormat="1" ht="33" customHeight="1" x14ac:dyDescent="0.3">
      <c r="A47" s="36"/>
      <c r="B47" s="37"/>
      <c r="C47" s="37"/>
      <c r="D47" s="37" t="s">
        <v>11</v>
      </c>
      <c r="E47" s="38"/>
      <c r="F47" s="39"/>
      <c r="G47" s="4"/>
      <c r="H47" s="4"/>
      <c r="I47" s="4"/>
      <c r="J47" s="40">
        <f>J42</f>
        <v>44827</v>
      </c>
      <c r="K47" s="41"/>
      <c r="L47" s="47"/>
    </row>
    <row r="48" spans="1:12" s="58" customFormat="1" ht="33" customHeight="1" x14ac:dyDescent="0.3">
      <c r="A48" s="77">
        <v>45419</v>
      </c>
      <c r="B48" s="78" t="s">
        <v>78</v>
      </c>
      <c r="C48" s="78" t="s">
        <v>79</v>
      </c>
      <c r="D48" s="78" t="s">
        <v>84</v>
      </c>
      <c r="E48" s="79"/>
      <c r="F48" s="80"/>
      <c r="G48" s="81"/>
      <c r="H48" s="81"/>
      <c r="I48" s="81"/>
      <c r="J48" s="84">
        <v>1000000</v>
      </c>
      <c r="K48" s="68"/>
      <c r="L48" s="68" t="s">
        <v>23</v>
      </c>
    </row>
    <row r="49" spans="1:12" s="58" customFormat="1" ht="33" customHeight="1" x14ac:dyDescent="0.3">
      <c r="A49" s="77">
        <v>45419</v>
      </c>
      <c r="B49" s="78" t="s">
        <v>80</v>
      </c>
      <c r="C49" s="78" t="s">
        <v>81</v>
      </c>
      <c r="D49" s="78" t="s">
        <v>82</v>
      </c>
      <c r="E49" s="79"/>
      <c r="F49" s="80"/>
      <c r="G49" s="81"/>
      <c r="H49" s="81"/>
      <c r="I49" s="81"/>
      <c r="J49" s="84">
        <v>600000</v>
      </c>
      <c r="K49" s="68"/>
      <c r="L49" s="68" t="s">
        <v>23</v>
      </c>
    </row>
    <row r="50" spans="1:12" s="58" customFormat="1" ht="33" customHeight="1" x14ac:dyDescent="0.3">
      <c r="A50" s="42"/>
      <c r="B50" s="43"/>
      <c r="C50" s="43"/>
      <c r="D50" s="43"/>
      <c r="E50" s="44"/>
      <c r="F50" s="45"/>
      <c r="G50" s="4"/>
      <c r="H50" s="4"/>
      <c r="I50" s="4"/>
      <c r="J50" s="40">
        <f>SUM(J47:J49)</f>
        <v>1644827</v>
      </c>
      <c r="K50" s="47" t="s">
        <v>77</v>
      </c>
      <c r="L50" s="47"/>
    </row>
    <row r="51" spans="1:12" s="58" customFormat="1" ht="33" customHeight="1" x14ac:dyDescent="0.3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8" customFormat="1" ht="33" customHeight="1" x14ac:dyDescent="0.3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8" customFormat="1" ht="33" customHeight="1" x14ac:dyDescent="0.3">
      <c r="A53" s="33"/>
      <c r="B53" s="34"/>
      <c r="C53" s="34"/>
      <c r="D53" s="35" t="s">
        <v>85</v>
      </c>
      <c r="E53" s="34"/>
      <c r="F53" s="34"/>
      <c r="G53" s="34"/>
      <c r="H53" s="34"/>
      <c r="I53" s="34"/>
      <c r="J53" s="34"/>
      <c r="K53" s="34"/>
      <c r="L53" s="47"/>
    </row>
    <row r="54" spans="1:12" s="58" customFormat="1" ht="33" customHeight="1" x14ac:dyDescent="0.3">
      <c r="A54" s="36" t="s">
        <v>0</v>
      </c>
      <c r="B54" s="37" t="s">
        <v>1</v>
      </c>
      <c r="C54" s="37" t="s">
        <v>2</v>
      </c>
      <c r="D54" s="37" t="s">
        <v>3</v>
      </c>
      <c r="E54" s="37" t="s">
        <v>4</v>
      </c>
      <c r="F54" s="37" t="s">
        <v>5</v>
      </c>
      <c r="G54" s="37" t="s">
        <v>6</v>
      </c>
      <c r="H54" s="37" t="s">
        <v>7</v>
      </c>
      <c r="I54" s="37" t="s">
        <v>8</v>
      </c>
      <c r="J54" s="30" t="s">
        <v>9</v>
      </c>
      <c r="K54" s="37" t="s">
        <v>10</v>
      </c>
      <c r="L54" s="47"/>
    </row>
    <row r="55" spans="1:12" s="58" customFormat="1" ht="33" customHeight="1" x14ac:dyDescent="0.3">
      <c r="A55" s="36"/>
      <c r="B55" s="37"/>
      <c r="C55" s="37"/>
      <c r="D55" s="37" t="s">
        <v>11</v>
      </c>
      <c r="E55" s="38"/>
      <c r="F55" s="39"/>
      <c r="G55" s="4"/>
      <c r="H55" s="4"/>
      <c r="I55" s="4"/>
      <c r="J55" s="40">
        <f>J50</f>
        <v>1644827</v>
      </c>
      <c r="K55" s="41"/>
      <c r="L55" s="47"/>
    </row>
    <row r="56" spans="1:12" s="58" customFormat="1" ht="33" customHeight="1" x14ac:dyDescent="0.3">
      <c r="A56" s="77">
        <v>45420</v>
      </c>
      <c r="B56" s="78" t="s">
        <v>91</v>
      </c>
      <c r="C56" s="78" t="s">
        <v>66</v>
      </c>
      <c r="D56" s="78" t="s">
        <v>92</v>
      </c>
      <c r="E56" s="79"/>
      <c r="F56" s="80"/>
      <c r="G56" s="81"/>
      <c r="H56" s="81"/>
      <c r="I56" s="81"/>
      <c r="J56" s="84">
        <v>250000</v>
      </c>
      <c r="K56" s="68"/>
      <c r="L56" s="68" t="s">
        <v>23</v>
      </c>
    </row>
    <row r="57" spans="1:12" s="58" customFormat="1" ht="33" customHeight="1" x14ac:dyDescent="0.3">
      <c r="A57" s="77">
        <v>45420</v>
      </c>
      <c r="B57" s="78" t="s">
        <v>89</v>
      </c>
      <c r="C57" s="78" t="s">
        <v>87</v>
      </c>
      <c r="D57" s="78" t="s">
        <v>90</v>
      </c>
      <c r="E57" s="79"/>
      <c r="F57" s="80"/>
      <c r="G57" s="81"/>
      <c r="H57" s="81"/>
      <c r="I57" s="81"/>
      <c r="J57" s="84">
        <v>1500000</v>
      </c>
      <c r="K57" s="68"/>
      <c r="L57" s="68" t="s">
        <v>23</v>
      </c>
    </row>
    <row r="58" spans="1:12" s="58" customFormat="1" ht="33" customHeight="1" x14ac:dyDescent="0.3">
      <c r="A58" s="77">
        <v>45420</v>
      </c>
      <c r="B58" s="78" t="s">
        <v>86</v>
      </c>
      <c r="C58" s="78" t="s">
        <v>87</v>
      </c>
      <c r="D58" s="78" t="s">
        <v>88</v>
      </c>
      <c r="E58" s="79"/>
      <c r="F58" s="80"/>
      <c r="G58" s="81"/>
      <c r="H58" s="81"/>
      <c r="I58" s="81"/>
      <c r="J58" s="84">
        <v>300000</v>
      </c>
      <c r="K58" s="68"/>
      <c r="L58" s="68" t="s">
        <v>23</v>
      </c>
    </row>
    <row r="59" spans="1:12" s="58" customFormat="1" ht="33" customHeight="1" x14ac:dyDescent="0.3">
      <c r="A59" s="42"/>
      <c r="B59" s="43"/>
      <c r="C59" s="43"/>
      <c r="D59" s="43"/>
      <c r="E59" s="44"/>
      <c r="F59" s="45"/>
      <c r="G59" s="4"/>
      <c r="H59" s="4"/>
      <c r="I59" s="4"/>
      <c r="J59" s="40">
        <f>SUM(J55:J58)</f>
        <v>3694827</v>
      </c>
      <c r="K59" s="47" t="s">
        <v>83</v>
      </c>
      <c r="L59" s="47"/>
    </row>
    <row r="60" spans="1:12" s="58" customFormat="1" ht="33" customHeight="1" x14ac:dyDescent="0.3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8" customFormat="1" ht="33" customHeight="1" x14ac:dyDescent="0.3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8" customFormat="1" ht="33" customHeight="1" x14ac:dyDescent="0.3">
      <c r="A62" s="33"/>
      <c r="B62" s="34"/>
      <c r="C62" s="34"/>
      <c r="D62" s="35" t="s">
        <v>110</v>
      </c>
      <c r="E62" s="34"/>
      <c r="F62" s="34"/>
      <c r="G62" s="34"/>
      <c r="H62" s="34"/>
      <c r="I62" s="34"/>
      <c r="J62" s="34"/>
      <c r="K62" s="34"/>
      <c r="L62" s="47"/>
    </row>
    <row r="63" spans="1:12" s="58" customFormat="1" ht="33" customHeight="1" x14ac:dyDescent="0.3">
      <c r="A63" s="36" t="s">
        <v>0</v>
      </c>
      <c r="B63" s="37" t="s">
        <v>1</v>
      </c>
      <c r="C63" s="37" t="s">
        <v>2</v>
      </c>
      <c r="D63" s="37" t="s">
        <v>3</v>
      </c>
      <c r="E63" s="37" t="s">
        <v>4</v>
      </c>
      <c r="F63" s="37" t="s">
        <v>5</v>
      </c>
      <c r="G63" s="37" t="s">
        <v>6</v>
      </c>
      <c r="H63" s="37" t="s">
        <v>7</v>
      </c>
      <c r="I63" s="37" t="s">
        <v>8</v>
      </c>
      <c r="J63" s="30" t="s">
        <v>9</v>
      </c>
      <c r="K63" s="37" t="s">
        <v>10</v>
      </c>
      <c r="L63" s="47"/>
    </row>
    <row r="64" spans="1:12" s="58" customFormat="1" ht="33" customHeight="1" x14ac:dyDescent="0.3">
      <c r="A64" s="36"/>
      <c r="B64" s="37"/>
      <c r="C64" s="37"/>
      <c r="D64" s="37" t="s">
        <v>11</v>
      </c>
      <c r="E64" s="38"/>
      <c r="F64" s="39"/>
      <c r="G64" s="4"/>
      <c r="H64" s="4"/>
      <c r="I64" s="4"/>
      <c r="J64" s="40">
        <f>J59</f>
        <v>3694827</v>
      </c>
      <c r="K64" s="41"/>
      <c r="L64" s="47"/>
    </row>
    <row r="65" spans="1:13" s="58" customFormat="1" ht="33" customHeight="1" x14ac:dyDescent="0.3">
      <c r="A65" s="42">
        <v>45421</v>
      </c>
      <c r="B65" s="43" t="s">
        <v>104</v>
      </c>
      <c r="C65" s="43" t="s">
        <v>101</v>
      </c>
      <c r="D65" s="43" t="s">
        <v>102</v>
      </c>
      <c r="E65" s="44"/>
      <c r="F65" s="45"/>
      <c r="G65" s="4"/>
      <c r="H65" s="4"/>
      <c r="I65" s="4"/>
      <c r="J65" s="69">
        <v>9250000</v>
      </c>
      <c r="K65" s="47"/>
      <c r="L65" s="47" t="s">
        <v>100</v>
      </c>
    </row>
    <row r="66" spans="1:13" s="58" customFormat="1" ht="33" customHeight="1" x14ac:dyDescent="0.3">
      <c r="A66" s="42">
        <v>45421</v>
      </c>
      <c r="B66" s="43" t="s">
        <v>98</v>
      </c>
      <c r="C66" s="43" t="s">
        <v>99</v>
      </c>
      <c r="D66" s="43" t="s">
        <v>103</v>
      </c>
      <c r="E66" s="44"/>
      <c r="F66" s="45"/>
      <c r="G66" s="4"/>
      <c r="H66" s="4"/>
      <c r="I66" s="4"/>
      <c r="J66" s="69">
        <v>-3650000</v>
      </c>
      <c r="K66" s="47"/>
      <c r="L66" s="47" t="s">
        <v>25</v>
      </c>
    </row>
    <row r="67" spans="1:13" s="58" customFormat="1" ht="33" customHeight="1" x14ac:dyDescent="0.3">
      <c r="A67" s="70">
        <v>45421</v>
      </c>
      <c r="B67" s="71" t="s">
        <v>93</v>
      </c>
      <c r="C67" s="71" t="s">
        <v>94</v>
      </c>
      <c r="D67" s="71" t="s">
        <v>95</v>
      </c>
      <c r="E67" s="72"/>
      <c r="F67" s="73"/>
      <c r="G67" s="74"/>
      <c r="H67" s="74"/>
      <c r="I67" s="74"/>
      <c r="J67" s="75">
        <v>-600000</v>
      </c>
      <c r="K67" s="76"/>
      <c r="L67" s="76" t="s">
        <v>105</v>
      </c>
      <c r="M67" s="67" t="s">
        <v>143</v>
      </c>
    </row>
    <row r="68" spans="1:13" s="58" customFormat="1" ht="33" customHeight="1" x14ac:dyDescent="0.3">
      <c r="A68" s="70">
        <v>45421</v>
      </c>
      <c r="B68" s="71" t="s">
        <v>96</v>
      </c>
      <c r="C68" s="71" t="s">
        <v>94</v>
      </c>
      <c r="D68" s="71" t="s">
        <v>97</v>
      </c>
      <c r="E68" s="72"/>
      <c r="F68" s="73"/>
      <c r="G68" s="74"/>
      <c r="H68" s="74"/>
      <c r="I68" s="74"/>
      <c r="J68" s="75">
        <v>-1707390</v>
      </c>
      <c r="K68" s="76"/>
      <c r="L68" s="76" t="s">
        <v>105</v>
      </c>
      <c r="M68" s="67" t="s">
        <v>144</v>
      </c>
    </row>
    <row r="69" spans="1:13" s="58" customFormat="1" ht="33" customHeight="1" x14ac:dyDescent="0.3">
      <c r="A69" s="70">
        <v>45421</v>
      </c>
      <c r="B69" s="71" t="s">
        <v>106</v>
      </c>
      <c r="C69" s="71" t="s">
        <v>107</v>
      </c>
      <c r="D69" s="71" t="s">
        <v>108</v>
      </c>
      <c r="E69" s="72"/>
      <c r="F69" s="73"/>
      <c r="G69" s="74"/>
      <c r="H69" s="74"/>
      <c r="I69" s="74"/>
      <c r="J69" s="75">
        <v>-170000</v>
      </c>
      <c r="K69" s="76"/>
      <c r="L69" s="76" t="s">
        <v>105</v>
      </c>
      <c r="M69" s="67" t="s">
        <v>144</v>
      </c>
    </row>
    <row r="70" spans="1:13" s="58" customFormat="1" ht="33" customHeight="1" x14ac:dyDescent="0.3">
      <c r="A70" s="42"/>
      <c r="B70" s="43"/>
      <c r="C70" s="43"/>
      <c r="D70" s="43"/>
      <c r="E70" s="44"/>
      <c r="F70" s="45"/>
      <c r="G70" s="4"/>
      <c r="H70" s="4"/>
      <c r="I70" s="4"/>
      <c r="J70" s="40">
        <f>SUM(J64:J69)</f>
        <v>6817437</v>
      </c>
      <c r="K70" s="47" t="s">
        <v>109</v>
      </c>
      <c r="L70" s="47"/>
    </row>
    <row r="71" spans="1:13" s="58" customFormat="1" ht="33" customHeight="1" x14ac:dyDescent="0.3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3">
      <c r="A72" s="51"/>
      <c r="B72" s="52"/>
      <c r="C72" s="52"/>
      <c r="D72" s="52"/>
      <c r="E72" s="54"/>
      <c r="F72" s="55"/>
      <c r="G72" s="4"/>
      <c r="H72" s="4"/>
      <c r="I72" s="4"/>
      <c r="J72" s="54"/>
      <c r="K72" s="55"/>
    </row>
    <row r="73" spans="1:13" ht="33" customHeight="1" x14ac:dyDescent="0.3">
      <c r="A73" s="33"/>
      <c r="B73" s="34"/>
      <c r="C73" s="34"/>
      <c r="D73" s="35" t="s">
        <v>111</v>
      </c>
      <c r="E73" s="34"/>
      <c r="F73" s="34"/>
      <c r="G73" s="34"/>
      <c r="H73" s="34"/>
      <c r="I73" s="34"/>
      <c r="J73" s="34"/>
      <c r="K73" s="34"/>
      <c r="L73" s="47"/>
    </row>
    <row r="74" spans="1:13" ht="33" customHeight="1" x14ac:dyDescent="0.3">
      <c r="A74" s="36" t="s">
        <v>0</v>
      </c>
      <c r="B74" s="37" t="s">
        <v>1</v>
      </c>
      <c r="C74" s="37" t="s">
        <v>2</v>
      </c>
      <c r="D74" s="37" t="s">
        <v>3</v>
      </c>
      <c r="E74" s="37" t="s">
        <v>4</v>
      </c>
      <c r="F74" s="37" t="s">
        <v>5</v>
      </c>
      <c r="G74" s="37" t="s">
        <v>6</v>
      </c>
      <c r="H74" s="37" t="s">
        <v>7</v>
      </c>
      <c r="I74" s="37" t="s">
        <v>8</v>
      </c>
      <c r="J74" s="30" t="s">
        <v>9</v>
      </c>
      <c r="K74" s="37" t="s">
        <v>10</v>
      </c>
      <c r="L74" s="47"/>
    </row>
    <row r="75" spans="1:13" ht="33" customHeight="1" x14ac:dyDescent="0.3">
      <c r="A75" s="36"/>
      <c r="B75" s="37"/>
      <c r="C75" s="37"/>
      <c r="D75" s="37" t="s">
        <v>11</v>
      </c>
      <c r="E75" s="38"/>
      <c r="F75" s="39"/>
      <c r="G75" s="4"/>
      <c r="H75" s="4"/>
      <c r="I75" s="4"/>
      <c r="J75" s="40">
        <f>J70</f>
        <v>6817437</v>
      </c>
      <c r="K75" s="41"/>
      <c r="L75" s="47"/>
    </row>
    <row r="76" spans="1:13" s="58" customFormat="1" ht="33" customHeight="1" x14ac:dyDescent="0.3">
      <c r="A76" s="70">
        <v>45422</v>
      </c>
      <c r="B76" s="71" t="s">
        <v>112</v>
      </c>
      <c r="C76" s="71" t="s">
        <v>113</v>
      </c>
      <c r="D76" s="71" t="s">
        <v>114</v>
      </c>
      <c r="E76" s="72"/>
      <c r="F76" s="73"/>
      <c r="G76" s="74"/>
      <c r="H76" s="74"/>
      <c r="I76" s="74"/>
      <c r="J76" s="75">
        <v>-144600</v>
      </c>
      <c r="K76" s="76"/>
      <c r="L76" s="76" t="s">
        <v>105</v>
      </c>
      <c r="M76" s="67" t="s">
        <v>145</v>
      </c>
    </row>
    <row r="77" spans="1:13" s="58" customFormat="1" ht="33" customHeight="1" x14ac:dyDescent="0.3">
      <c r="A77" s="70">
        <v>45422</v>
      </c>
      <c r="B77" s="71" t="s">
        <v>115</v>
      </c>
      <c r="C77" s="71" t="s">
        <v>113</v>
      </c>
      <c r="D77" s="71" t="s">
        <v>116</v>
      </c>
      <c r="E77" s="72"/>
      <c r="F77" s="73"/>
      <c r="G77" s="74"/>
      <c r="H77" s="74"/>
      <c r="I77" s="74"/>
      <c r="J77" s="75">
        <v>-1161000</v>
      </c>
      <c r="K77" s="76"/>
      <c r="L77" s="76" t="s">
        <v>105</v>
      </c>
      <c r="M77" s="67" t="s">
        <v>146</v>
      </c>
    </row>
    <row r="78" spans="1:13" ht="33" customHeight="1" x14ac:dyDescent="0.3">
      <c r="A78" s="42"/>
      <c r="B78" s="43"/>
      <c r="C78" s="43"/>
      <c r="D78" s="43"/>
      <c r="E78" s="44"/>
      <c r="F78" s="45"/>
      <c r="G78" s="4"/>
      <c r="H78" s="4"/>
      <c r="I78" s="4"/>
      <c r="J78" s="40">
        <f>SUM(J75:J77)</f>
        <v>5511837</v>
      </c>
      <c r="K78" s="47" t="s">
        <v>117</v>
      </c>
      <c r="L78" s="47"/>
    </row>
    <row r="79" spans="1:13" ht="33" customHeight="1" x14ac:dyDescent="0.3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3">
      <c r="A80" s="2"/>
      <c r="B80" s="56"/>
      <c r="C80" s="56"/>
      <c r="D80" s="56"/>
      <c r="E80" s="53"/>
      <c r="F80" s="57"/>
      <c r="G80" s="48"/>
      <c r="H80" s="48"/>
      <c r="I80" s="48"/>
      <c r="J80" s="53"/>
      <c r="K80" s="57"/>
    </row>
    <row r="81" spans="1:13" ht="33" customHeight="1" x14ac:dyDescent="0.3">
      <c r="A81" s="33"/>
      <c r="B81" s="34"/>
      <c r="C81" s="34"/>
      <c r="D81" s="35" t="s">
        <v>147</v>
      </c>
      <c r="E81" s="34"/>
      <c r="F81" s="34"/>
      <c r="G81" s="34"/>
      <c r="H81" s="34"/>
      <c r="I81" s="34"/>
      <c r="J81" s="34"/>
      <c r="K81" s="34"/>
      <c r="L81" s="47"/>
    </row>
    <row r="82" spans="1:13" ht="33" customHeight="1" x14ac:dyDescent="0.3">
      <c r="A82" s="36" t="s">
        <v>0</v>
      </c>
      <c r="B82" s="37" t="s">
        <v>1</v>
      </c>
      <c r="C82" s="37" t="s">
        <v>2</v>
      </c>
      <c r="D82" s="37" t="s">
        <v>3</v>
      </c>
      <c r="E82" s="37" t="s">
        <v>4</v>
      </c>
      <c r="F82" s="37" t="s">
        <v>5</v>
      </c>
      <c r="G82" s="37" t="s">
        <v>6</v>
      </c>
      <c r="H82" s="37" t="s">
        <v>7</v>
      </c>
      <c r="I82" s="37" t="s">
        <v>8</v>
      </c>
      <c r="J82" s="30" t="s">
        <v>9</v>
      </c>
      <c r="K82" s="37" t="s">
        <v>10</v>
      </c>
      <c r="L82" s="47"/>
    </row>
    <row r="83" spans="1:13" ht="33" customHeight="1" x14ac:dyDescent="0.3">
      <c r="A83" s="36"/>
      <c r="B83" s="37"/>
      <c r="C83" s="37"/>
      <c r="D83" s="37" t="s">
        <v>11</v>
      </c>
      <c r="E83" s="38"/>
      <c r="F83" s="39"/>
      <c r="G83" s="4"/>
      <c r="H83" s="4"/>
      <c r="I83" s="4"/>
      <c r="J83" s="40">
        <f>J78</f>
        <v>5511837</v>
      </c>
      <c r="K83" s="41"/>
      <c r="L83" s="47"/>
    </row>
    <row r="84" spans="1:13" s="58" customFormat="1" ht="33" customHeight="1" x14ac:dyDescent="0.3">
      <c r="A84" s="70">
        <v>45425</v>
      </c>
      <c r="B84" s="71" t="s">
        <v>118</v>
      </c>
      <c r="C84" s="71" t="s">
        <v>58</v>
      </c>
      <c r="D84" s="71" t="s">
        <v>119</v>
      </c>
      <c r="E84" s="72"/>
      <c r="F84" s="73"/>
      <c r="G84" s="74"/>
      <c r="H84" s="74"/>
      <c r="I84" s="74"/>
      <c r="J84" s="75">
        <v>-230000</v>
      </c>
      <c r="K84" s="76"/>
      <c r="L84" s="76" t="s">
        <v>35</v>
      </c>
      <c r="M84" s="67" t="s">
        <v>148</v>
      </c>
    </row>
    <row r="85" spans="1:13" s="58" customFormat="1" ht="33" customHeight="1" x14ac:dyDescent="0.3">
      <c r="A85" s="70">
        <v>45425</v>
      </c>
      <c r="B85" s="71" t="s">
        <v>120</v>
      </c>
      <c r="C85" s="71" t="s">
        <v>58</v>
      </c>
      <c r="D85" s="71" t="s">
        <v>121</v>
      </c>
      <c r="E85" s="72"/>
      <c r="F85" s="73"/>
      <c r="G85" s="74"/>
      <c r="H85" s="74"/>
      <c r="I85" s="74"/>
      <c r="J85" s="75">
        <v>-1200000</v>
      </c>
      <c r="K85" s="76"/>
      <c r="L85" s="76" t="s">
        <v>35</v>
      </c>
      <c r="M85" s="67" t="s">
        <v>149</v>
      </c>
    </row>
    <row r="86" spans="1:13" s="58" customFormat="1" ht="33" customHeight="1" x14ac:dyDescent="0.3">
      <c r="A86" s="70">
        <v>45425</v>
      </c>
      <c r="B86" s="71" t="s">
        <v>122</v>
      </c>
      <c r="C86" s="71" t="s">
        <v>58</v>
      </c>
      <c r="D86" s="71" t="s">
        <v>123</v>
      </c>
      <c r="E86" s="72"/>
      <c r="F86" s="73"/>
      <c r="G86" s="74"/>
      <c r="H86" s="74"/>
      <c r="I86" s="74"/>
      <c r="J86" s="75">
        <v>-727500</v>
      </c>
      <c r="K86" s="76"/>
      <c r="L86" s="76" t="s">
        <v>35</v>
      </c>
      <c r="M86" s="67" t="s">
        <v>463</v>
      </c>
    </row>
    <row r="87" spans="1:13" s="58" customFormat="1" ht="33" customHeight="1" x14ac:dyDescent="0.3">
      <c r="A87" s="70">
        <v>45425</v>
      </c>
      <c r="B87" s="71" t="s">
        <v>124</v>
      </c>
      <c r="C87" s="71" t="s">
        <v>58</v>
      </c>
      <c r="D87" s="71" t="s">
        <v>125</v>
      </c>
      <c r="E87" s="72"/>
      <c r="F87" s="73"/>
      <c r="G87" s="74"/>
      <c r="H87" s="74"/>
      <c r="I87" s="74"/>
      <c r="J87" s="75">
        <v>-100000</v>
      </c>
      <c r="K87" s="76"/>
      <c r="L87" s="76" t="s">
        <v>35</v>
      </c>
      <c r="M87" s="67" t="s">
        <v>142</v>
      </c>
    </row>
    <row r="88" spans="1:13" s="58" customFormat="1" ht="33" customHeight="1" x14ac:dyDescent="0.3">
      <c r="A88" s="70">
        <v>45425</v>
      </c>
      <c r="B88" s="71" t="s">
        <v>126</v>
      </c>
      <c r="C88" s="71" t="s">
        <v>58</v>
      </c>
      <c r="D88" s="71" t="s">
        <v>127</v>
      </c>
      <c r="E88" s="72"/>
      <c r="F88" s="73"/>
      <c r="G88" s="74"/>
      <c r="H88" s="74"/>
      <c r="I88" s="74"/>
      <c r="J88" s="75">
        <v>-18000</v>
      </c>
      <c r="K88" s="76"/>
      <c r="L88" s="76" t="s">
        <v>35</v>
      </c>
      <c r="M88" s="67" t="s">
        <v>150</v>
      </c>
    </row>
    <row r="89" spans="1:13" s="58" customFormat="1" ht="33" customHeight="1" x14ac:dyDescent="0.3">
      <c r="A89" s="70">
        <v>45425</v>
      </c>
      <c r="B89" s="71" t="s">
        <v>128</v>
      </c>
      <c r="C89" s="71" t="s">
        <v>58</v>
      </c>
      <c r="D89" s="71" t="s">
        <v>129</v>
      </c>
      <c r="E89" s="72"/>
      <c r="F89" s="73"/>
      <c r="G89" s="74"/>
      <c r="H89" s="74"/>
      <c r="I89" s="74"/>
      <c r="J89" s="75">
        <v>-8700</v>
      </c>
      <c r="K89" s="76"/>
      <c r="L89" s="76" t="s">
        <v>35</v>
      </c>
      <c r="M89" s="67" t="s">
        <v>149</v>
      </c>
    </row>
    <row r="90" spans="1:13" s="105" customFormat="1" ht="33" customHeight="1" x14ac:dyDescent="0.3">
      <c r="A90" s="100">
        <v>45425</v>
      </c>
      <c r="B90" s="101" t="s">
        <v>130</v>
      </c>
      <c r="C90" s="101" t="s">
        <v>131</v>
      </c>
      <c r="D90" s="101" t="s">
        <v>132</v>
      </c>
      <c r="E90" s="72"/>
      <c r="F90" s="73"/>
      <c r="G90" s="74"/>
      <c r="H90" s="74"/>
      <c r="I90" s="74"/>
      <c r="J90" s="102">
        <v>-25000</v>
      </c>
      <c r="K90" s="103"/>
      <c r="L90" s="103" t="s">
        <v>35</v>
      </c>
      <c r="M90" s="67" t="s">
        <v>464</v>
      </c>
    </row>
    <row r="91" spans="1:13" ht="33" customHeight="1" x14ac:dyDescent="0.3">
      <c r="A91" s="70">
        <v>45425</v>
      </c>
      <c r="B91" s="71" t="s">
        <v>133</v>
      </c>
      <c r="C91" s="71" t="s">
        <v>107</v>
      </c>
      <c r="D91" s="71" t="s">
        <v>134</v>
      </c>
      <c r="E91" s="72"/>
      <c r="F91" s="73"/>
      <c r="G91" s="74"/>
      <c r="H91" s="74"/>
      <c r="I91" s="74"/>
      <c r="J91" s="85">
        <v>-247000</v>
      </c>
      <c r="K91" s="76"/>
      <c r="L91" s="76" t="s">
        <v>35</v>
      </c>
      <c r="M91" s="86" t="s">
        <v>151</v>
      </c>
    </row>
    <row r="92" spans="1:13" ht="33" customHeight="1" x14ac:dyDescent="0.3">
      <c r="A92" s="70">
        <v>45425</v>
      </c>
      <c r="B92" s="71" t="s">
        <v>135</v>
      </c>
      <c r="C92" s="71" t="s">
        <v>107</v>
      </c>
      <c r="D92" s="71" t="s">
        <v>136</v>
      </c>
      <c r="E92" s="72"/>
      <c r="F92" s="73"/>
      <c r="G92" s="74"/>
      <c r="H92" s="74"/>
      <c r="I92" s="74"/>
      <c r="J92" s="85">
        <v>-135000</v>
      </c>
      <c r="K92" s="76"/>
      <c r="L92" s="76" t="s">
        <v>35</v>
      </c>
      <c r="M92" s="86" t="s">
        <v>151</v>
      </c>
    </row>
    <row r="93" spans="1:13" ht="33" customHeight="1" x14ac:dyDescent="0.3">
      <c r="A93" s="70">
        <v>45425</v>
      </c>
      <c r="B93" s="71" t="s">
        <v>137</v>
      </c>
      <c r="C93" s="71" t="s">
        <v>107</v>
      </c>
      <c r="D93" s="71" t="s">
        <v>138</v>
      </c>
      <c r="E93" s="72"/>
      <c r="F93" s="73"/>
      <c r="G93" s="74"/>
      <c r="H93" s="74"/>
      <c r="I93" s="74"/>
      <c r="J93" s="85">
        <v>-10900</v>
      </c>
      <c r="K93" s="76"/>
      <c r="L93" s="76" t="s">
        <v>35</v>
      </c>
      <c r="M93" s="67" t="s">
        <v>152</v>
      </c>
    </row>
    <row r="94" spans="1:13" s="58" customFormat="1" ht="33" customHeight="1" x14ac:dyDescent="0.3">
      <c r="A94" s="77">
        <v>45425</v>
      </c>
      <c r="B94" s="78" t="s">
        <v>139</v>
      </c>
      <c r="C94" s="78" t="s">
        <v>141</v>
      </c>
      <c r="D94" s="78" t="s">
        <v>140</v>
      </c>
      <c r="E94" s="79"/>
      <c r="F94" s="80"/>
      <c r="G94" s="81"/>
      <c r="H94" s="81"/>
      <c r="I94" s="81"/>
      <c r="J94" s="84">
        <v>150000</v>
      </c>
      <c r="K94" s="68"/>
      <c r="L94" s="68" t="s">
        <v>23</v>
      </c>
    </row>
    <row r="95" spans="1:13" s="58" customFormat="1" ht="33" customHeight="1" x14ac:dyDescent="0.3">
      <c r="A95" s="77">
        <v>45425</v>
      </c>
      <c r="B95" s="78" t="s">
        <v>153</v>
      </c>
      <c r="C95" s="78" t="s">
        <v>155</v>
      </c>
      <c r="D95" s="78" t="s">
        <v>154</v>
      </c>
      <c r="E95" s="79"/>
      <c r="F95" s="80"/>
      <c r="G95" s="81"/>
      <c r="H95" s="81"/>
      <c r="I95" s="81"/>
      <c r="J95" s="84">
        <v>2000000</v>
      </c>
      <c r="K95" s="68"/>
      <c r="L95" s="68" t="s">
        <v>23</v>
      </c>
    </row>
    <row r="96" spans="1:13" ht="33" customHeight="1" x14ac:dyDescent="0.3">
      <c r="A96" s="42"/>
      <c r="B96" s="43"/>
      <c r="C96" s="43"/>
      <c r="D96" s="43"/>
      <c r="E96" s="44"/>
      <c r="F96" s="45"/>
      <c r="G96" s="4"/>
      <c r="H96" s="4"/>
      <c r="I96" s="4"/>
      <c r="J96" s="69"/>
      <c r="K96" s="47"/>
      <c r="L96" s="47"/>
    </row>
    <row r="97" spans="1:13" ht="33" customHeight="1" x14ac:dyDescent="0.3">
      <c r="A97" s="42"/>
      <c r="B97" s="43"/>
      <c r="C97" s="43"/>
      <c r="D97" s="43"/>
      <c r="E97" s="44"/>
      <c r="F97" s="45"/>
      <c r="G97" s="4"/>
      <c r="H97" s="4"/>
      <c r="I97" s="4"/>
      <c r="J97" s="40">
        <f>SUM(J83:J96)</f>
        <v>4959737</v>
      </c>
      <c r="K97" s="47" t="s">
        <v>156</v>
      </c>
      <c r="L97" s="47"/>
    </row>
    <row r="98" spans="1:13" ht="33" customHeight="1" x14ac:dyDescent="0.3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3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3">
      <c r="A100" s="33"/>
      <c r="B100" s="34"/>
      <c r="C100" s="34"/>
      <c r="D100" s="35" t="s">
        <v>164</v>
      </c>
      <c r="E100" s="34"/>
      <c r="F100" s="34"/>
      <c r="G100" s="34"/>
      <c r="H100" s="34"/>
      <c r="I100" s="34"/>
      <c r="J100" s="34"/>
      <c r="K100" s="34"/>
      <c r="L100" s="47"/>
    </row>
    <row r="101" spans="1:13" ht="33" customHeight="1" x14ac:dyDescent="0.3">
      <c r="A101" s="36" t="s">
        <v>0</v>
      </c>
      <c r="B101" s="37" t="s">
        <v>1</v>
      </c>
      <c r="C101" s="37" t="s">
        <v>2</v>
      </c>
      <c r="D101" s="37" t="s">
        <v>3</v>
      </c>
      <c r="E101" s="37" t="s">
        <v>4</v>
      </c>
      <c r="F101" s="37" t="s">
        <v>5</v>
      </c>
      <c r="G101" s="37" t="s">
        <v>6</v>
      </c>
      <c r="H101" s="37" t="s">
        <v>7</v>
      </c>
      <c r="I101" s="37" t="s">
        <v>8</v>
      </c>
      <c r="J101" s="30" t="s">
        <v>9</v>
      </c>
      <c r="K101" s="37" t="s">
        <v>10</v>
      </c>
      <c r="L101" s="47"/>
    </row>
    <row r="102" spans="1:13" ht="33" customHeight="1" x14ac:dyDescent="0.3">
      <c r="A102" s="36"/>
      <c r="B102" s="37"/>
      <c r="C102" s="37"/>
      <c r="D102" s="37" t="s">
        <v>11</v>
      </c>
      <c r="E102" s="38"/>
      <c r="F102" s="39"/>
      <c r="G102" s="4"/>
      <c r="H102" s="4"/>
      <c r="I102" s="4"/>
      <c r="J102" s="40">
        <f>J97</f>
        <v>4959737</v>
      </c>
      <c r="K102" s="41"/>
      <c r="L102" s="47"/>
    </row>
    <row r="103" spans="1:13" s="58" customFormat="1" ht="33" customHeight="1" x14ac:dyDescent="0.3">
      <c r="A103" s="77">
        <v>45426</v>
      </c>
      <c r="B103" s="78" t="s">
        <v>157</v>
      </c>
      <c r="C103" s="78" t="s">
        <v>159</v>
      </c>
      <c r="D103" s="78" t="s">
        <v>158</v>
      </c>
      <c r="E103" s="79"/>
      <c r="F103" s="80"/>
      <c r="G103" s="81"/>
      <c r="H103" s="81"/>
      <c r="I103" s="81"/>
      <c r="J103" s="84">
        <v>14800</v>
      </c>
      <c r="K103" s="68"/>
      <c r="L103" s="68" t="s">
        <v>23</v>
      </c>
    </row>
    <row r="104" spans="1:13" ht="33" customHeight="1" x14ac:dyDescent="0.3">
      <c r="A104" s="42">
        <v>45426</v>
      </c>
      <c r="B104" s="43" t="s">
        <v>160</v>
      </c>
      <c r="C104" s="43" t="s">
        <v>161</v>
      </c>
      <c r="D104" s="43" t="s">
        <v>162</v>
      </c>
      <c r="E104" s="44"/>
      <c r="F104" s="45"/>
      <c r="G104" s="4"/>
      <c r="H104" s="4"/>
      <c r="I104" s="4"/>
      <c r="J104" s="46">
        <v>-2150000</v>
      </c>
      <c r="K104" s="47"/>
      <c r="L104" s="47" t="s">
        <v>25</v>
      </c>
    </row>
    <row r="105" spans="1:13" ht="33" customHeight="1" x14ac:dyDescent="0.3">
      <c r="A105" s="42"/>
      <c r="B105" s="43"/>
      <c r="C105" s="43"/>
      <c r="D105" s="43"/>
      <c r="E105" s="44"/>
      <c r="F105" s="45"/>
      <c r="G105" s="4"/>
      <c r="H105" s="4"/>
      <c r="I105" s="4"/>
      <c r="J105" s="40">
        <f>SUM(J102:J104)</f>
        <v>2824537</v>
      </c>
      <c r="K105" s="47" t="s">
        <v>163</v>
      </c>
      <c r="L105" s="47"/>
    </row>
    <row r="106" spans="1:13" ht="33" customHeight="1" x14ac:dyDescent="0.3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3">
      <c r="A107" s="2"/>
      <c r="B107" s="56"/>
      <c r="C107" s="56"/>
      <c r="E107" s="53"/>
      <c r="F107" s="57"/>
      <c r="G107" s="48"/>
      <c r="H107" s="48"/>
      <c r="I107" s="48"/>
      <c r="J107" s="53"/>
      <c r="K107" s="57"/>
    </row>
    <row r="108" spans="1:13" ht="33" customHeight="1" x14ac:dyDescent="0.3">
      <c r="A108" s="33"/>
      <c r="B108" s="34"/>
      <c r="C108" s="34"/>
      <c r="D108" s="35" t="s">
        <v>208</v>
      </c>
      <c r="E108" s="34"/>
      <c r="F108" s="34"/>
      <c r="G108" s="34"/>
      <c r="H108" s="34"/>
      <c r="I108" s="34"/>
      <c r="J108" s="34"/>
      <c r="K108" s="34"/>
      <c r="L108" s="47"/>
    </row>
    <row r="109" spans="1:13" ht="33" customHeight="1" x14ac:dyDescent="0.3">
      <c r="A109" s="36" t="s">
        <v>0</v>
      </c>
      <c r="B109" s="37" t="s">
        <v>1</v>
      </c>
      <c r="C109" s="37" t="s">
        <v>2</v>
      </c>
      <c r="D109" s="37" t="s">
        <v>3</v>
      </c>
      <c r="E109" s="37" t="s">
        <v>4</v>
      </c>
      <c r="F109" s="37" t="s">
        <v>5</v>
      </c>
      <c r="G109" s="37" t="s">
        <v>6</v>
      </c>
      <c r="H109" s="37" t="s">
        <v>7</v>
      </c>
      <c r="I109" s="37" t="s">
        <v>8</v>
      </c>
      <c r="J109" s="30" t="s">
        <v>9</v>
      </c>
      <c r="K109" s="37" t="s">
        <v>10</v>
      </c>
      <c r="L109" s="47"/>
    </row>
    <row r="110" spans="1:13" ht="33" customHeight="1" x14ac:dyDescent="0.3">
      <c r="A110" s="36"/>
      <c r="B110" s="37"/>
      <c r="C110" s="37"/>
      <c r="D110" s="37" t="s">
        <v>11</v>
      </c>
      <c r="E110" s="38"/>
      <c r="F110" s="39"/>
      <c r="G110" s="4"/>
      <c r="H110" s="4"/>
      <c r="I110" s="4"/>
      <c r="J110" s="40">
        <f>J105</f>
        <v>2824537</v>
      </c>
      <c r="K110" s="41"/>
      <c r="L110" s="47"/>
    </row>
    <row r="111" spans="1:13" ht="33" customHeight="1" x14ac:dyDescent="0.3">
      <c r="A111" s="70">
        <v>45427</v>
      </c>
      <c r="B111" s="71" t="s">
        <v>165</v>
      </c>
      <c r="C111" s="71" t="s">
        <v>37</v>
      </c>
      <c r="D111" s="71" t="s">
        <v>166</v>
      </c>
      <c r="E111" s="72"/>
      <c r="F111" s="73"/>
      <c r="G111" s="74"/>
      <c r="H111" s="74"/>
      <c r="I111" s="74"/>
      <c r="J111" s="75">
        <v>-100000</v>
      </c>
      <c r="K111" s="76"/>
      <c r="L111" s="76" t="s">
        <v>35</v>
      </c>
      <c r="M111" s="67" t="s">
        <v>50</v>
      </c>
    </row>
    <row r="112" spans="1:13" ht="33" customHeight="1" x14ac:dyDescent="0.3">
      <c r="A112" s="70">
        <v>45427</v>
      </c>
      <c r="B112" s="71" t="s">
        <v>167</v>
      </c>
      <c r="C112" s="71" t="s">
        <v>58</v>
      </c>
      <c r="D112" s="71" t="s">
        <v>168</v>
      </c>
      <c r="E112" s="72"/>
      <c r="F112" s="73"/>
      <c r="G112" s="74"/>
      <c r="H112" s="74"/>
      <c r="I112" s="74"/>
      <c r="J112" s="75">
        <v>0</v>
      </c>
      <c r="K112" s="76"/>
      <c r="L112" s="76"/>
    </row>
    <row r="113" spans="1:13" ht="33" customHeight="1" x14ac:dyDescent="0.3">
      <c r="A113" s="70">
        <v>45427</v>
      </c>
      <c r="B113" s="71" t="s">
        <v>169</v>
      </c>
      <c r="C113" s="71" t="s">
        <v>170</v>
      </c>
      <c r="D113" s="71" t="s">
        <v>171</v>
      </c>
      <c r="E113" s="72"/>
      <c r="F113" s="73"/>
      <c r="G113" s="74"/>
      <c r="H113" s="74"/>
      <c r="I113" s="74"/>
      <c r="J113" s="75">
        <v>75000</v>
      </c>
      <c r="K113" s="76"/>
      <c r="L113" s="76" t="s">
        <v>35</v>
      </c>
      <c r="M113" s="86" t="s">
        <v>151</v>
      </c>
    </row>
    <row r="114" spans="1:13" ht="33" customHeight="1" x14ac:dyDescent="0.3">
      <c r="A114" s="70">
        <v>45427</v>
      </c>
      <c r="B114" s="71" t="s">
        <v>172</v>
      </c>
      <c r="C114" s="71" t="s">
        <v>170</v>
      </c>
      <c r="D114" s="71" t="s">
        <v>173</v>
      </c>
      <c r="E114" s="72"/>
      <c r="F114" s="73"/>
      <c r="G114" s="74"/>
      <c r="H114" s="74"/>
      <c r="I114" s="74"/>
      <c r="J114" s="75">
        <v>-140000</v>
      </c>
      <c r="K114" s="76"/>
      <c r="L114" s="76" t="s">
        <v>35</v>
      </c>
      <c r="M114" s="86" t="s">
        <v>151</v>
      </c>
    </row>
    <row r="115" spans="1:13" ht="33" customHeight="1" x14ac:dyDescent="0.3">
      <c r="A115" s="70">
        <v>45427</v>
      </c>
      <c r="B115" s="71" t="s">
        <v>174</v>
      </c>
      <c r="C115" s="71" t="s">
        <v>170</v>
      </c>
      <c r="D115" s="71" t="s">
        <v>175</v>
      </c>
      <c r="E115" s="72"/>
      <c r="F115" s="73"/>
      <c r="G115" s="74"/>
      <c r="H115" s="74"/>
      <c r="I115" s="74"/>
      <c r="J115" s="75">
        <v>-250000</v>
      </c>
      <c r="K115" s="76"/>
      <c r="L115" s="76" t="s">
        <v>35</v>
      </c>
      <c r="M115" s="86" t="s">
        <v>151</v>
      </c>
    </row>
    <row r="116" spans="1:13" ht="33" customHeight="1" x14ac:dyDescent="0.3">
      <c r="A116" s="70">
        <v>45427</v>
      </c>
      <c r="B116" s="71" t="s">
        <v>176</v>
      </c>
      <c r="C116" s="71" t="s">
        <v>170</v>
      </c>
      <c r="D116" s="71" t="s">
        <v>177</v>
      </c>
      <c r="E116" s="72"/>
      <c r="F116" s="73"/>
      <c r="G116" s="74"/>
      <c r="H116" s="74"/>
      <c r="I116" s="74"/>
      <c r="J116" s="75">
        <v>-150000</v>
      </c>
      <c r="K116" s="76"/>
      <c r="L116" s="76" t="s">
        <v>35</v>
      </c>
      <c r="M116" s="86" t="s">
        <v>151</v>
      </c>
    </row>
    <row r="117" spans="1:13" ht="33" customHeight="1" x14ac:dyDescent="0.3">
      <c r="A117" s="70">
        <v>45427</v>
      </c>
      <c r="B117" s="71" t="s">
        <v>178</v>
      </c>
      <c r="C117" s="71" t="s">
        <v>58</v>
      </c>
      <c r="D117" s="71" t="s">
        <v>179</v>
      </c>
      <c r="E117" s="72"/>
      <c r="F117" s="73"/>
      <c r="G117" s="74"/>
      <c r="H117" s="74"/>
      <c r="I117" s="74"/>
      <c r="J117" s="75">
        <v>-80000</v>
      </c>
      <c r="K117" s="76"/>
      <c r="L117" s="76" t="s">
        <v>35</v>
      </c>
      <c r="M117" s="67" t="s">
        <v>49</v>
      </c>
    </row>
    <row r="118" spans="1:13" s="58" customFormat="1" ht="33" customHeight="1" x14ac:dyDescent="0.3">
      <c r="A118" s="77">
        <v>45427</v>
      </c>
      <c r="B118" s="78" t="s">
        <v>180</v>
      </c>
      <c r="C118" s="78" t="s">
        <v>182</v>
      </c>
      <c r="D118" s="78" t="s">
        <v>181</v>
      </c>
      <c r="E118" s="79"/>
      <c r="F118" s="80"/>
      <c r="G118" s="81"/>
      <c r="H118" s="81"/>
      <c r="I118" s="81"/>
      <c r="J118" s="84">
        <v>1000000</v>
      </c>
      <c r="K118" s="68"/>
      <c r="L118" s="68" t="s">
        <v>23</v>
      </c>
    </row>
    <row r="119" spans="1:13" ht="33" customHeight="1" x14ac:dyDescent="0.3">
      <c r="A119" s="42"/>
      <c r="B119" s="43"/>
      <c r="C119" s="43"/>
      <c r="D119" s="43"/>
      <c r="E119" s="44"/>
      <c r="F119" s="45"/>
      <c r="G119" s="4"/>
      <c r="H119" s="4"/>
      <c r="I119" s="4"/>
      <c r="J119" s="40">
        <f>SUM(J110:J118)</f>
        <v>3179537</v>
      </c>
      <c r="K119" s="47" t="s">
        <v>183</v>
      </c>
      <c r="L119" s="47"/>
    </row>
    <row r="121" spans="1:13" ht="33" customHeight="1" x14ac:dyDescent="0.3">
      <c r="J121" s="87"/>
    </row>
    <row r="122" spans="1:13" ht="33" customHeight="1" x14ac:dyDescent="0.3">
      <c r="A122" s="33"/>
      <c r="B122" s="34"/>
      <c r="C122" s="34"/>
      <c r="D122" s="35" t="s">
        <v>209</v>
      </c>
      <c r="E122" s="34"/>
      <c r="F122" s="34"/>
      <c r="G122" s="34"/>
      <c r="H122" s="34"/>
      <c r="I122" s="34"/>
      <c r="J122" s="34"/>
      <c r="K122" s="34"/>
      <c r="L122" s="47"/>
    </row>
    <row r="123" spans="1:13" ht="33" customHeight="1" x14ac:dyDescent="0.3">
      <c r="A123" s="36" t="s">
        <v>0</v>
      </c>
      <c r="B123" s="37" t="s">
        <v>1</v>
      </c>
      <c r="C123" s="37" t="s">
        <v>2</v>
      </c>
      <c r="D123" s="37" t="s">
        <v>3</v>
      </c>
      <c r="E123" s="37" t="s">
        <v>4</v>
      </c>
      <c r="F123" s="37" t="s">
        <v>5</v>
      </c>
      <c r="G123" s="37" t="s">
        <v>6</v>
      </c>
      <c r="H123" s="37" t="s">
        <v>7</v>
      </c>
      <c r="I123" s="37" t="s">
        <v>8</v>
      </c>
      <c r="J123" s="30" t="s">
        <v>9</v>
      </c>
      <c r="K123" s="37" t="s">
        <v>10</v>
      </c>
      <c r="L123" s="47"/>
    </row>
    <row r="124" spans="1:13" ht="33" customHeight="1" x14ac:dyDescent="0.3">
      <c r="A124" s="36"/>
      <c r="B124" s="37"/>
      <c r="C124" s="37"/>
      <c r="D124" s="37" t="s">
        <v>11</v>
      </c>
      <c r="E124" s="38"/>
      <c r="F124" s="39"/>
      <c r="G124" s="4"/>
      <c r="H124" s="4"/>
      <c r="I124" s="4"/>
      <c r="J124" s="40">
        <f>J119</f>
        <v>3179537</v>
      </c>
      <c r="K124" s="41"/>
      <c r="L124" s="47"/>
    </row>
    <row r="125" spans="1:13" ht="33" customHeight="1" x14ac:dyDescent="0.3">
      <c r="A125" s="70">
        <v>45428</v>
      </c>
      <c r="B125" s="71" t="s">
        <v>184</v>
      </c>
      <c r="C125" s="71" t="s">
        <v>33</v>
      </c>
      <c r="D125" s="71" t="s">
        <v>185</v>
      </c>
      <c r="E125" s="72"/>
      <c r="F125" s="73"/>
      <c r="G125" s="74"/>
      <c r="H125" s="74"/>
      <c r="I125" s="74"/>
      <c r="J125" s="75">
        <v>0</v>
      </c>
      <c r="K125" s="76"/>
      <c r="L125" s="76"/>
    </row>
    <row r="126" spans="1:13" ht="33" customHeight="1" x14ac:dyDescent="0.3">
      <c r="A126" s="70">
        <v>45428</v>
      </c>
      <c r="B126" s="71" t="s">
        <v>186</v>
      </c>
      <c r="C126" s="71" t="s">
        <v>33</v>
      </c>
      <c r="D126" s="71" t="s">
        <v>187</v>
      </c>
      <c r="E126" s="72"/>
      <c r="F126" s="73"/>
      <c r="G126" s="74"/>
      <c r="H126" s="74"/>
      <c r="I126" s="74"/>
      <c r="J126" s="75">
        <v>0</v>
      </c>
      <c r="K126" s="76"/>
      <c r="L126" s="76"/>
    </row>
    <row r="127" spans="1:13" ht="33" customHeight="1" x14ac:dyDescent="0.3">
      <c r="A127" s="70">
        <v>45428</v>
      </c>
      <c r="B127" s="71" t="s">
        <v>188</v>
      </c>
      <c r="C127" s="71" t="s">
        <v>33</v>
      </c>
      <c r="D127" s="71" t="s">
        <v>189</v>
      </c>
      <c r="E127" s="72"/>
      <c r="F127" s="73"/>
      <c r="G127" s="74"/>
      <c r="H127" s="74"/>
      <c r="I127" s="74"/>
      <c r="J127" s="75">
        <v>-215000</v>
      </c>
      <c r="K127" s="76"/>
      <c r="L127" s="76" t="s">
        <v>35</v>
      </c>
      <c r="M127" s="86" t="s">
        <v>151</v>
      </c>
    </row>
    <row r="128" spans="1:13" ht="33" customHeight="1" x14ac:dyDescent="0.3">
      <c r="A128" s="70">
        <v>45428</v>
      </c>
      <c r="B128" s="71" t="s">
        <v>190</v>
      </c>
      <c r="C128" s="71" t="s">
        <v>33</v>
      </c>
      <c r="D128" s="71" t="s">
        <v>199</v>
      </c>
      <c r="E128" s="72"/>
      <c r="F128" s="73"/>
      <c r="G128" s="74"/>
      <c r="H128" s="74"/>
      <c r="I128" s="74"/>
      <c r="J128" s="75">
        <v>-225000</v>
      </c>
      <c r="K128" s="76"/>
      <c r="L128" s="76" t="s">
        <v>35</v>
      </c>
      <c r="M128" s="86" t="s">
        <v>151</v>
      </c>
    </row>
    <row r="129" spans="1:13" ht="33" customHeight="1" x14ac:dyDescent="0.3">
      <c r="A129" s="70">
        <v>45428</v>
      </c>
      <c r="B129" s="71" t="s">
        <v>191</v>
      </c>
      <c r="C129" s="71" t="s">
        <v>33</v>
      </c>
      <c r="D129" s="71" t="s">
        <v>192</v>
      </c>
      <c r="E129" s="72"/>
      <c r="F129" s="73"/>
      <c r="G129" s="74"/>
      <c r="H129" s="74"/>
      <c r="I129" s="74"/>
      <c r="J129" s="75">
        <v>34500</v>
      </c>
      <c r="K129" s="76"/>
      <c r="L129" s="76" t="s">
        <v>35</v>
      </c>
      <c r="M129" s="67" t="s">
        <v>49</v>
      </c>
    </row>
    <row r="130" spans="1:13" ht="33" customHeight="1" x14ac:dyDescent="0.3">
      <c r="A130" s="70">
        <v>45428</v>
      </c>
      <c r="B130" s="71" t="s">
        <v>197</v>
      </c>
      <c r="C130" s="71" t="s">
        <v>33</v>
      </c>
      <c r="D130" s="71" t="s">
        <v>198</v>
      </c>
      <c r="E130" s="72"/>
      <c r="F130" s="73"/>
      <c r="G130" s="74"/>
      <c r="H130" s="74"/>
      <c r="I130" s="74"/>
      <c r="J130" s="75">
        <v>-29000</v>
      </c>
      <c r="K130" s="76"/>
      <c r="L130" s="76" t="s">
        <v>105</v>
      </c>
      <c r="M130" s="67" t="s">
        <v>262</v>
      </c>
    </row>
    <row r="131" spans="1:13" ht="33" customHeight="1" x14ac:dyDescent="0.3">
      <c r="A131" s="70">
        <v>45428</v>
      </c>
      <c r="B131" s="71" t="s">
        <v>193</v>
      </c>
      <c r="C131" s="71" t="s">
        <v>33</v>
      </c>
      <c r="D131" s="71" t="s">
        <v>194</v>
      </c>
      <c r="E131" s="72"/>
      <c r="F131" s="73"/>
      <c r="G131" s="74"/>
      <c r="H131" s="74"/>
      <c r="I131" s="74"/>
      <c r="J131" s="75">
        <v>-446400</v>
      </c>
      <c r="K131" s="76"/>
      <c r="L131" s="76" t="s">
        <v>105</v>
      </c>
      <c r="M131" s="67" t="s">
        <v>144</v>
      </c>
    </row>
    <row r="132" spans="1:13" ht="33" customHeight="1" x14ac:dyDescent="0.3">
      <c r="A132" s="70">
        <v>45428</v>
      </c>
      <c r="B132" s="71" t="s">
        <v>200</v>
      </c>
      <c r="C132" s="71" t="s">
        <v>37</v>
      </c>
      <c r="D132" s="71" t="s">
        <v>201</v>
      </c>
      <c r="E132" s="72"/>
      <c r="F132" s="73"/>
      <c r="G132" s="74"/>
      <c r="H132" s="74"/>
      <c r="I132" s="74"/>
      <c r="J132" s="75">
        <v>195000</v>
      </c>
      <c r="K132" s="76"/>
      <c r="L132" s="76" t="s">
        <v>35</v>
      </c>
      <c r="M132" s="67" t="s">
        <v>50</v>
      </c>
    </row>
    <row r="133" spans="1:13" ht="33" customHeight="1" x14ac:dyDescent="0.3">
      <c r="A133" s="70">
        <v>45428</v>
      </c>
      <c r="B133" s="71" t="s">
        <v>202</v>
      </c>
      <c r="C133" s="71" t="s">
        <v>37</v>
      </c>
      <c r="D133" s="71" t="s">
        <v>263</v>
      </c>
      <c r="E133" s="72"/>
      <c r="F133" s="73"/>
      <c r="G133" s="74"/>
      <c r="H133" s="74"/>
      <c r="I133" s="74"/>
      <c r="J133" s="75">
        <v>60000</v>
      </c>
      <c r="K133" s="76"/>
      <c r="L133" s="76" t="s">
        <v>35</v>
      </c>
      <c r="M133" s="67" t="s">
        <v>50</v>
      </c>
    </row>
    <row r="134" spans="1:13" ht="33" customHeight="1" x14ac:dyDescent="0.3">
      <c r="A134" s="70">
        <v>45428</v>
      </c>
      <c r="B134" s="71" t="s">
        <v>203</v>
      </c>
      <c r="C134" s="71" t="s">
        <v>37</v>
      </c>
      <c r="D134" s="71" t="s">
        <v>204</v>
      </c>
      <c r="E134" s="72"/>
      <c r="F134" s="73"/>
      <c r="G134" s="74"/>
      <c r="H134" s="74"/>
      <c r="I134" s="74"/>
      <c r="J134" s="75">
        <v>5000</v>
      </c>
      <c r="K134" s="76"/>
      <c r="L134" s="76" t="s">
        <v>35</v>
      </c>
      <c r="M134" s="67" t="s">
        <v>151</v>
      </c>
    </row>
    <row r="135" spans="1:13" ht="33" customHeight="1" x14ac:dyDescent="0.3">
      <c r="A135" s="70">
        <v>45428</v>
      </c>
      <c r="B135" s="71" t="s">
        <v>205</v>
      </c>
      <c r="C135" s="71" t="s">
        <v>37</v>
      </c>
      <c r="D135" s="71" t="s">
        <v>206</v>
      </c>
      <c r="E135" s="72"/>
      <c r="F135" s="73"/>
      <c r="G135" s="74"/>
      <c r="H135" s="74"/>
      <c r="I135" s="74"/>
      <c r="J135" s="75">
        <v>47000</v>
      </c>
      <c r="K135" s="76"/>
      <c r="L135" s="76" t="s">
        <v>35</v>
      </c>
      <c r="M135" s="67" t="s">
        <v>50</v>
      </c>
    </row>
    <row r="136" spans="1:13" ht="33" customHeight="1" x14ac:dyDescent="0.3">
      <c r="A136" s="70">
        <v>45428</v>
      </c>
      <c r="B136" s="71" t="s">
        <v>195</v>
      </c>
      <c r="C136" s="71" t="s">
        <v>33</v>
      </c>
      <c r="D136" s="71" t="s">
        <v>196</v>
      </c>
      <c r="E136" s="72"/>
      <c r="F136" s="73"/>
      <c r="G136" s="74"/>
      <c r="H136" s="74"/>
      <c r="I136" s="74"/>
      <c r="J136" s="75">
        <v>-8000</v>
      </c>
      <c r="K136" s="76"/>
      <c r="L136" s="76" t="s">
        <v>105</v>
      </c>
      <c r="M136" s="67" t="s">
        <v>262</v>
      </c>
    </row>
    <row r="137" spans="1:13" ht="33" customHeight="1" x14ac:dyDescent="0.3">
      <c r="A137" s="42"/>
      <c r="B137" s="43"/>
      <c r="C137" s="43"/>
      <c r="D137" s="43"/>
      <c r="E137" s="44"/>
      <c r="F137" s="45"/>
      <c r="G137" s="4"/>
      <c r="H137" s="4"/>
      <c r="I137" s="4"/>
      <c r="J137" s="40">
        <f>SUM(J124:J136)</f>
        <v>2597637</v>
      </c>
      <c r="K137" s="47" t="s">
        <v>207</v>
      </c>
      <c r="L137" s="47"/>
    </row>
    <row r="140" spans="1:13" ht="33" customHeight="1" x14ac:dyDescent="0.3">
      <c r="A140" s="33"/>
      <c r="B140" s="34"/>
      <c r="C140" s="34"/>
      <c r="D140" s="35" t="s">
        <v>210</v>
      </c>
      <c r="E140" s="34"/>
      <c r="F140" s="34"/>
      <c r="G140" s="34"/>
      <c r="H140" s="34"/>
      <c r="I140" s="34"/>
      <c r="J140" s="34"/>
      <c r="K140" s="34"/>
      <c r="L140" s="47"/>
    </row>
    <row r="141" spans="1:13" ht="33" customHeight="1" x14ac:dyDescent="0.3">
      <c r="A141" s="36" t="s">
        <v>0</v>
      </c>
      <c r="B141" s="37" t="s">
        <v>1</v>
      </c>
      <c r="C141" s="37" t="s">
        <v>2</v>
      </c>
      <c r="D141" s="37" t="s">
        <v>3</v>
      </c>
      <c r="E141" s="37" t="s">
        <v>4</v>
      </c>
      <c r="F141" s="37" t="s">
        <v>5</v>
      </c>
      <c r="G141" s="37" t="s">
        <v>6</v>
      </c>
      <c r="H141" s="37" t="s">
        <v>7</v>
      </c>
      <c r="I141" s="37" t="s">
        <v>8</v>
      </c>
      <c r="J141" s="30" t="s">
        <v>9</v>
      </c>
      <c r="K141" s="37" t="s">
        <v>10</v>
      </c>
      <c r="L141" s="47"/>
    </row>
    <row r="142" spans="1:13" ht="33" customHeight="1" x14ac:dyDescent="0.3">
      <c r="A142" s="36"/>
      <c r="B142" s="37"/>
      <c r="C142" s="37"/>
      <c r="D142" s="37" t="s">
        <v>11</v>
      </c>
      <c r="E142" s="38"/>
      <c r="F142" s="39"/>
      <c r="G142" s="4"/>
      <c r="H142" s="4"/>
      <c r="I142" s="4"/>
      <c r="J142" s="40">
        <f>J137</f>
        <v>2597637</v>
      </c>
      <c r="K142" s="41"/>
      <c r="L142" s="47"/>
    </row>
    <row r="143" spans="1:13" ht="33" customHeight="1" x14ac:dyDescent="0.3">
      <c r="A143" s="36">
        <v>45429</v>
      </c>
      <c r="B143" s="37" t="s">
        <v>211</v>
      </c>
      <c r="C143" s="37" t="s">
        <v>99</v>
      </c>
      <c r="D143" s="37" t="s">
        <v>216</v>
      </c>
      <c r="E143" s="38"/>
      <c r="F143" s="39"/>
      <c r="G143" s="4"/>
      <c r="H143" s="4"/>
      <c r="I143" s="4"/>
      <c r="J143" s="40">
        <v>-1014800</v>
      </c>
      <c r="K143" s="41"/>
      <c r="L143" s="47" t="s">
        <v>25</v>
      </c>
    </row>
    <row r="144" spans="1:13" ht="33" customHeight="1" x14ac:dyDescent="0.3">
      <c r="A144" s="70">
        <v>45429</v>
      </c>
      <c r="B144" s="71" t="s">
        <v>212</v>
      </c>
      <c r="C144" s="71" t="s">
        <v>33</v>
      </c>
      <c r="D144" s="71" t="s">
        <v>213</v>
      </c>
      <c r="E144" s="72"/>
      <c r="F144" s="73"/>
      <c r="G144" s="74"/>
      <c r="H144" s="74"/>
      <c r="I144" s="74"/>
      <c r="J144" s="75">
        <v>-250000</v>
      </c>
      <c r="K144" s="76"/>
      <c r="L144" s="76" t="s">
        <v>35</v>
      </c>
      <c r="M144" s="86" t="s">
        <v>151</v>
      </c>
    </row>
    <row r="145" spans="1:13" ht="33" customHeight="1" x14ac:dyDescent="0.3">
      <c r="A145" s="70">
        <v>45429</v>
      </c>
      <c r="B145" s="71" t="s">
        <v>214</v>
      </c>
      <c r="C145" s="71" t="s">
        <v>33</v>
      </c>
      <c r="D145" s="71" t="s">
        <v>215</v>
      </c>
      <c r="E145" s="72"/>
      <c r="F145" s="73"/>
      <c r="G145" s="74"/>
      <c r="H145" s="74"/>
      <c r="I145" s="74"/>
      <c r="J145" s="75">
        <v>-250000</v>
      </c>
      <c r="K145" s="76"/>
      <c r="L145" s="76" t="s">
        <v>35</v>
      </c>
      <c r="M145" s="86" t="s">
        <v>151</v>
      </c>
    </row>
    <row r="146" spans="1:13" ht="33" customHeight="1" x14ac:dyDescent="0.3">
      <c r="A146" s="77">
        <v>45429</v>
      </c>
      <c r="B146" s="78" t="s">
        <v>217</v>
      </c>
      <c r="C146" s="78" t="s">
        <v>33</v>
      </c>
      <c r="D146" s="78" t="s">
        <v>218</v>
      </c>
      <c r="E146" s="79"/>
      <c r="F146" s="80"/>
      <c r="G146" s="81"/>
      <c r="H146" s="81"/>
      <c r="I146" s="81"/>
      <c r="J146" s="84">
        <v>5000000</v>
      </c>
      <c r="K146" s="68"/>
      <c r="L146" s="68" t="s">
        <v>23</v>
      </c>
    </row>
    <row r="147" spans="1:13" ht="33" customHeight="1" x14ac:dyDescent="0.3">
      <c r="A147" s="77">
        <v>45429</v>
      </c>
      <c r="B147" s="78" t="s">
        <v>219</v>
      </c>
      <c r="C147" s="78" t="s">
        <v>33</v>
      </c>
      <c r="D147" s="78" t="s">
        <v>220</v>
      </c>
      <c r="E147" s="79"/>
      <c r="F147" s="80"/>
      <c r="G147" s="81"/>
      <c r="H147" s="81"/>
      <c r="I147" s="81"/>
      <c r="J147" s="84">
        <v>1016000</v>
      </c>
      <c r="K147" s="68"/>
      <c r="L147" s="68" t="s">
        <v>23</v>
      </c>
    </row>
    <row r="148" spans="1:13" ht="33" customHeight="1" x14ac:dyDescent="0.3">
      <c r="A148" s="77">
        <v>45429</v>
      </c>
      <c r="B148" s="78" t="s">
        <v>221</v>
      </c>
      <c r="C148" s="78" t="s">
        <v>33</v>
      </c>
      <c r="D148" s="78" t="s">
        <v>222</v>
      </c>
      <c r="E148" s="79"/>
      <c r="F148" s="80"/>
      <c r="G148" s="81"/>
      <c r="H148" s="81"/>
      <c r="I148" s="81"/>
      <c r="J148" s="84">
        <v>1500000</v>
      </c>
      <c r="K148" s="68"/>
      <c r="L148" s="68" t="s">
        <v>23</v>
      </c>
    </row>
    <row r="149" spans="1:13" ht="33" customHeight="1" x14ac:dyDescent="0.3">
      <c r="A149" s="77">
        <v>45429</v>
      </c>
      <c r="B149" s="78" t="s">
        <v>223</v>
      </c>
      <c r="C149" s="78" t="s">
        <v>33</v>
      </c>
      <c r="D149" s="78" t="s">
        <v>224</v>
      </c>
      <c r="E149" s="79"/>
      <c r="F149" s="80"/>
      <c r="G149" s="81"/>
      <c r="H149" s="81"/>
      <c r="I149" s="81"/>
      <c r="J149" s="84">
        <v>1500000</v>
      </c>
      <c r="K149" s="68"/>
      <c r="L149" s="68" t="s">
        <v>23</v>
      </c>
    </row>
    <row r="150" spans="1:13" ht="33" customHeight="1" x14ac:dyDescent="0.3">
      <c r="A150" s="77">
        <v>45429</v>
      </c>
      <c r="B150" s="78" t="s">
        <v>225</v>
      </c>
      <c r="C150" s="78" t="s">
        <v>227</v>
      </c>
      <c r="D150" s="78" t="s">
        <v>226</v>
      </c>
      <c r="E150" s="79"/>
      <c r="F150" s="80"/>
      <c r="G150" s="81"/>
      <c r="H150" s="81"/>
      <c r="I150" s="81"/>
      <c r="J150" s="84">
        <v>109000</v>
      </c>
      <c r="K150" s="68"/>
      <c r="L150" s="68" t="s">
        <v>23</v>
      </c>
    </row>
    <row r="151" spans="1:13" ht="33" customHeight="1" x14ac:dyDescent="0.3">
      <c r="A151" s="77">
        <v>45429</v>
      </c>
      <c r="B151" s="78" t="s">
        <v>239</v>
      </c>
      <c r="C151" s="78" t="s">
        <v>37</v>
      </c>
      <c r="D151" s="78" t="s">
        <v>240</v>
      </c>
      <c r="E151" s="79"/>
      <c r="F151" s="80"/>
      <c r="G151" s="81"/>
      <c r="H151" s="81"/>
      <c r="I151" s="81"/>
      <c r="J151" s="84">
        <v>50000</v>
      </c>
      <c r="K151" s="68"/>
      <c r="L151" s="68" t="s">
        <v>23</v>
      </c>
    </row>
    <row r="152" spans="1:13" ht="33" customHeight="1" x14ac:dyDescent="0.3">
      <c r="A152" s="77">
        <v>45429</v>
      </c>
      <c r="B152" s="78" t="s">
        <v>245</v>
      </c>
      <c r="C152" s="78" t="s">
        <v>247</v>
      </c>
      <c r="D152" s="78" t="s">
        <v>246</v>
      </c>
      <c r="E152" s="79"/>
      <c r="F152" s="80"/>
      <c r="G152" s="81"/>
      <c r="H152" s="81"/>
      <c r="I152" s="81"/>
      <c r="J152" s="84">
        <v>700000</v>
      </c>
      <c r="K152" s="68"/>
      <c r="L152" s="68" t="s">
        <v>23</v>
      </c>
    </row>
    <row r="153" spans="1:13" ht="33" customHeight="1" x14ac:dyDescent="0.3">
      <c r="A153" s="36">
        <v>45429</v>
      </c>
      <c r="B153" s="37" t="s">
        <v>228</v>
      </c>
      <c r="C153" s="37" t="s">
        <v>229</v>
      </c>
      <c r="D153" s="37" t="s">
        <v>230</v>
      </c>
      <c r="E153" s="38"/>
      <c r="F153" s="39"/>
      <c r="G153" s="4"/>
      <c r="H153" s="4"/>
      <c r="I153" s="4"/>
      <c r="J153" s="40">
        <v>1300000</v>
      </c>
      <c r="K153" s="41"/>
      <c r="L153" s="47" t="s">
        <v>100</v>
      </c>
    </row>
    <row r="154" spans="1:13" ht="33" customHeight="1" x14ac:dyDescent="0.3">
      <c r="A154" s="70">
        <v>45429</v>
      </c>
      <c r="B154" s="71" t="s">
        <v>231</v>
      </c>
      <c r="C154" s="71" t="s">
        <v>94</v>
      </c>
      <c r="D154" s="71" t="s">
        <v>232</v>
      </c>
      <c r="E154" s="72"/>
      <c r="F154" s="73"/>
      <c r="G154" s="74"/>
      <c r="H154" s="74"/>
      <c r="I154" s="74"/>
      <c r="J154" s="75">
        <v>-500000</v>
      </c>
      <c r="K154" s="76"/>
      <c r="L154" s="76" t="s">
        <v>105</v>
      </c>
      <c r="M154" s="67" t="s">
        <v>143</v>
      </c>
    </row>
    <row r="155" spans="1:13" ht="33" customHeight="1" x14ac:dyDescent="0.3">
      <c r="A155" s="70">
        <v>45429</v>
      </c>
      <c r="B155" s="71" t="s">
        <v>233</v>
      </c>
      <c r="C155" s="71" t="s">
        <v>94</v>
      </c>
      <c r="D155" s="71" t="s">
        <v>234</v>
      </c>
      <c r="E155" s="72"/>
      <c r="F155" s="73"/>
      <c r="G155" s="74"/>
      <c r="H155" s="74"/>
      <c r="I155" s="74"/>
      <c r="J155" s="75">
        <v>-500000</v>
      </c>
      <c r="K155" s="76"/>
      <c r="L155" s="76" t="s">
        <v>105</v>
      </c>
      <c r="M155" s="67" t="s">
        <v>143</v>
      </c>
    </row>
    <row r="156" spans="1:13" ht="33" customHeight="1" x14ac:dyDescent="0.3">
      <c r="A156" s="70">
        <v>45429</v>
      </c>
      <c r="B156" s="71" t="s">
        <v>235</v>
      </c>
      <c r="C156" s="71" t="s">
        <v>94</v>
      </c>
      <c r="D156" s="71" t="s">
        <v>236</v>
      </c>
      <c r="E156" s="72"/>
      <c r="F156" s="73"/>
      <c r="G156" s="74"/>
      <c r="H156" s="74"/>
      <c r="I156" s="74"/>
      <c r="J156" s="75">
        <v>-300000</v>
      </c>
      <c r="K156" s="76"/>
      <c r="L156" s="76" t="s">
        <v>105</v>
      </c>
      <c r="M156" s="67" t="s">
        <v>143</v>
      </c>
    </row>
    <row r="157" spans="1:13" ht="33" customHeight="1" x14ac:dyDescent="0.3">
      <c r="A157" s="70">
        <v>45429</v>
      </c>
      <c r="B157" s="71" t="s">
        <v>237</v>
      </c>
      <c r="C157" s="71" t="s">
        <v>37</v>
      </c>
      <c r="D157" s="71" t="s">
        <v>238</v>
      </c>
      <c r="E157" s="72"/>
      <c r="F157" s="73"/>
      <c r="G157" s="74"/>
      <c r="H157" s="74"/>
      <c r="I157" s="74"/>
      <c r="J157" s="75">
        <v>-270000</v>
      </c>
      <c r="K157" s="76"/>
      <c r="L157" s="76" t="s">
        <v>35</v>
      </c>
      <c r="M157" s="67" t="s">
        <v>51</v>
      </c>
    </row>
    <row r="158" spans="1:13" ht="33" customHeight="1" x14ac:dyDescent="0.3">
      <c r="A158" s="70">
        <v>45429</v>
      </c>
      <c r="B158" s="71" t="s">
        <v>241</v>
      </c>
      <c r="C158" s="71" t="s">
        <v>37</v>
      </c>
      <c r="D158" s="71" t="s">
        <v>242</v>
      </c>
      <c r="E158" s="72"/>
      <c r="F158" s="73"/>
      <c r="G158" s="74"/>
      <c r="H158" s="74"/>
      <c r="I158" s="74"/>
      <c r="J158" s="75">
        <v>-65000</v>
      </c>
      <c r="K158" s="76"/>
      <c r="L158" s="76" t="s">
        <v>35</v>
      </c>
      <c r="M158" s="67" t="s">
        <v>51</v>
      </c>
    </row>
    <row r="159" spans="1:13" ht="33" customHeight="1" x14ac:dyDescent="0.3">
      <c r="A159" s="70">
        <v>45429</v>
      </c>
      <c r="B159" s="71" t="s">
        <v>243</v>
      </c>
      <c r="C159" s="71" t="s">
        <v>37</v>
      </c>
      <c r="D159" s="71" t="s">
        <v>244</v>
      </c>
      <c r="E159" s="72"/>
      <c r="F159" s="73"/>
      <c r="G159" s="74"/>
      <c r="H159" s="74"/>
      <c r="I159" s="74"/>
      <c r="J159" s="75">
        <v>-250000</v>
      </c>
      <c r="K159" s="76"/>
      <c r="L159" s="76" t="s">
        <v>35</v>
      </c>
      <c r="M159" s="67" t="s">
        <v>151</v>
      </c>
    </row>
    <row r="160" spans="1:13" ht="33" customHeight="1" x14ac:dyDescent="0.3">
      <c r="A160" s="36"/>
      <c r="B160" s="37"/>
      <c r="C160" s="37"/>
      <c r="D160" s="37"/>
      <c r="E160" s="38"/>
      <c r="F160" s="39"/>
      <c r="G160" s="4"/>
      <c r="H160" s="4"/>
      <c r="I160" s="4"/>
      <c r="J160" s="40"/>
      <c r="K160" s="41"/>
      <c r="L160" s="47"/>
    </row>
    <row r="161" spans="1:13" ht="33" customHeight="1" x14ac:dyDescent="0.3">
      <c r="A161" s="42"/>
      <c r="B161" s="43"/>
      <c r="C161" s="43"/>
      <c r="D161" s="43"/>
      <c r="E161" s="44"/>
      <c r="F161" s="45"/>
      <c r="G161" s="4"/>
      <c r="H161" s="4"/>
      <c r="I161" s="4"/>
      <c r="J161" s="40">
        <f>SUM(J142:J160)</f>
        <v>10372837</v>
      </c>
      <c r="K161" s="47" t="s">
        <v>248</v>
      </c>
      <c r="L161" s="47"/>
    </row>
    <row r="164" spans="1:13" ht="33" customHeight="1" x14ac:dyDescent="0.3">
      <c r="A164" s="33"/>
      <c r="B164" s="34"/>
      <c r="C164" s="34"/>
      <c r="D164" s="35" t="s">
        <v>254</v>
      </c>
      <c r="E164" s="34"/>
      <c r="F164" s="34"/>
      <c r="G164" s="34"/>
      <c r="H164" s="34"/>
      <c r="I164" s="34"/>
      <c r="J164" s="34"/>
      <c r="K164" s="34"/>
      <c r="L164" s="47"/>
    </row>
    <row r="165" spans="1:13" ht="33" customHeight="1" x14ac:dyDescent="0.3">
      <c r="A165" s="36" t="s">
        <v>0</v>
      </c>
      <c r="B165" s="37" t="s">
        <v>1</v>
      </c>
      <c r="C165" s="37" t="s">
        <v>2</v>
      </c>
      <c r="D165" s="37" t="s">
        <v>3</v>
      </c>
      <c r="E165" s="37" t="s">
        <v>4</v>
      </c>
      <c r="F165" s="37" t="s">
        <v>5</v>
      </c>
      <c r="G165" s="37" t="s">
        <v>6</v>
      </c>
      <c r="H165" s="37" t="s">
        <v>7</v>
      </c>
      <c r="I165" s="37" t="s">
        <v>8</v>
      </c>
      <c r="J165" s="30" t="s">
        <v>9</v>
      </c>
      <c r="K165" s="37" t="s">
        <v>10</v>
      </c>
      <c r="L165" s="47"/>
    </row>
    <row r="166" spans="1:13" ht="33" customHeight="1" x14ac:dyDescent="0.3">
      <c r="A166" s="36"/>
      <c r="B166" s="37"/>
      <c r="C166" s="37"/>
      <c r="D166" s="37" t="s">
        <v>11</v>
      </c>
      <c r="E166" s="38"/>
      <c r="F166" s="39"/>
      <c r="G166" s="4"/>
      <c r="H166" s="4"/>
      <c r="I166" s="4"/>
      <c r="J166" s="40">
        <f>J161</f>
        <v>10372837</v>
      </c>
      <c r="K166" s="41"/>
      <c r="L166" s="47"/>
    </row>
    <row r="167" spans="1:13" ht="33" customHeight="1" x14ac:dyDescent="0.3">
      <c r="A167" s="77">
        <v>45430</v>
      </c>
      <c r="B167" s="78" t="s">
        <v>249</v>
      </c>
      <c r="C167" s="78" t="s">
        <v>250</v>
      </c>
      <c r="D167" s="78" t="s">
        <v>253</v>
      </c>
      <c r="E167" s="79"/>
      <c r="F167" s="80"/>
      <c r="G167" s="81"/>
      <c r="H167" s="81"/>
      <c r="I167" s="81"/>
      <c r="J167" s="84">
        <v>24800</v>
      </c>
      <c r="K167" s="68"/>
      <c r="L167" s="68" t="s">
        <v>23</v>
      </c>
    </row>
    <row r="168" spans="1:13" ht="33" customHeight="1" x14ac:dyDescent="0.3">
      <c r="A168" s="77">
        <v>45430</v>
      </c>
      <c r="B168" s="78" t="s">
        <v>251</v>
      </c>
      <c r="C168" s="78" t="s">
        <v>247</v>
      </c>
      <c r="D168" s="78" t="s">
        <v>252</v>
      </c>
      <c r="E168" s="79"/>
      <c r="F168" s="80"/>
      <c r="G168" s="81"/>
      <c r="H168" s="81"/>
      <c r="I168" s="81"/>
      <c r="J168" s="84">
        <v>2500000</v>
      </c>
      <c r="K168" s="68"/>
      <c r="L168" s="68" t="s">
        <v>23</v>
      </c>
    </row>
    <row r="169" spans="1:13" ht="33" customHeight="1" x14ac:dyDescent="0.3">
      <c r="A169" s="42"/>
      <c r="B169" s="43"/>
      <c r="C169" s="43"/>
      <c r="D169" s="43"/>
      <c r="E169" s="44"/>
      <c r="F169" s="45"/>
      <c r="G169" s="4"/>
      <c r="H169" s="4"/>
      <c r="I169" s="4"/>
      <c r="J169" s="40">
        <f>SUM(J166:J168)</f>
        <v>12897637</v>
      </c>
      <c r="K169" s="47" t="s">
        <v>256</v>
      </c>
      <c r="L169" s="47"/>
    </row>
    <row r="170" spans="1:13" ht="33" customHeight="1" x14ac:dyDescent="0.3">
      <c r="L170" s="8">
        <f>J168+J167+9875000</f>
        <v>12399800</v>
      </c>
    </row>
    <row r="171" spans="1:13" ht="33" customHeight="1" x14ac:dyDescent="0.3">
      <c r="D171" s="88"/>
    </row>
    <row r="172" spans="1:13" ht="33" customHeight="1" x14ac:dyDescent="0.3">
      <c r="A172" s="33"/>
      <c r="B172" s="34"/>
      <c r="C172" s="34"/>
      <c r="D172" s="35" t="s">
        <v>255</v>
      </c>
      <c r="E172" s="34"/>
      <c r="F172" s="34"/>
      <c r="G172" s="34"/>
      <c r="H172" s="34"/>
      <c r="I172" s="34"/>
      <c r="J172" s="34"/>
      <c r="K172" s="34"/>
      <c r="L172" s="47"/>
    </row>
    <row r="173" spans="1:13" ht="33" customHeight="1" x14ac:dyDescent="0.3">
      <c r="A173" s="36" t="s">
        <v>0</v>
      </c>
      <c r="B173" s="37" t="s">
        <v>1</v>
      </c>
      <c r="C173" s="37" t="s">
        <v>2</v>
      </c>
      <c r="D173" s="37" t="s">
        <v>3</v>
      </c>
      <c r="E173" s="37" t="s">
        <v>4</v>
      </c>
      <c r="F173" s="37" t="s">
        <v>5</v>
      </c>
      <c r="G173" s="37" t="s">
        <v>6</v>
      </c>
      <c r="H173" s="37" t="s">
        <v>7</v>
      </c>
      <c r="I173" s="37" t="s">
        <v>8</v>
      </c>
      <c r="J173" s="30" t="s">
        <v>9</v>
      </c>
      <c r="K173" s="37" t="s">
        <v>10</v>
      </c>
      <c r="L173" s="47"/>
    </row>
    <row r="174" spans="1:13" ht="33" customHeight="1" x14ac:dyDescent="0.3">
      <c r="A174" s="36"/>
      <c r="B174" s="37"/>
      <c r="C174" s="37"/>
      <c r="D174" s="37" t="s">
        <v>11</v>
      </c>
      <c r="E174" s="38"/>
      <c r="F174" s="39"/>
      <c r="G174" s="4"/>
      <c r="H174" s="4"/>
      <c r="I174" s="4"/>
      <c r="J174" s="40">
        <f>J169</f>
        <v>12897637</v>
      </c>
      <c r="K174" s="41"/>
      <c r="L174" s="47"/>
    </row>
    <row r="175" spans="1:13" ht="33" customHeight="1" x14ac:dyDescent="0.3">
      <c r="A175" s="42">
        <v>45432</v>
      </c>
      <c r="B175" s="43" t="s">
        <v>260</v>
      </c>
      <c r="C175" s="43" t="s">
        <v>161</v>
      </c>
      <c r="D175" s="43" t="s">
        <v>261</v>
      </c>
      <c r="E175" s="44"/>
      <c r="F175" s="45"/>
      <c r="G175" s="4"/>
      <c r="H175" s="4"/>
      <c r="I175" s="4"/>
      <c r="J175" s="69">
        <v>-9875000</v>
      </c>
      <c r="K175" s="47"/>
      <c r="L175" s="47" t="s">
        <v>25</v>
      </c>
    </row>
    <row r="176" spans="1:13" ht="33" customHeight="1" x14ac:dyDescent="0.3">
      <c r="A176" s="77">
        <v>45432</v>
      </c>
      <c r="B176" s="78" t="s">
        <v>291</v>
      </c>
      <c r="C176" s="78" t="s">
        <v>33</v>
      </c>
      <c r="D176" s="78" t="s">
        <v>293</v>
      </c>
      <c r="E176" s="79"/>
      <c r="F176" s="80"/>
      <c r="G176" s="81"/>
      <c r="H176" s="81"/>
      <c r="I176" s="81"/>
      <c r="J176" s="84">
        <v>1200000</v>
      </c>
      <c r="K176" s="68"/>
      <c r="L176" s="68" t="s">
        <v>23</v>
      </c>
      <c r="M176" s="31" t="s">
        <v>294</v>
      </c>
    </row>
    <row r="177" spans="1:13" ht="33" customHeight="1" x14ac:dyDescent="0.3">
      <c r="A177" s="77">
        <v>45432</v>
      </c>
      <c r="B177" s="78" t="s">
        <v>264</v>
      </c>
      <c r="C177" s="78" t="s">
        <v>33</v>
      </c>
      <c r="D177" s="78" t="s">
        <v>265</v>
      </c>
      <c r="E177" s="79"/>
      <c r="F177" s="80"/>
      <c r="G177" s="81"/>
      <c r="H177" s="81"/>
      <c r="I177" s="81"/>
      <c r="J177" s="84">
        <v>1000000</v>
      </c>
      <c r="K177" s="68"/>
      <c r="L177" s="68" t="s">
        <v>23</v>
      </c>
    </row>
    <row r="178" spans="1:13" ht="33" customHeight="1" x14ac:dyDescent="0.3">
      <c r="A178" s="70">
        <v>45432</v>
      </c>
      <c r="B178" s="71" t="s">
        <v>257</v>
      </c>
      <c r="C178" s="71" t="s">
        <v>258</v>
      </c>
      <c r="D178" s="71" t="s">
        <v>259</v>
      </c>
      <c r="E178" s="72"/>
      <c r="F178" s="73"/>
      <c r="G178" s="74"/>
      <c r="H178" s="74"/>
      <c r="I178" s="74"/>
      <c r="J178" s="75">
        <v>3900</v>
      </c>
      <c r="K178" s="76"/>
      <c r="L178" s="76" t="s">
        <v>35</v>
      </c>
      <c r="M178" s="67" t="s">
        <v>49</v>
      </c>
    </row>
    <row r="179" spans="1:13" ht="33" customHeight="1" x14ac:dyDescent="0.3">
      <c r="A179" s="42">
        <v>45432</v>
      </c>
      <c r="B179" s="43" t="s">
        <v>275</v>
      </c>
      <c r="C179" s="43" t="s">
        <v>276</v>
      </c>
      <c r="D179" s="43" t="s">
        <v>292</v>
      </c>
      <c r="E179" s="44"/>
      <c r="F179" s="45"/>
      <c r="G179" s="4"/>
      <c r="H179" s="4"/>
      <c r="I179" s="4"/>
      <c r="J179" s="69">
        <v>-4500000</v>
      </c>
      <c r="K179" s="47"/>
      <c r="L179" s="47" t="s">
        <v>25</v>
      </c>
    </row>
    <row r="180" spans="1:13" ht="33" customHeight="1" x14ac:dyDescent="0.3">
      <c r="A180" s="42">
        <v>45432</v>
      </c>
      <c r="B180" s="43" t="s">
        <v>277</v>
      </c>
      <c r="C180" s="43" t="s">
        <v>278</v>
      </c>
      <c r="D180" s="43" t="s">
        <v>279</v>
      </c>
      <c r="E180" s="44"/>
      <c r="F180" s="45"/>
      <c r="G180" s="4"/>
      <c r="H180" s="4"/>
      <c r="I180" s="4"/>
      <c r="J180" s="69">
        <v>4500000</v>
      </c>
      <c r="K180" s="47"/>
      <c r="L180" s="47" t="s">
        <v>100</v>
      </c>
    </row>
    <row r="181" spans="1:13" ht="33" customHeight="1" x14ac:dyDescent="0.3">
      <c r="A181" s="70">
        <v>45432</v>
      </c>
      <c r="B181" s="71" t="s">
        <v>266</v>
      </c>
      <c r="C181" s="71" t="s">
        <v>267</v>
      </c>
      <c r="D181" s="71" t="s">
        <v>268</v>
      </c>
      <c r="E181" s="72"/>
      <c r="F181" s="73"/>
      <c r="G181" s="74"/>
      <c r="H181" s="74"/>
      <c r="I181" s="74"/>
      <c r="J181" s="75">
        <v>-122000</v>
      </c>
      <c r="K181" s="76"/>
      <c r="L181" s="76" t="s">
        <v>105</v>
      </c>
      <c r="M181" s="67" t="s">
        <v>146</v>
      </c>
    </row>
    <row r="182" spans="1:13" ht="33" customHeight="1" x14ac:dyDescent="0.3">
      <c r="A182" s="70">
        <v>45432</v>
      </c>
      <c r="B182" s="71" t="s">
        <v>269</v>
      </c>
      <c r="C182" s="71" t="s">
        <v>267</v>
      </c>
      <c r="D182" s="71" t="s">
        <v>270</v>
      </c>
      <c r="E182" s="72"/>
      <c r="F182" s="73"/>
      <c r="G182" s="74"/>
      <c r="H182" s="74"/>
      <c r="I182" s="74"/>
      <c r="J182" s="75">
        <v>-347800</v>
      </c>
      <c r="K182" s="76"/>
      <c r="L182" s="76" t="s">
        <v>105</v>
      </c>
      <c r="M182" s="67" t="s">
        <v>146</v>
      </c>
    </row>
    <row r="183" spans="1:13" ht="33" customHeight="1" x14ac:dyDescent="0.3">
      <c r="A183" s="70">
        <v>45432</v>
      </c>
      <c r="B183" s="71" t="s">
        <v>271</v>
      </c>
      <c r="C183" s="71" t="s">
        <v>267</v>
      </c>
      <c r="D183" s="71" t="s">
        <v>272</v>
      </c>
      <c r="E183" s="72"/>
      <c r="F183" s="73"/>
      <c r="G183" s="74"/>
      <c r="H183" s="74"/>
      <c r="I183" s="74"/>
      <c r="J183" s="75">
        <v>-766000</v>
      </c>
      <c r="K183" s="76"/>
      <c r="L183" s="76" t="s">
        <v>105</v>
      </c>
      <c r="M183" s="67" t="s">
        <v>146</v>
      </c>
    </row>
    <row r="184" spans="1:13" ht="33" customHeight="1" x14ac:dyDescent="0.3">
      <c r="A184" s="70">
        <v>45432</v>
      </c>
      <c r="B184" s="71" t="s">
        <v>273</v>
      </c>
      <c r="C184" s="71" t="s">
        <v>267</v>
      </c>
      <c r="D184" s="71" t="s">
        <v>274</v>
      </c>
      <c r="E184" s="72"/>
      <c r="F184" s="73"/>
      <c r="G184" s="74"/>
      <c r="H184" s="74"/>
      <c r="I184" s="74"/>
      <c r="J184" s="75">
        <v>-83100</v>
      </c>
      <c r="K184" s="76"/>
      <c r="L184" s="76" t="s">
        <v>105</v>
      </c>
      <c r="M184" s="67" t="s">
        <v>301</v>
      </c>
    </row>
    <row r="185" spans="1:13" ht="33" customHeight="1" x14ac:dyDescent="0.3">
      <c r="A185" s="70">
        <v>45432</v>
      </c>
      <c r="B185" s="71" t="s">
        <v>280</v>
      </c>
      <c r="C185" s="71" t="s">
        <v>281</v>
      </c>
      <c r="D185" s="71" t="s">
        <v>282</v>
      </c>
      <c r="E185" s="72"/>
      <c r="F185" s="73"/>
      <c r="G185" s="74"/>
      <c r="H185" s="74"/>
      <c r="I185" s="74"/>
      <c r="J185" s="75">
        <v>-223000</v>
      </c>
      <c r="K185" s="76"/>
      <c r="L185" s="76" t="s">
        <v>35</v>
      </c>
      <c r="M185" s="67" t="s">
        <v>50</v>
      </c>
    </row>
    <row r="186" spans="1:13" ht="33" customHeight="1" x14ac:dyDescent="0.3">
      <c r="A186" s="70">
        <v>45432</v>
      </c>
      <c r="B186" s="71" t="s">
        <v>283</v>
      </c>
      <c r="C186" s="71" t="s">
        <v>281</v>
      </c>
      <c r="D186" s="71" t="s">
        <v>284</v>
      </c>
      <c r="E186" s="72"/>
      <c r="F186" s="73"/>
      <c r="G186" s="74"/>
      <c r="H186" s="74"/>
      <c r="I186" s="74"/>
      <c r="J186" s="75">
        <v>-295000</v>
      </c>
      <c r="K186" s="76"/>
      <c r="L186" s="76" t="s">
        <v>35</v>
      </c>
      <c r="M186" s="67" t="s">
        <v>50</v>
      </c>
    </row>
    <row r="187" spans="1:13" ht="33" customHeight="1" x14ac:dyDescent="0.3">
      <c r="A187" s="70">
        <v>45432</v>
      </c>
      <c r="B187" s="71" t="s">
        <v>287</v>
      </c>
      <c r="C187" s="71" t="s">
        <v>288</v>
      </c>
      <c r="D187" s="71" t="s">
        <v>289</v>
      </c>
      <c r="E187" s="72"/>
      <c r="F187" s="73"/>
      <c r="G187" s="74"/>
      <c r="H187" s="74"/>
      <c r="I187" s="74"/>
      <c r="J187" s="75">
        <v>-200000</v>
      </c>
      <c r="K187" s="76"/>
      <c r="L187" s="76" t="s">
        <v>35</v>
      </c>
      <c r="M187" s="67" t="s">
        <v>50</v>
      </c>
    </row>
    <row r="188" spans="1:13" ht="33" customHeight="1" x14ac:dyDescent="0.3">
      <c r="A188" s="70">
        <v>45432</v>
      </c>
      <c r="B188" s="71" t="s">
        <v>285</v>
      </c>
      <c r="C188" s="71" t="s">
        <v>37</v>
      </c>
      <c r="D188" s="71" t="s">
        <v>286</v>
      </c>
      <c r="E188" s="72"/>
      <c r="F188" s="73"/>
      <c r="G188" s="74"/>
      <c r="H188" s="74"/>
      <c r="I188" s="74"/>
      <c r="J188" s="75">
        <v>-41400</v>
      </c>
      <c r="K188" s="76"/>
      <c r="L188" s="76" t="s">
        <v>35</v>
      </c>
      <c r="M188" s="67" t="s">
        <v>302</v>
      </c>
    </row>
    <row r="189" spans="1:13" ht="33" customHeight="1" x14ac:dyDescent="0.3">
      <c r="A189" s="42"/>
      <c r="B189" s="43"/>
      <c r="C189" s="43"/>
      <c r="D189" s="43"/>
      <c r="E189" s="44"/>
      <c r="F189" s="45"/>
      <c r="G189" s="4"/>
      <c r="H189" s="4"/>
      <c r="I189" s="4"/>
      <c r="J189" s="40">
        <f>SUM(J174:J188)</f>
        <v>3148237</v>
      </c>
      <c r="K189" s="47" t="s">
        <v>290</v>
      </c>
      <c r="L189" s="47"/>
    </row>
    <row r="192" spans="1:13" ht="33" customHeight="1" x14ac:dyDescent="0.3">
      <c r="A192" s="33"/>
      <c r="B192" s="34"/>
      <c r="C192" s="34"/>
      <c r="D192" s="35" t="s">
        <v>327</v>
      </c>
      <c r="E192" s="34"/>
      <c r="F192" s="34"/>
      <c r="G192" s="34"/>
      <c r="H192" s="34"/>
      <c r="I192" s="34"/>
      <c r="J192" s="34"/>
      <c r="K192" s="34"/>
      <c r="L192" s="47"/>
    </row>
    <row r="193" spans="1:13" ht="33" customHeight="1" x14ac:dyDescent="0.3">
      <c r="A193" s="36" t="s">
        <v>0</v>
      </c>
      <c r="B193" s="37" t="s">
        <v>1</v>
      </c>
      <c r="C193" s="37" t="s">
        <v>2</v>
      </c>
      <c r="D193" s="37" t="s">
        <v>3</v>
      </c>
      <c r="E193" s="37" t="s">
        <v>4</v>
      </c>
      <c r="F193" s="37" t="s">
        <v>5</v>
      </c>
      <c r="G193" s="37" t="s">
        <v>6</v>
      </c>
      <c r="H193" s="37" t="s">
        <v>7</v>
      </c>
      <c r="I193" s="37" t="s">
        <v>8</v>
      </c>
      <c r="J193" s="30" t="s">
        <v>9</v>
      </c>
      <c r="K193" s="37" t="s">
        <v>10</v>
      </c>
      <c r="L193" s="47"/>
    </row>
    <row r="194" spans="1:13" ht="33" customHeight="1" x14ac:dyDescent="0.3">
      <c r="A194" s="36"/>
      <c r="B194" s="37"/>
      <c r="C194" s="37"/>
      <c r="D194" s="37" t="s">
        <v>11</v>
      </c>
      <c r="E194" s="38"/>
      <c r="F194" s="39"/>
      <c r="G194" s="4"/>
      <c r="H194" s="4"/>
      <c r="I194" s="4"/>
      <c r="J194" s="40">
        <f>J189</f>
        <v>3148237</v>
      </c>
      <c r="K194" s="41"/>
      <c r="L194" s="47"/>
    </row>
    <row r="195" spans="1:13" ht="33" customHeight="1" x14ac:dyDescent="0.3">
      <c r="A195" s="70">
        <v>45433</v>
      </c>
      <c r="B195" s="71" t="s">
        <v>295</v>
      </c>
      <c r="C195" s="71" t="s">
        <v>107</v>
      </c>
      <c r="D195" s="71" t="s">
        <v>296</v>
      </c>
      <c r="E195" s="72"/>
      <c r="F195" s="73"/>
      <c r="G195" s="74"/>
      <c r="H195" s="74"/>
      <c r="I195" s="74"/>
      <c r="J195" s="75">
        <v>-2100</v>
      </c>
      <c r="K195" s="76"/>
      <c r="L195" s="76" t="s">
        <v>35</v>
      </c>
      <c r="M195" s="67" t="s">
        <v>152</v>
      </c>
    </row>
    <row r="196" spans="1:13" ht="33" customHeight="1" x14ac:dyDescent="0.3">
      <c r="A196" s="70">
        <v>45433</v>
      </c>
      <c r="B196" s="71" t="s">
        <v>297</v>
      </c>
      <c r="C196" s="71" t="s">
        <v>107</v>
      </c>
      <c r="D196" s="71" t="s">
        <v>298</v>
      </c>
      <c r="E196" s="72"/>
      <c r="F196" s="73"/>
      <c r="G196" s="74"/>
      <c r="H196" s="74"/>
      <c r="I196" s="74"/>
      <c r="J196" s="75">
        <v>-200000</v>
      </c>
      <c r="K196" s="76"/>
      <c r="L196" s="76" t="s">
        <v>35</v>
      </c>
      <c r="M196" s="67" t="s">
        <v>50</v>
      </c>
    </row>
    <row r="197" spans="1:13" ht="33" customHeight="1" x14ac:dyDescent="0.3">
      <c r="A197" s="70">
        <v>45433</v>
      </c>
      <c r="B197" s="71" t="s">
        <v>299</v>
      </c>
      <c r="C197" s="71" t="s">
        <v>107</v>
      </c>
      <c r="D197" s="71" t="s">
        <v>300</v>
      </c>
      <c r="E197" s="72"/>
      <c r="F197" s="73"/>
      <c r="G197" s="74"/>
      <c r="H197" s="74"/>
      <c r="I197" s="74"/>
      <c r="J197" s="75">
        <v>-40300</v>
      </c>
      <c r="K197" s="76"/>
      <c r="L197" s="76" t="s">
        <v>35</v>
      </c>
      <c r="M197" s="67" t="s">
        <v>152</v>
      </c>
    </row>
    <row r="198" spans="1:13" ht="33" customHeight="1" x14ac:dyDescent="0.3">
      <c r="A198" s="70">
        <v>45433</v>
      </c>
      <c r="B198" s="71" t="s">
        <v>303</v>
      </c>
      <c r="C198" s="71" t="s">
        <v>304</v>
      </c>
      <c r="D198" s="71" t="s">
        <v>305</v>
      </c>
      <c r="E198" s="72"/>
      <c r="F198" s="73"/>
      <c r="G198" s="74"/>
      <c r="H198" s="74"/>
      <c r="I198" s="74"/>
      <c r="J198" s="75">
        <v>-50000</v>
      </c>
      <c r="K198" s="76"/>
      <c r="L198" s="76" t="s">
        <v>35</v>
      </c>
      <c r="M198" s="67" t="s">
        <v>50</v>
      </c>
    </row>
    <row r="199" spans="1:13" ht="33" customHeight="1" x14ac:dyDescent="0.3">
      <c r="A199" s="70">
        <v>45433</v>
      </c>
      <c r="B199" s="71" t="s">
        <v>306</v>
      </c>
      <c r="C199" s="71" t="s">
        <v>33</v>
      </c>
      <c r="D199" s="71" t="s">
        <v>307</v>
      </c>
      <c r="E199" s="72"/>
      <c r="F199" s="73"/>
      <c r="G199" s="74"/>
      <c r="H199" s="74"/>
      <c r="I199" s="74"/>
      <c r="J199" s="75">
        <v>-160000</v>
      </c>
      <c r="K199" s="76"/>
      <c r="L199" s="76" t="s">
        <v>35</v>
      </c>
      <c r="M199" s="67" t="s">
        <v>50</v>
      </c>
    </row>
    <row r="200" spans="1:13" ht="33" customHeight="1" x14ac:dyDescent="0.3">
      <c r="A200" s="70">
        <v>45433</v>
      </c>
      <c r="B200" s="71" t="s">
        <v>308</v>
      </c>
      <c r="C200" s="71" t="s">
        <v>33</v>
      </c>
      <c r="D200" s="71" t="s">
        <v>309</v>
      </c>
      <c r="E200" s="72"/>
      <c r="F200" s="73"/>
      <c r="G200" s="74"/>
      <c r="H200" s="74"/>
      <c r="I200" s="74"/>
      <c r="J200" s="75">
        <v>-200000</v>
      </c>
      <c r="K200" s="76"/>
      <c r="L200" s="76" t="s">
        <v>35</v>
      </c>
      <c r="M200" s="67" t="s">
        <v>51</v>
      </c>
    </row>
    <row r="201" spans="1:13" ht="33" customHeight="1" x14ac:dyDescent="0.3">
      <c r="A201" s="70">
        <v>45433</v>
      </c>
      <c r="B201" s="71" t="s">
        <v>312</v>
      </c>
      <c r="C201" s="71" t="s">
        <v>314</v>
      </c>
      <c r="D201" s="71" t="s">
        <v>313</v>
      </c>
      <c r="E201" s="72"/>
      <c r="F201" s="73"/>
      <c r="G201" s="74"/>
      <c r="H201" s="74"/>
      <c r="I201" s="74"/>
      <c r="J201" s="75">
        <v>-51600</v>
      </c>
      <c r="K201" s="76"/>
      <c r="L201" s="76" t="s">
        <v>35</v>
      </c>
      <c r="M201" s="67" t="s">
        <v>302</v>
      </c>
    </row>
    <row r="202" spans="1:13" ht="33" customHeight="1" x14ac:dyDescent="0.3">
      <c r="A202" s="70">
        <v>45433</v>
      </c>
      <c r="B202" s="71" t="s">
        <v>310</v>
      </c>
      <c r="C202" s="71" t="s">
        <v>58</v>
      </c>
      <c r="D202" s="71" t="s">
        <v>311</v>
      </c>
      <c r="E202" s="72"/>
      <c r="F202" s="73"/>
      <c r="G202" s="74"/>
      <c r="H202" s="74"/>
      <c r="I202" s="74"/>
      <c r="J202" s="75">
        <v>-46200</v>
      </c>
      <c r="K202" s="76"/>
      <c r="L202" s="76" t="s">
        <v>35</v>
      </c>
      <c r="M202" s="67" t="s">
        <v>302</v>
      </c>
    </row>
    <row r="203" spans="1:13" ht="33" customHeight="1" x14ac:dyDescent="0.3">
      <c r="A203" s="42"/>
      <c r="B203" s="43"/>
      <c r="C203" s="43"/>
      <c r="D203" s="43"/>
      <c r="E203" s="44"/>
      <c r="F203" s="45"/>
      <c r="G203" s="4"/>
      <c r="H203" s="4"/>
      <c r="I203" s="4"/>
      <c r="J203" s="40">
        <f>SUM(J194:J202)</f>
        <v>2398037</v>
      </c>
      <c r="K203" s="47" t="s">
        <v>315</v>
      </c>
      <c r="L203" s="47"/>
    </row>
    <row r="206" spans="1:13" ht="33" customHeight="1" x14ac:dyDescent="0.3">
      <c r="A206" s="33"/>
      <c r="B206" s="34"/>
      <c r="C206" s="34"/>
      <c r="D206" s="35" t="s">
        <v>331</v>
      </c>
      <c r="E206" s="34"/>
      <c r="F206" s="34"/>
      <c r="G206" s="34"/>
      <c r="H206" s="34"/>
      <c r="I206" s="34"/>
      <c r="J206" s="34"/>
      <c r="K206" s="34"/>
      <c r="L206" s="47"/>
    </row>
    <row r="207" spans="1:13" ht="33" customHeight="1" x14ac:dyDescent="0.3">
      <c r="A207" s="36" t="s">
        <v>0</v>
      </c>
      <c r="B207" s="37" t="s">
        <v>1</v>
      </c>
      <c r="C207" s="37" t="s">
        <v>2</v>
      </c>
      <c r="D207" s="37" t="s">
        <v>3</v>
      </c>
      <c r="E207" s="37" t="s">
        <v>4</v>
      </c>
      <c r="F207" s="37" t="s">
        <v>5</v>
      </c>
      <c r="G207" s="37" t="s">
        <v>6</v>
      </c>
      <c r="H207" s="37" t="s">
        <v>7</v>
      </c>
      <c r="I207" s="37" t="s">
        <v>8</v>
      </c>
      <c r="J207" s="30" t="s">
        <v>9</v>
      </c>
      <c r="K207" s="37" t="s">
        <v>10</v>
      </c>
      <c r="L207" s="47"/>
    </row>
    <row r="208" spans="1:13" ht="33" customHeight="1" x14ac:dyDescent="0.3">
      <c r="A208" s="36"/>
      <c r="B208" s="37"/>
      <c r="C208" s="37"/>
      <c r="D208" s="37" t="s">
        <v>11</v>
      </c>
      <c r="E208" s="38"/>
      <c r="F208" s="39"/>
      <c r="G208" s="4"/>
      <c r="H208" s="4"/>
      <c r="I208" s="4"/>
      <c r="J208" s="40">
        <f>J203</f>
        <v>2398037</v>
      </c>
      <c r="K208" s="41"/>
      <c r="L208" s="47"/>
    </row>
    <row r="209" spans="1:13" ht="33" customHeight="1" x14ac:dyDescent="0.3">
      <c r="A209" s="70">
        <v>45435</v>
      </c>
      <c r="B209" s="71" t="s">
        <v>316</v>
      </c>
      <c r="C209" s="71" t="s">
        <v>317</v>
      </c>
      <c r="D209" s="71" t="s">
        <v>318</v>
      </c>
      <c r="E209" s="72"/>
      <c r="F209" s="73"/>
      <c r="G209" s="74"/>
      <c r="H209" s="74"/>
      <c r="I209" s="74"/>
      <c r="J209" s="75">
        <v>-20000</v>
      </c>
      <c r="K209" s="76"/>
      <c r="L209" s="76" t="s">
        <v>35</v>
      </c>
      <c r="M209" s="67" t="s">
        <v>49</v>
      </c>
    </row>
    <row r="210" spans="1:13" ht="33" customHeight="1" x14ac:dyDescent="0.3">
      <c r="A210" s="70">
        <v>45435</v>
      </c>
      <c r="B210" s="71" t="s">
        <v>319</v>
      </c>
      <c r="C210" s="71" t="s">
        <v>33</v>
      </c>
      <c r="D210" s="71" t="s">
        <v>320</v>
      </c>
      <c r="E210" s="72"/>
      <c r="F210" s="73"/>
      <c r="G210" s="74"/>
      <c r="H210" s="74"/>
      <c r="I210" s="74"/>
      <c r="J210" s="75">
        <v>-875500</v>
      </c>
      <c r="K210" s="76"/>
      <c r="L210" s="76" t="s">
        <v>35</v>
      </c>
      <c r="M210" s="67" t="s">
        <v>50</v>
      </c>
    </row>
    <row r="211" spans="1:13" ht="33" customHeight="1" x14ac:dyDescent="0.3">
      <c r="A211" s="70">
        <v>45435</v>
      </c>
      <c r="B211" s="71" t="s">
        <v>321</v>
      </c>
      <c r="C211" s="71" t="s">
        <v>33</v>
      </c>
      <c r="D211" s="71" t="s">
        <v>322</v>
      </c>
      <c r="E211" s="72"/>
      <c r="F211" s="73"/>
      <c r="G211" s="74"/>
      <c r="H211" s="74"/>
      <c r="I211" s="74"/>
      <c r="J211" s="75">
        <v>-167000</v>
      </c>
      <c r="K211" s="76"/>
      <c r="L211" s="76" t="s">
        <v>35</v>
      </c>
      <c r="M211" s="67" t="s">
        <v>50</v>
      </c>
    </row>
    <row r="212" spans="1:13" ht="33" customHeight="1" x14ac:dyDescent="0.3">
      <c r="A212" s="70">
        <v>45435</v>
      </c>
      <c r="B212" s="71" t="s">
        <v>323</v>
      </c>
      <c r="C212" s="71" t="s">
        <v>33</v>
      </c>
      <c r="D212" s="71" t="s">
        <v>324</v>
      </c>
      <c r="E212" s="72"/>
      <c r="F212" s="73"/>
      <c r="G212" s="74"/>
      <c r="H212" s="74"/>
      <c r="I212" s="74"/>
      <c r="J212" s="75">
        <v>-44000</v>
      </c>
      <c r="K212" s="76"/>
      <c r="L212" s="76" t="s">
        <v>35</v>
      </c>
      <c r="M212" s="67" t="s">
        <v>50</v>
      </c>
    </row>
    <row r="213" spans="1:13" ht="33" customHeight="1" x14ac:dyDescent="0.3">
      <c r="A213" s="70">
        <v>45435</v>
      </c>
      <c r="B213" s="71" t="s">
        <v>325</v>
      </c>
      <c r="C213" s="71" t="s">
        <v>33</v>
      </c>
      <c r="D213" s="71" t="s">
        <v>326</v>
      </c>
      <c r="E213" s="72"/>
      <c r="F213" s="73"/>
      <c r="G213" s="74"/>
      <c r="H213" s="74"/>
      <c r="I213" s="74"/>
      <c r="J213" s="75">
        <v>-163900</v>
      </c>
      <c r="K213" s="76"/>
      <c r="L213" s="76" t="s">
        <v>35</v>
      </c>
      <c r="M213" s="67" t="s">
        <v>302</v>
      </c>
    </row>
    <row r="214" spans="1:13" ht="33" customHeight="1" x14ac:dyDescent="0.3">
      <c r="A214" s="77">
        <v>45435</v>
      </c>
      <c r="B214" s="78" t="s">
        <v>328</v>
      </c>
      <c r="C214" s="78" t="s">
        <v>330</v>
      </c>
      <c r="D214" s="78" t="s">
        <v>329</v>
      </c>
      <c r="E214" s="79"/>
      <c r="F214" s="80"/>
      <c r="G214" s="81"/>
      <c r="H214" s="81"/>
      <c r="I214" s="81"/>
      <c r="J214" s="84">
        <v>563200</v>
      </c>
      <c r="K214" s="68"/>
      <c r="L214" s="68" t="s">
        <v>23</v>
      </c>
    </row>
    <row r="215" spans="1:13" ht="33" customHeight="1" x14ac:dyDescent="0.3">
      <c r="A215" s="70">
        <v>45435</v>
      </c>
      <c r="B215" s="71" t="s">
        <v>332</v>
      </c>
      <c r="C215" s="71" t="s">
        <v>333</v>
      </c>
      <c r="D215" s="71" t="s">
        <v>334</v>
      </c>
      <c r="E215" s="72"/>
      <c r="F215" s="73"/>
      <c r="G215" s="74"/>
      <c r="H215" s="74"/>
      <c r="I215" s="74"/>
      <c r="J215" s="75">
        <v>-54000</v>
      </c>
      <c r="K215" s="76"/>
      <c r="L215" s="76" t="s">
        <v>35</v>
      </c>
      <c r="M215" s="67" t="s">
        <v>302</v>
      </c>
    </row>
    <row r="216" spans="1:13" ht="33" customHeight="1" x14ac:dyDescent="0.3">
      <c r="A216" s="70">
        <v>45435</v>
      </c>
      <c r="B216" s="71" t="s">
        <v>335</v>
      </c>
      <c r="C216" s="71" t="s">
        <v>37</v>
      </c>
      <c r="D216" s="71" t="s">
        <v>336</v>
      </c>
      <c r="E216" s="72"/>
      <c r="F216" s="73"/>
      <c r="G216" s="74"/>
      <c r="H216" s="74"/>
      <c r="I216" s="74"/>
      <c r="J216" s="75">
        <v>184200</v>
      </c>
      <c r="K216" s="76"/>
      <c r="L216" s="76" t="s">
        <v>35</v>
      </c>
      <c r="M216" s="67" t="s">
        <v>51</v>
      </c>
    </row>
    <row r="217" spans="1:13" ht="33" customHeight="1" x14ac:dyDescent="0.3">
      <c r="A217" s="70">
        <v>45435</v>
      </c>
      <c r="B217" s="71" t="s">
        <v>337</v>
      </c>
      <c r="C217" s="71" t="s">
        <v>37</v>
      </c>
      <c r="D217" s="71" t="s">
        <v>338</v>
      </c>
      <c r="E217" s="72"/>
      <c r="F217" s="73"/>
      <c r="G217" s="74"/>
      <c r="H217" s="74"/>
      <c r="I217" s="74"/>
      <c r="J217" s="75">
        <v>20000</v>
      </c>
      <c r="K217" s="76"/>
      <c r="L217" s="76" t="s">
        <v>35</v>
      </c>
      <c r="M217" s="67" t="s">
        <v>50</v>
      </c>
    </row>
    <row r="218" spans="1:13" ht="33" customHeight="1" x14ac:dyDescent="0.3">
      <c r="A218" s="70">
        <v>45435</v>
      </c>
      <c r="B218" s="71" t="s">
        <v>341</v>
      </c>
      <c r="C218" s="71" t="s">
        <v>58</v>
      </c>
      <c r="D218" s="71" t="s">
        <v>342</v>
      </c>
      <c r="E218" s="72"/>
      <c r="F218" s="73"/>
      <c r="G218" s="74"/>
      <c r="H218" s="74"/>
      <c r="I218" s="74"/>
      <c r="J218" s="75">
        <v>-72300</v>
      </c>
      <c r="K218" s="76"/>
      <c r="L218" s="76" t="s">
        <v>35</v>
      </c>
      <c r="M218" s="67" t="s">
        <v>148</v>
      </c>
    </row>
    <row r="219" spans="1:13" ht="33" customHeight="1" x14ac:dyDescent="0.3">
      <c r="A219" s="70">
        <v>45435</v>
      </c>
      <c r="B219" s="71" t="s">
        <v>343</v>
      </c>
      <c r="C219" s="71" t="s">
        <v>58</v>
      </c>
      <c r="D219" s="71" t="s">
        <v>344</v>
      </c>
      <c r="E219" s="72"/>
      <c r="F219" s="73"/>
      <c r="G219" s="74"/>
      <c r="H219" s="74"/>
      <c r="I219" s="74"/>
      <c r="J219" s="75">
        <v>380000</v>
      </c>
      <c r="K219" s="76"/>
      <c r="L219" s="76" t="s">
        <v>35</v>
      </c>
      <c r="M219" s="67" t="s">
        <v>149</v>
      </c>
    </row>
    <row r="220" spans="1:13" ht="33" customHeight="1" x14ac:dyDescent="0.3">
      <c r="A220" s="70">
        <v>45435</v>
      </c>
      <c r="B220" s="71" t="s">
        <v>339</v>
      </c>
      <c r="C220" s="71" t="s">
        <v>37</v>
      </c>
      <c r="D220" s="71" t="s">
        <v>340</v>
      </c>
      <c r="E220" s="72"/>
      <c r="F220" s="73"/>
      <c r="G220" s="74"/>
      <c r="H220" s="74"/>
      <c r="I220" s="74"/>
      <c r="J220" s="75">
        <v>-200000</v>
      </c>
      <c r="K220" s="76"/>
      <c r="L220" s="76" t="s">
        <v>35</v>
      </c>
      <c r="M220" s="67" t="s">
        <v>50</v>
      </c>
    </row>
    <row r="221" spans="1:13" ht="33" customHeight="1" x14ac:dyDescent="0.3">
      <c r="A221" s="42"/>
      <c r="B221" s="43"/>
      <c r="C221" s="43"/>
      <c r="D221" s="43"/>
      <c r="E221" s="44"/>
      <c r="F221" s="45"/>
      <c r="G221" s="4"/>
      <c r="H221" s="4"/>
      <c r="I221" s="4"/>
      <c r="J221" s="40">
        <f>SUM(J208:J220)</f>
        <v>1948737</v>
      </c>
      <c r="K221" s="47" t="s">
        <v>345</v>
      </c>
      <c r="L221" s="47"/>
    </row>
    <row r="222" spans="1:13" ht="33" customHeight="1" x14ac:dyDescent="0.3">
      <c r="J222" s="87"/>
    </row>
    <row r="224" spans="1:13" ht="33" customHeight="1" x14ac:dyDescent="0.3">
      <c r="A224" s="33"/>
      <c r="B224" s="34"/>
      <c r="C224" s="34"/>
      <c r="D224" s="35" t="s">
        <v>346</v>
      </c>
      <c r="E224" s="34"/>
      <c r="F224" s="34"/>
      <c r="G224" s="34"/>
      <c r="H224" s="34"/>
      <c r="I224" s="34"/>
      <c r="J224" s="34"/>
      <c r="K224" s="34"/>
      <c r="L224" s="47"/>
    </row>
    <row r="225" spans="1:13" ht="33" customHeight="1" x14ac:dyDescent="0.3">
      <c r="A225" s="36" t="s">
        <v>0</v>
      </c>
      <c r="B225" s="37" t="s">
        <v>1</v>
      </c>
      <c r="C225" s="37" t="s">
        <v>2</v>
      </c>
      <c r="D225" s="37" t="s">
        <v>3</v>
      </c>
      <c r="E225" s="37" t="s">
        <v>4</v>
      </c>
      <c r="F225" s="37" t="s">
        <v>5</v>
      </c>
      <c r="G225" s="37" t="s">
        <v>6</v>
      </c>
      <c r="H225" s="37" t="s">
        <v>7</v>
      </c>
      <c r="I225" s="37" t="s">
        <v>8</v>
      </c>
      <c r="J225" s="30" t="s">
        <v>9</v>
      </c>
      <c r="K225" s="37" t="s">
        <v>10</v>
      </c>
      <c r="L225" s="47"/>
    </row>
    <row r="226" spans="1:13" ht="33" customHeight="1" x14ac:dyDescent="0.3">
      <c r="A226" s="36"/>
      <c r="B226" s="37"/>
      <c r="C226" s="37"/>
      <c r="D226" s="37" t="s">
        <v>11</v>
      </c>
      <c r="E226" s="38"/>
      <c r="F226" s="39"/>
      <c r="G226" s="4"/>
      <c r="H226" s="4"/>
      <c r="I226" s="4"/>
      <c r="J226" s="40">
        <f>J221</f>
        <v>1948737</v>
      </c>
      <c r="K226" s="41"/>
      <c r="L226" s="47"/>
    </row>
    <row r="227" spans="1:13" ht="33" customHeight="1" x14ac:dyDescent="0.3">
      <c r="A227" s="42">
        <v>45436</v>
      </c>
      <c r="B227" s="43" t="s">
        <v>347</v>
      </c>
      <c r="C227" s="43" t="s">
        <v>351</v>
      </c>
      <c r="D227" s="43" t="s">
        <v>472</v>
      </c>
      <c r="E227" s="44"/>
      <c r="F227" s="45"/>
      <c r="G227" s="4"/>
      <c r="H227" s="4"/>
      <c r="I227" s="4"/>
      <c r="J227" s="46">
        <v>-788000</v>
      </c>
      <c r="K227" s="47"/>
      <c r="L227" s="47" t="s">
        <v>25</v>
      </c>
      <c r="M227" s="43"/>
    </row>
    <row r="228" spans="1:13" ht="33" customHeight="1" x14ac:dyDescent="0.3">
      <c r="A228" s="42">
        <v>45436</v>
      </c>
      <c r="B228" s="43" t="s">
        <v>350</v>
      </c>
      <c r="C228" s="43" t="s">
        <v>348</v>
      </c>
      <c r="D228" s="43" t="s">
        <v>352</v>
      </c>
      <c r="E228" s="44"/>
      <c r="F228" s="45"/>
      <c r="G228" s="4"/>
      <c r="H228" s="4"/>
      <c r="I228" s="4"/>
      <c r="J228" s="46">
        <v>4042250</v>
      </c>
      <c r="K228" s="47"/>
      <c r="L228" s="47" t="s">
        <v>100</v>
      </c>
    </row>
    <row r="229" spans="1:13" ht="33" customHeight="1" x14ac:dyDescent="0.3">
      <c r="A229" s="70">
        <v>45436</v>
      </c>
      <c r="B229" s="71" t="s">
        <v>354</v>
      </c>
      <c r="C229" s="71" t="s">
        <v>267</v>
      </c>
      <c r="D229" s="71" t="s">
        <v>355</v>
      </c>
      <c r="E229" s="72"/>
      <c r="F229" s="73"/>
      <c r="G229" s="74"/>
      <c r="H229" s="74"/>
      <c r="I229" s="74"/>
      <c r="J229" s="75">
        <v>-3110000</v>
      </c>
      <c r="K229" s="76"/>
      <c r="L229" s="76" t="s">
        <v>105</v>
      </c>
      <c r="M229" s="67" t="s">
        <v>146</v>
      </c>
    </row>
    <row r="230" spans="1:13" ht="33" customHeight="1" x14ac:dyDescent="0.3">
      <c r="A230" s="70">
        <v>45436</v>
      </c>
      <c r="B230" s="71" t="s">
        <v>356</v>
      </c>
      <c r="C230" s="71" t="s">
        <v>281</v>
      </c>
      <c r="D230" s="71" t="s">
        <v>357</v>
      </c>
      <c r="E230" s="72"/>
      <c r="F230" s="73"/>
      <c r="G230" s="74"/>
      <c r="H230" s="74"/>
      <c r="I230" s="74"/>
      <c r="J230" s="75">
        <v>-932250</v>
      </c>
      <c r="K230" s="76"/>
      <c r="L230" s="76" t="s">
        <v>105</v>
      </c>
      <c r="M230" s="67" t="s">
        <v>143</v>
      </c>
    </row>
    <row r="231" spans="1:13" ht="33" customHeight="1" x14ac:dyDescent="0.3">
      <c r="A231" s="77">
        <v>45436</v>
      </c>
      <c r="B231" s="78" t="s">
        <v>361</v>
      </c>
      <c r="C231" s="78" t="s">
        <v>247</v>
      </c>
      <c r="D231" s="78" t="s">
        <v>362</v>
      </c>
      <c r="E231" s="79"/>
      <c r="F231" s="80"/>
      <c r="G231" s="81"/>
      <c r="H231" s="81"/>
      <c r="I231" s="81"/>
      <c r="J231" s="84">
        <v>3500000</v>
      </c>
      <c r="K231" s="68"/>
      <c r="L231" s="68" t="s">
        <v>23</v>
      </c>
    </row>
    <row r="232" spans="1:13" ht="33" customHeight="1" x14ac:dyDescent="0.3">
      <c r="A232" s="77">
        <v>45436</v>
      </c>
      <c r="B232" s="78" t="s">
        <v>358</v>
      </c>
      <c r="C232" s="78" t="s">
        <v>360</v>
      </c>
      <c r="D232" s="78" t="s">
        <v>359</v>
      </c>
      <c r="E232" s="79"/>
      <c r="F232" s="80"/>
      <c r="G232" s="81"/>
      <c r="H232" s="81"/>
      <c r="I232" s="81"/>
      <c r="J232" s="84">
        <v>700000</v>
      </c>
      <c r="K232" s="68"/>
      <c r="L232" s="68" t="s">
        <v>23</v>
      </c>
    </row>
    <row r="233" spans="1:13" ht="33" customHeight="1" x14ac:dyDescent="0.3">
      <c r="A233" s="77">
        <v>45436</v>
      </c>
      <c r="B233" s="78" t="s">
        <v>369</v>
      </c>
      <c r="C233" s="78" t="s">
        <v>37</v>
      </c>
      <c r="D233" s="78" t="s">
        <v>370</v>
      </c>
      <c r="E233" s="79"/>
      <c r="F233" s="80"/>
      <c r="G233" s="81"/>
      <c r="H233" s="81"/>
      <c r="I233" s="81"/>
      <c r="J233" s="84">
        <v>80000</v>
      </c>
      <c r="K233" s="68"/>
      <c r="L233" s="68" t="s">
        <v>23</v>
      </c>
    </row>
    <row r="234" spans="1:13" ht="33" customHeight="1" x14ac:dyDescent="0.3">
      <c r="A234" s="70">
        <v>45436</v>
      </c>
      <c r="B234" s="71" t="s">
        <v>371</v>
      </c>
      <c r="C234" s="71" t="s">
        <v>37</v>
      </c>
      <c r="D234" s="71" t="s">
        <v>372</v>
      </c>
      <c r="E234" s="72"/>
      <c r="F234" s="73"/>
      <c r="G234" s="74"/>
      <c r="H234" s="74"/>
      <c r="I234" s="74"/>
      <c r="J234" s="75">
        <v>-150000</v>
      </c>
      <c r="K234" s="76"/>
      <c r="L234" s="76" t="s">
        <v>35</v>
      </c>
      <c r="M234" s="67" t="s">
        <v>50</v>
      </c>
    </row>
    <row r="235" spans="1:13" ht="33" customHeight="1" x14ac:dyDescent="0.3">
      <c r="A235" s="42"/>
      <c r="B235" s="43"/>
      <c r="C235" s="43"/>
      <c r="D235" s="43"/>
      <c r="E235" s="44"/>
      <c r="F235" s="45"/>
      <c r="G235" s="4"/>
      <c r="H235" s="4"/>
      <c r="I235" s="4"/>
      <c r="J235" s="46"/>
      <c r="K235" s="47"/>
      <c r="L235" s="47"/>
    </row>
    <row r="236" spans="1:13" ht="33" customHeight="1" x14ac:dyDescent="0.3">
      <c r="A236" s="42"/>
      <c r="B236" s="43"/>
      <c r="C236" s="43"/>
      <c r="D236" s="43"/>
      <c r="E236" s="44"/>
      <c r="F236" s="45"/>
      <c r="G236" s="4"/>
      <c r="H236" s="4"/>
      <c r="I236" s="4"/>
      <c r="J236" s="40">
        <f>SUM(J226:J235)</f>
        <v>5290737</v>
      </c>
      <c r="K236" s="47" t="s">
        <v>373</v>
      </c>
      <c r="L236" s="47"/>
    </row>
    <row r="239" spans="1:13" ht="33" customHeight="1" x14ac:dyDescent="0.3">
      <c r="A239" s="33"/>
      <c r="B239" s="34"/>
      <c r="C239" s="34"/>
      <c r="D239" s="35" t="s">
        <v>380</v>
      </c>
      <c r="E239" s="34"/>
      <c r="F239" s="34"/>
      <c r="G239" s="34"/>
      <c r="H239" s="34"/>
      <c r="I239" s="34"/>
      <c r="J239" s="34"/>
      <c r="K239" s="34"/>
      <c r="L239" s="47"/>
    </row>
    <row r="240" spans="1:13" ht="33" customHeight="1" x14ac:dyDescent="0.3">
      <c r="A240" s="36" t="s">
        <v>0</v>
      </c>
      <c r="B240" s="37" t="s">
        <v>1</v>
      </c>
      <c r="C240" s="37" t="s">
        <v>2</v>
      </c>
      <c r="D240" s="37" t="s">
        <v>3</v>
      </c>
      <c r="E240" s="37" t="s">
        <v>4</v>
      </c>
      <c r="F240" s="37" t="s">
        <v>5</v>
      </c>
      <c r="G240" s="37" t="s">
        <v>6</v>
      </c>
      <c r="H240" s="37" t="s">
        <v>7</v>
      </c>
      <c r="I240" s="37" t="s">
        <v>8</v>
      </c>
      <c r="J240" s="30" t="s">
        <v>9</v>
      </c>
      <c r="K240" s="37" t="s">
        <v>10</v>
      </c>
      <c r="L240" s="47"/>
    </row>
    <row r="241" spans="1:13" ht="33" customHeight="1" x14ac:dyDescent="0.3">
      <c r="A241" s="36"/>
      <c r="B241" s="37"/>
      <c r="C241" s="37"/>
      <c r="D241" s="37" t="s">
        <v>11</v>
      </c>
      <c r="E241" s="38"/>
      <c r="F241" s="39"/>
      <c r="G241" s="4"/>
      <c r="H241" s="4"/>
      <c r="I241" s="4"/>
      <c r="J241" s="40">
        <f>J236</f>
        <v>5290737</v>
      </c>
      <c r="K241" s="41"/>
      <c r="L241" s="47"/>
    </row>
    <row r="242" spans="1:13" ht="33" customHeight="1" x14ac:dyDescent="0.3">
      <c r="A242" s="42">
        <v>45439</v>
      </c>
      <c r="B242" s="43" t="s">
        <v>374</v>
      </c>
      <c r="C242" s="43" t="s">
        <v>56</v>
      </c>
      <c r="D242" s="43" t="s">
        <v>379</v>
      </c>
      <c r="E242" s="44"/>
      <c r="F242" s="45"/>
      <c r="G242" s="4"/>
      <c r="H242" s="4"/>
      <c r="I242" s="4"/>
      <c r="J242" s="46">
        <v>-4280000</v>
      </c>
      <c r="K242" s="47"/>
      <c r="L242" s="47" t="s">
        <v>25</v>
      </c>
    </row>
    <row r="243" spans="1:13" ht="33" customHeight="1" x14ac:dyDescent="0.3">
      <c r="A243" s="77">
        <v>45439</v>
      </c>
      <c r="B243" s="78" t="s">
        <v>376</v>
      </c>
      <c r="C243" s="78" t="s">
        <v>247</v>
      </c>
      <c r="D243" s="78" t="s">
        <v>377</v>
      </c>
      <c r="E243" s="79"/>
      <c r="F243" s="80"/>
      <c r="G243" s="81"/>
      <c r="H243" s="81"/>
      <c r="I243" s="81"/>
      <c r="J243" s="84">
        <v>2800000</v>
      </c>
      <c r="K243" s="68"/>
      <c r="L243" s="68" t="s">
        <v>23</v>
      </c>
    </row>
    <row r="244" spans="1:13" ht="33" customHeight="1" x14ac:dyDescent="0.3">
      <c r="A244" s="70">
        <v>45439</v>
      </c>
      <c r="B244" s="71" t="s">
        <v>459</v>
      </c>
      <c r="C244" s="71" t="s">
        <v>457</v>
      </c>
      <c r="D244" s="71" t="s">
        <v>458</v>
      </c>
      <c r="E244" s="72"/>
      <c r="F244" s="73"/>
      <c r="G244" s="74"/>
      <c r="H244" s="74"/>
      <c r="I244" s="74"/>
      <c r="J244" s="75">
        <v>-300000</v>
      </c>
      <c r="K244" s="76"/>
      <c r="L244" s="76" t="s">
        <v>35</v>
      </c>
      <c r="M244" s="67" t="s">
        <v>50</v>
      </c>
    </row>
    <row r="245" spans="1:13" ht="33" customHeight="1" x14ac:dyDescent="0.3">
      <c r="A245" s="70">
        <v>45439</v>
      </c>
      <c r="B245" s="71" t="s">
        <v>381</v>
      </c>
      <c r="C245" s="71" t="s">
        <v>382</v>
      </c>
      <c r="D245" s="71" t="s">
        <v>383</v>
      </c>
      <c r="E245" s="72"/>
      <c r="F245" s="73"/>
      <c r="G245" s="74"/>
      <c r="H245" s="74"/>
      <c r="I245" s="74"/>
      <c r="J245" s="75">
        <v>0</v>
      </c>
      <c r="K245" s="76"/>
      <c r="L245" s="76"/>
      <c r="M245" s="67"/>
    </row>
    <row r="246" spans="1:13" ht="33" customHeight="1" x14ac:dyDescent="0.3">
      <c r="A246" s="42"/>
      <c r="B246" s="43"/>
      <c r="C246" s="43"/>
      <c r="D246" s="43"/>
      <c r="E246" s="44"/>
      <c r="F246" s="45"/>
      <c r="G246" s="4"/>
      <c r="H246" s="4"/>
      <c r="I246" s="4"/>
      <c r="J246" s="40">
        <f>SUM(J241:J245)</f>
        <v>3510737</v>
      </c>
      <c r="K246" s="47" t="s">
        <v>455</v>
      </c>
      <c r="L246" s="47"/>
    </row>
    <row r="249" spans="1:13" ht="33" customHeight="1" x14ac:dyDescent="0.3">
      <c r="A249" s="33"/>
      <c r="B249" s="34"/>
      <c r="C249" s="34"/>
      <c r="D249" s="35" t="s">
        <v>384</v>
      </c>
      <c r="E249" s="34"/>
      <c r="F249" s="34"/>
      <c r="G249" s="34"/>
      <c r="H249" s="34"/>
      <c r="I249" s="34"/>
      <c r="J249" s="34"/>
      <c r="K249" s="34"/>
      <c r="L249" s="47"/>
    </row>
    <row r="250" spans="1:13" ht="33" customHeight="1" x14ac:dyDescent="0.3">
      <c r="A250" s="36" t="s">
        <v>0</v>
      </c>
      <c r="B250" s="37" t="s">
        <v>1</v>
      </c>
      <c r="C250" s="37" t="s">
        <v>2</v>
      </c>
      <c r="D250" s="37" t="s">
        <v>3</v>
      </c>
      <c r="E250" s="37" t="s">
        <v>4</v>
      </c>
      <c r="F250" s="37" t="s">
        <v>5</v>
      </c>
      <c r="G250" s="37" t="s">
        <v>6</v>
      </c>
      <c r="H250" s="37" t="s">
        <v>7</v>
      </c>
      <c r="I250" s="37" t="s">
        <v>8</v>
      </c>
      <c r="J250" s="30" t="s">
        <v>9</v>
      </c>
      <c r="K250" s="37" t="s">
        <v>10</v>
      </c>
      <c r="L250" s="47"/>
    </row>
    <row r="251" spans="1:13" ht="33" customHeight="1" x14ac:dyDescent="0.3">
      <c r="A251" s="36"/>
      <c r="B251" s="37"/>
      <c r="C251" s="37"/>
      <c r="D251" s="37" t="s">
        <v>11</v>
      </c>
      <c r="E251" s="38"/>
      <c r="F251" s="39"/>
      <c r="G251" s="4"/>
      <c r="H251" s="4"/>
      <c r="I251" s="4"/>
      <c r="J251" s="40">
        <f>J246</f>
        <v>3510737</v>
      </c>
      <c r="K251" s="41"/>
      <c r="L251" s="47"/>
    </row>
    <row r="252" spans="1:13" ht="33" customHeight="1" x14ac:dyDescent="0.3">
      <c r="A252" s="70">
        <v>45440</v>
      </c>
      <c r="B252" s="71" t="s">
        <v>385</v>
      </c>
      <c r="C252" s="71" t="s">
        <v>58</v>
      </c>
      <c r="D252" s="71" t="s">
        <v>386</v>
      </c>
      <c r="E252" s="72"/>
      <c r="F252" s="73"/>
      <c r="G252" s="74"/>
      <c r="H252" s="74"/>
      <c r="I252" s="74"/>
      <c r="J252" s="75">
        <v>-78000</v>
      </c>
      <c r="K252" s="76"/>
      <c r="L252" s="76" t="s">
        <v>35</v>
      </c>
      <c r="M252" s="67" t="s">
        <v>142</v>
      </c>
    </row>
    <row r="253" spans="1:13" ht="33" customHeight="1" x14ac:dyDescent="0.3">
      <c r="A253" s="70">
        <v>45440</v>
      </c>
      <c r="B253" s="71" t="s">
        <v>387</v>
      </c>
      <c r="C253" s="71" t="s">
        <v>37</v>
      </c>
      <c r="D253" s="71" t="s">
        <v>388</v>
      </c>
      <c r="E253" s="72"/>
      <c r="F253" s="73"/>
      <c r="G253" s="74"/>
      <c r="H253" s="74"/>
      <c r="I253" s="74"/>
      <c r="J253" s="75">
        <v>-31800</v>
      </c>
      <c r="K253" s="76"/>
      <c r="L253" s="76" t="s">
        <v>35</v>
      </c>
      <c r="M253" s="67" t="s">
        <v>302</v>
      </c>
    </row>
    <row r="254" spans="1:13" ht="33" customHeight="1" x14ac:dyDescent="0.3">
      <c r="A254" s="70">
        <v>45440</v>
      </c>
      <c r="B254" s="71" t="s">
        <v>389</v>
      </c>
      <c r="C254" s="71" t="s">
        <v>37</v>
      </c>
      <c r="D254" s="71" t="s">
        <v>390</v>
      </c>
      <c r="E254" s="72"/>
      <c r="F254" s="73"/>
      <c r="G254" s="74"/>
      <c r="H254" s="74"/>
      <c r="I254" s="74"/>
      <c r="J254" s="75">
        <v>-80400</v>
      </c>
      <c r="K254" s="76"/>
      <c r="L254" s="76" t="s">
        <v>35</v>
      </c>
      <c r="M254" s="67" t="s">
        <v>302</v>
      </c>
    </row>
    <row r="255" spans="1:13" ht="33" customHeight="1" x14ac:dyDescent="0.3">
      <c r="A255" s="70">
        <v>45440</v>
      </c>
      <c r="B255" s="71" t="s">
        <v>391</v>
      </c>
      <c r="C255" s="71" t="s">
        <v>37</v>
      </c>
      <c r="D255" s="71" t="s">
        <v>392</v>
      </c>
      <c r="E255" s="72"/>
      <c r="F255" s="73"/>
      <c r="G255" s="74"/>
      <c r="H255" s="74"/>
      <c r="I255" s="74"/>
      <c r="J255" s="75">
        <v>-7000</v>
      </c>
      <c r="K255" s="76"/>
      <c r="L255" s="76" t="s">
        <v>35</v>
      </c>
      <c r="M255" s="67" t="s">
        <v>51</v>
      </c>
    </row>
    <row r="256" spans="1:13" ht="33" customHeight="1" x14ac:dyDescent="0.3">
      <c r="A256" s="70">
        <v>45440</v>
      </c>
      <c r="B256" s="71" t="s">
        <v>393</v>
      </c>
      <c r="C256" s="71" t="s">
        <v>37</v>
      </c>
      <c r="D256" s="71" t="s">
        <v>394</v>
      </c>
      <c r="E256" s="72"/>
      <c r="F256" s="73"/>
      <c r="G256" s="74"/>
      <c r="H256" s="74"/>
      <c r="I256" s="74"/>
      <c r="J256" s="75">
        <v>-45000</v>
      </c>
      <c r="K256" s="76"/>
      <c r="L256" s="76" t="s">
        <v>35</v>
      </c>
      <c r="M256" s="67" t="s">
        <v>51</v>
      </c>
    </row>
    <row r="257" spans="1:13" ht="33" customHeight="1" x14ac:dyDescent="0.3">
      <c r="A257" s="70">
        <v>45440</v>
      </c>
      <c r="B257" s="71" t="s">
        <v>395</v>
      </c>
      <c r="C257" s="71" t="s">
        <v>37</v>
      </c>
      <c r="D257" s="71" t="s">
        <v>396</v>
      </c>
      <c r="E257" s="72"/>
      <c r="F257" s="73"/>
      <c r="G257" s="74"/>
      <c r="H257" s="74"/>
      <c r="I257" s="74"/>
      <c r="J257" s="75">
        <v>-2150</v>
      </c>
      <c r="K257" s="76"/>
      <c r="L257" s="76" t="s">
        <v>105</v>
      </c>
      <c r="M257" s="67" t="s">
        <v>144</v>
      </c>
    </row>
    <row r="258" spans="1:13" s="104" customFormat="1" ht="33" customHeight="1" x14ac:dyDescent="0.3">
      <c r="A258" s="100">
        <v>45440</v>
      </c>
      <c r="B258" s="101" t="s">
        <v>397</v>
      </c>
      <c r="C258" s="101" t="s">
        <v>37</v>
      </c>
      <c r="D258" s="101" t="s">
        <v>398</v>
      </c>
      <c r="E258" s="72"/>
      <c r="F258" s="73"/>
      <c r="G258" s="74"/>
      <c r="H258" s="74"/>
      <c r="I258" s="74"/>
      <c r="J258" s="102">
        <v>-11500</v>
      </c>
      <c r="K258" s="103"/>
      <c r="L258" s="103" t="s">
        <v>35</v>
      </c>
      <c r="M258" s="67" t="s">
        <v>464</v>
      </c>
    </row>
    <row r="259" spans="1:13" s="104" customFormat="1" ht="33" customHeight="1" x14ac:dyDescent="0.3">
      <c r="A259" s="100">
        <v>45440</v>
      </c>
      <c r="B259" s="101" t="s">
        <v>399</v>
      </c>
      <c r="C259" s="101" t="s">
        <v>37</v>
      </c>
      <c r="D259" s="101" t="s">
        <v>400</v>
      </c>
      <c r="E259" s="72"/>
      <c r="F259" s="73"/>
      <c r="G259" s="74"/>
      <c r="H259" s="74"/>
      <c r="I259" s="74"/>
      <c r="J259" s="102">
        <v>-27000</v>
      </c>
      <c r="K259" s="103"/>
      <c r="L259" s="103" t="s">
        <v>35</v>
      </c>
      <c r="M259" s="67" t="s">
        <v>464</v>
      </c>
    </row>
    <row r="260" spans="1:13" ht="33" customHeight="1" x14ac:dyDescent="0.3">
      <c r="A260" s="70">
        <v>45440</v>
      </c>
      <c r="B260" s="71" t="s">
        <v>401</v>
      </c>
      <c r="C260" s="71" t="s">
        <v>37</v>
      </c>
      <c r="D260" s="71" t="s">
        <v>402</v>
      </c>
      <c r="E260" s="72"/>
      <c r="F260" s="73"/>
      <c r="G260" s="74"/>
      <c r="H260" s="74"/>
      <c r="I260" s="74"/>
      <c r="J260" s="75">
        <v>-20000</v>
      </c>
      <c r="K260" s="76"/>
      <c r="L260" s="76" t="s">
        <v>35</v>
      </c>
      <c r="M260" s="67" t="s">
        <v>51</v>
      </c>
    </row>
    <row r="261" spans="1:13" ht="33" customHeight="1" x14ac:dyDescent="0.3">
      <c r="A261" s="70">
        <v>45440</v>
      </c>
      <c r="B261" s="71" t="s">
        <v>403</v>
      </c>
      <c r="C261" s="71" t="s">
        <v>37</v>
      </c>
      <c r="D261" s="71" t="s">
        <v>404</v>
      </c>
      <c r="E261" s="72"/>
      <c r="F261" s="73"/>
      <c r="G261" s="74"/>
      <c r="H261" s="74"/>
      <c r="I261" s="74"/>
      <c r="J261" s="75">
        <v>-10000</v>
      </c>
      <c r="K261" s="76"/>
      <c r="L261" s="76" t="s">
        <v>35</v>
      </c>
      <c r="M261" s="67" t="s">
        <v>51</v>
      </c>
    </row>
    <row r="262" spans="1:13" ht="33" customHeight="1" x14ac:dyDescent="0.3">
      <c r="A262" s="77">
        <v>45440</v>
      </c>
      <c r="B262" s="78" t="s">
        <v>405</v>
      </c>
      <c r="C262" s="78" t="s">
        <v>407</v>
      </c>
      <c r="D262" s="78" t="s">
        <v>406</v>
      </c>
      <c r="E262" s="79"/>
      <c r="F262" s="80"/>
      <c r="G262" s="81"/>
      <c r="H262" s="81"/>
      <c r="I262" s="81"/>
      <c r="J262" s="84">
        <v>400000</v>
      </c>
      <c r="K262" s="68"/>
      <c r="L262" s="68" t="s">
        <v>23</v>
      </c>
    </row>
    <row r="263" spans="1:13" ht="33" customHeight="1" x14ac:dyDescent="0.3">
      <c r="A263" s="42">
        <v>45440</v>
      </c>
      <c r="B263" s="43" t="s">
        <v>416</v>
      </c>
      <c r="C263" s="43" t="s">
        <v>56</v>
      </c>
      <c r="D263" s="43" t="s">
        <v>417</v>
      </c>
      <c r="E263" s="44"/>
      <c r="F263" s="45"/>
      <c r="G263" s="4"/>
      <c r="H263" s="4"/>
      <c r="I263" s="4"/>
      <c r="J263" s="46">
        <v>-3200000</v>
      </c>
      <c r="K263" s="47"/>
      <c r="L263" s="47" t="s">
        <v>25</v>
      </c>
    </row>
    <row r="264" spans="1:13" ht="33" customHeight="1" x14ac:dyDescent="0.3">
      <c r="A264" s="42">
        <v>45440</v>
      </c>
      <c r="B264" s="43" t="s">
        <v>414</v>
      </c>
      <c r="C264" s="43" t="s">
        <v>351</v>
      </c>
      <c r="D264" s="43" t="s">
        <v>415</v>
      </c>
      <c r="E264" s="44"/>
      <c r="F264" s="45"/>
      <c r="G264" s="4"/>
      <c r="H264" s="4"/>
      <c r="I264" s="4"/>
      <c r="J264" s="46">
        <v>3200000</v>
      </c>
      <c r="K264" s="47"/>
      <c r="L264" s="47" t="s">
        <v>100</v>
      </c>
    </row>
    <row r="265" spans="1:13" ht="33.6" customHeight="1" x14ac:dyDescent="0.3">
      <c r="A265" s="70">
        <v>45440</v>
      </c>
      <c r="B265" s="71" t="s">
        <v>410</v>
      </c>
      <c r="C265" s="71" t="s">
        <v>411</v>
      </c>
      <c r="D265" s="71" t="s">
        <v>412</v>
      </c>
      <c r="E265" s="72"/>
      <c r="F265" s="73"/>
      <c r="G265" s="74"/>
      <c r="H265" s="74"/>
      <c r="I265" s="74"/>
      <c r="J265" s="75">
        <v>-29000</v>
      </c>
      <c r="K265" s="76"/>
      <c r="L265" s="76" t="s">
        <v>35</v>
      </c>
      <c r="M265" s="67" t="s">
        <v>302</v>
      </c>
    </row>
    <row r="266" spans="1:13" ht="33" customHeight="1" x14ac:dyDescent="0.3">
      <c r="A266" s="70">
        <v>45440</v>
      </c>
      <c r="B266" s="71" t="s">
        <v>409</v>
      </c>
      <c r="C266" s="71" t="s">
        <v>33</v>
      </c>
      <c r="D266" s="71" t="s">
        <v>413</v>
      </c>
      <c r="E266" s="72"/>
      <c r="F266" s="73"/>
      <c r="G266" s="74"/>
      <c r="H266" s="74"/>
      <c r="I266" s="74"/>
      <c r="J266" s="75">
        <v>-172800</v>
      </c>
      <c r="K266" s="76"/>
      <c r="L266" s="76" t="s">
        <v>35</v>
      </c>
      <c r="M266" s="67" t="s">
        <v>302</v>
      </c>
    </row>
    <row r="267" spans="1:13" ht="33" customHeight="1" x14ac:dyDescent="0.3">
      <c r="A267" s="70">
        <v>45440</v>
      </c>
      <c r="B267" s="71" t="s">
        <v>418</v>
      </c>
      <c r="C267" s="71" t="s">
        <v>281</v>
      </c>
      <c r="D267" s="71" t="s">
        <v>419</v>
      </c>
      <c r="E267" s="72"/>
      <c r="F267" s="73"/>
      <c r="G267" s="74"/>
      <c r="H267" s="74"/>
      <c r="I267" s="74"/>
      <c r="J267" s="75">
        <v>-300000</v>
      </c>
      <c r="K267" s="76"/>
      <c r="L267" s="76" t="s">
        <v>35</v>
      </c>
      <c r="M267" s="67" t="s">
        <v>50</v>
      </c>
    </row>
    <row r="268" spans="1:13" ht="33" customHeight="1" x14ac:dyDescent="0.3">
      <c r="A268" s="70">
        <v>45440</v>
      </c>
      <c r="B268" s="71" t="s">
        <v>420</v>
      </c>
      <c r="C268" s="71" t="s">
        <v>281</v>
      </c>
      <c r="D268" s="71" t="s">
        <v>421</v>
      </c>
      <c r="E268" s="72"/>
      <c r="F268" s="73"/>
      <c r="G268" s="74"/>
      <c r="H268" s="74"/>
      <c r="I268" s="74"/>
      <c r="J268" s="75">
        <v>-300000</v>
      </c>
      <c r="K268" s="76"/>
      <c r="L268" s="76" t="s">
        <v>35</v>
      </c>
      <c r="M268" s="67" t="s">
        <v>50</v>
      </c>
    </row>
    <row r="269" spans="1:13" ht="33" customHeight="1" x14ac:dyDescent="0.3">
      <c r="A269" s="70">
        <v>45440</v>
      </c>
      <c r="B269" s="71" t="s">
        <v>422</v>
      </c>
      <c r="C269" s="71" t="s">
        <v>107</v>
      </c>
      <c r="D269" s="71" t="s">
        <v>423</v>
      </c>
      <c r="E269" s="72"/>
      <c r="F269" s="73"/>
      <c r="G269" s="74"/>
      <c r="H269" s="74"/>
      <c r="I269" s="74"/>
      <c r="J269" s="75">
        <v>-200000</v>
      </c>
      <c r="K269" s="76"/>
      <c r="L269" s="76" t="s">
        <v>105</v>
      </c>
      <c r="M269" s="67" t="s">
        <v>144</v>
      </c>
    </row>
    <row r="270" spans="1:13" ht="33" customHeight="1" x14ac:dyDescent="0.3">
      <c r="A270" s="70">
        <v>45440</v>
      </c>
      <c r="B270" s="71" t="s">
        <v>424</v>
      </c>
      <c r="C270" s="71" t="s">
        <v>107</v>
      </c>
      <c r="D270" s="71" t="s">
        <v>425</v>
      </c>
      <c r="E270" s="72"/>
      <c r="F270" s="73"/>
      <c r="G270" s="74"/>
      <c r="H270" s="74"/>
      <c r="I270" s="74"/>
      <c r="J270" s="75">
        <v>-130500</v>
      </c>
      <c r="K270" s="76"/>
      <c r="L270" s="76" t="s">
        <v>105</v>
      </c>
      <c r="M270" s="67" t="s">
        <v>144</v>
      </c>
    </row>
    <row r="271" spans="1:13" s="104" customFormat="1" ht="33" customHeight="1" x14ac:dyDescent="0.3">
      <c r="A271" s="100">
        <v>45440</v>
      </c>
      <c r="B271" s="101" t="s">
        <v>426</v>
      </c>
      <c r="C271" s="101" t="s">
        <v>107</v>
      </c>
      <c r="D271" s="101" t="s">
        <v>427</v>
      </c>
      <c r="E271" s="72"/>
      <c r="F271" s="73"/>
      <c r="G271" s="74"/>
      <c r="H271" s="74"/>
      <c r="I271" s="74"/>
      <c r="J271" s="102">
        <v>-37000</v>
      </c>
      <c r="K271" s="103"/>
      <c r="L271" s="103" t="s">
        <v>35</v>
      </c>
      <c r="M271" s="67" t="s">
        <v>464</v>
      </c>
    </row>
    <row r="272" spans="1:13" ht="33" customHeight="1" x14ac:dyDescent="0.3">
      <c r="A272" s="70">
        <v>45440</v>
      </c>
      <c r="B272" s="71" t="s">
        <v>428</v>
      </c>
      <c r="C272" s="71" t="s">
        <v>107</v>
      </c>
      <c r="D272" s="71" t="s">
        <v>429</v>
      </c>
      <c r="E272" s="72"/>
      <c r="F272" s="73"/>
      <c r="G272" s="74"/>
      <c r="H272" s="74"/>
      <c r="I272" s="74"/>
      <c r="J272" s="75">
        <v>-92900</v>
      </c>
      <c r="K272" s="76"/>
      <c r="L272" s="76" t="s">
        <v>35</v>
      </c>
      <c r="M272" s="67" t="s">
        <v>50</v>
      </c>
    </row>
    <row r="273" spans="1:13" ht="33" customHeight="1" x14ac:dyDescent="0.3">
      <c r="A273" s="70">
        <v>45440</v>
      </c>
      <c r="B273" s="71" t="s">
        <v>430</v>
      </c>
      <c r="C273" s="71" t="s">
        <v>267</v>
      </c>
      <c r="D273" s="71" t="s">
        <v>431</v>
      </c>
      <c r="E273" s="72"/>
      <c r="F273" s="73"/>
      <c r="G273" s="74"/>
      <c r="H273" s="74"/>
      <c r="I273" s="74"/>
      <c r="J273" s="75">
        <v>-1000000</v>
      </c>
      <c r="K273" s="76"/>
      <c r="L273" s="76" t="s">
        <v>105</v>
      </c>
      <c r="M273" s="67" t="s">
        <v>146</v>
      </c>
    </row>
    <row r="274" spans="1:13" ht="33" customHeight="1" x14ac:dyDescent="0.3">
      <c r="A274" s="70">
        <v>45440</v>
      </c>
      <c r="B274" s="71" t="s">
        <v>435</v>
      </c>
      <c r="C274" s="71" t="s">
        <v>107</v>
      </c>
      <c r="D274" s="71" t="s">
        <v>448</v>
      </c>
      <c r="E274" s="72"/>
      <c r="F274" s="73"/>
      <c r="G274" s="74"/>
      <c r="H274" s="74"/>
      <c r="I274" s="74"/>
      <c r="J274" s="75">
        <v>-195000</v>
      </c>
      <c r="K274" s="76"/>
      <c r="L274" s="76" t="s">
        <v>35</v>
      </c>
      <c r="M274" s="67" t="s">
        <v>50</v>
      </c>
    </row>
    <row r="275" spans="1:13" ht="33" customHeight="1" x14ac:dyDescent="0.3">
      <c r="A275" s="70">
        <v>45440</v>
      </c>
      <c r="B275" s="71" t="s">
        <v>436</v>
      </c>
      <c r="C275" s="71" t="s">
        <v>37</v>
      </c>
      <c r="D275" s="71" t="s">
        <v>437</v>
      </c>
      <c r="E275" s="72"/>
      <c r="F275" s="73"/>
      <c r="G275" s="74"/>
      <c r="H275" s="74"/>
      <c r="I275" s="74"/>
      <c r="J275" s="75">
        <v>-75300</v>
      </c>
      <c r="K275" s="76"/>
      <c r="L275" s="76" t="s">
        <v>35</v>
      </c>
      <c r="M275" s="67" t="s">
        <v>51</v>
      </c>
    </row>
    <row r="276" spans="1:13" ht="33" customHeight="1" x14ac:dyDescent="0.3">
      <c r="A276" s="42"/>
      <c r="B276" s="42"/>
      <c r="C276" s="43"/>
      <c r="D276" s="43"/>
      <c r="E276" s="44"/>
      <c r="F276" s="45"/>
      <c r="G276" s="4"/>
      <c r="H276" s="4"/>
      <c r="I276" s="4"/>
      <c r="J276" s="40">
        <f>SUM(J251:J275)</f>
        <v>1065387</v>
      </c>
      <c r="K276" s="47" t="s">
        <v>456</v>
      </c>
      <c r="L276" s="47"/>
    </row>
    <row r="279" spans="1:13" ht="33" customHeight="1" x14ac:dyDescent="0.3">
      <c r="A279" s="33"/>
      <c r="B279" s="34"/>
      <c r="C279" s="34"/>
      <c r="D279" s="35" t="s">
        <v>444</v>
      </c>
      <c r="E279" s="34"/>
      <c r="F279" s="34"/>
      <c r="G279" s="34"/>
      <c r="H279" s="34"/>
      <c r="I279" s="34"/>
      <c r="J279" s="34"/>
      <c r="K279" s="34"/>
      <c r="L279" s="47"/>
    </row>
    <row r="280" spans="1:13" ht="33" customHeight="1" x14ac:dyDescent="0.3">
      <c r="A280" s="36" t="s">
        <v>0</v>
      </c>
      <c r="B280" s="37" t="s">
        <v>1</v>
      </c>
      <c r="C280" s="37" t="s">
        <v>2</v>
      </c>
      <c r="D280" s="37" t="s">
        <v>3</v>
      </c>
      <c r="E280" s="37" t="s">
        <v>4</v>
      </c>
      <c r="F280" s="37" t="s">
        <v>5</v>
      </c>
      <c r="G280" s="37" t="s">
        <v>6</v>
      </c>
      <c r="H280" s="37" t="s">
        <v>7</v>
      </c>
      <c r="I280" s="37" t="s">
        <v>8</v>
      </c>
      <c r="J280" s="30" t="s">
        <v>9</v>
      </c>
      <c r="K280" s="37" t="s">
        <v>10</v>
      </c>
      <c r="L280" s="47"/>
    </row>
    <row r="281" spans="1:13" ht="33" customHeight="1" x14ac:dyDescent="0.3">
      <c r="A281" s="36"/>
      <c r="B281" s="37"/>
      <c r="C281" s="37"/>
      <c r="D281" s="37" t="s">
        <v>11</v>
      </c>
      <c r="E281" s="38"/>
      <c r="F281" s="39"/>
      <c r="G281" s="4"/>
      <c r="H281" s="4"/>
      <c r="I281" s="4"/>
      <c r="J281" s="40">
        <f>J276</f>
        <v>1065387</v>
      </c>
      <c r="K281" s="41"/>
      <c r="L281" s="47"/>
    </row>
    <row r="282" spans="1:13" s="104" customFormat="1" ht="33" customHeight="1" x14ac:dyDescent="0.3">
      <c r="A282" s="100">
        <v>45441</v>
      </c>
      <c r="B282" s="101" t="s">
        <v>445</v>
      </c>
      <c r="C282" s="101" t="s">
        <v>446</v>
      </c>
      <c r="D282" s="101" t="s">
        <v>447</v>
      </c>
      <c r="E282" s="72"/>
      <c r="F282" s="73"/>
      <c r="G282" s="74"/>
      <c r="H282" s="74"/>
      <c r="I282" s="74"/>
      <c r="J282" s="102">
        <v>-15000</v>
      </c>
      <c r="K282" s="103"/>
      <c r="L282" s="103" t="s">
        <v>35</v>
      </c>
      <c r="M282" s="67" t="s">
        <v>464</v>
      </c>
    </row>
    <row r="283" spans="1:13" ht="33" customHeight="1" x14ac:dyDescent="0.3">
      <c r="A283" s="70">
        <v>45441</v>
      </c>
      <c r="B283" s="71" t="s">
        <v>453</v>
      </c>
      <c r="C283" s="71" t="s">
        <v>281</v>
      </c>
      <c r="D283" s="71" t="s">
        <v>454</v>
      </c>
      <c r="E283" s="72"/>
      <c r="F283" s="73"/>
      <c r="G283" s="74"/>
      <c r="H283" s="74"/>
      <c r="I283" s="74"/>
      <c r="J283" s="75">
        <v>-492850</v>
      </c>
      <c r="K283" s="76"/>
      <c r="L283" s="76" t="s">
        <v>105</v>
      </c>
      <c r="M283" s="67" t="s">
        <v>144</v>
      </c>
    </row>
    <row r="284" spans="1:13" ht="33" customHeight="1" x14ac:dyDescent="0.3">
      <c r="A284" s="70">
        <v>45441</v>
      </c>
      <c r="B284" s="71" t="s">
        <v>451</v>
      </c>
      <c r="C284" s="71" t="s">
        <v>267</v>
      </c>
      <c r="D284" s="71" t="s">
        <v>452</v>
      </c>
      <c r="E284" s="72"/>
      <c r="F284" s="73"/>
      <c r="G284" s="74"/>
      <c r="H284" s="74"/>
      <c r="I284" s="74"/>
      <c r="J284" s="75">
        <v>-441000</v>
      </c>
      <c r="K284" s="76"/>
      <c r="L284" s="76" t="s">
        <v>105</v>
      </c>
      <c r="M284" s="67" t="s">
        <v>146</v>
      </c>
    </row>
    <row r="285" spans="1:13" ht="33" customHeight="1" x14ac:dyDescent="0.3">
      <c r="A285" s="70">
        <v>45441</v>
      </c>
      <c r="B285" s="71" t="s">
        <v>449</v>
      </c>
      <c r="C285" s="71" t="s">
        <v>113</v>
      </c>
      <c r="D285" s="71" t="s">
        <v>450</v>
      </c>
      <c r="E285" s="72"/>
      <c r="F285" s="73"/>
      <c r="G285" s="74"/>
      <c r="H285" s="74"/>
      <c r="I285" s="74"/>
      <c r="J285" s="75">
        <v>-426000</v>
      </c>
      <c r="K285" s="76"/>
      <c r="L285" s="76" t="s">
        <v>105</v>
      </c>
      <c r="M285" s="67" t="s">
        <v>146</v>
      </c>
    </row>
    <row r="286" spans="1:13" ht="33" customHeight="1" x14ac:dyDescent="0.3">
      <c r="A286" s="42">
        <v>45441</v>
      </c>
      <c r="B286" s="43" t="s">
        <v>460</v>
      </c>
      <c r="C286" s="43" t="s">
        <v>462</v>
      </c>
      <c r="D286" s="43" t="s">
        <v>461</v>
      </c>
      <c r="E286" s="44"/>
      <c r="F286" s="45"/>
      <c r="G286" s="4"/>
      <c r="H286" s="4"/>
      <c r="I286" s="4"/>
      <c r="J286" s="46">
        <v>2780000</v>
      </c>
      <c r="K286" s="47"/>
      <c r="L286" s="47" t="s">
        <v>100</v>
      </c>
    </row>
    <row r="287" spans="1:13" ht="33" customHeight="1" x14ac:dyDescent="0.3">
      <c r="A287" s="70">
        <v>45441</v>
      </c>
      <c r="B287" s="71" t="s">
        <v>467</v>
      </c>
      <c r="C287" s="71" t="s">
        <v>267</v>
      </c>
      <c r="D287" s="71" t="s">
        <v>468</v>
      </c>
      <c r="E287" s="72"/>
      <c r="F287" s="73"/>
      <c r="G287" s="74"/>
      <c r="H287" s="74"/>
      <c r="I287" s="74"/>
      <c r="J287" s="75">
        <v>-500000</v>
      </c>
      <c r="K287" s="76"/>
      <c r="L287" s="76" t="s">
        <v>105</v>
      </c>
      <c r="M287" s="67" t="s">
        <v>145</v>
      </c>
    </row>
    <row r="288" spans="1:13" ht="33" customHeight="1" x14ac:dyDescent="0.3">
      <c r="A288" s="70">
        <v>45441</v>
      </c>
      <c r="B288" s="71" t="s">
        <v>465</v>
      </c>
      <c r="C288" s="71" t="s">
        <v>267</v>
      </c>
      <c r="D288" s="71" t="s">
        <v>466</v>
      </c>
      <c r="E288" s="72"/>
      <c r="F288" s="73"/>
      <c r="G288" s="74"/>
      <c r="H288" s="74"/>
      <c r="I288" s="74"/>
      <c r="J288" s="75">
        <v>-127500</v>
      </c>
      <c r="K288" s="76"/>
      <c r="L288" s="76" t="s">
        <v>105</v>
      </c>
      <c r="M288" s="67" t="s">
        <v>146</v>
      </c>
    </row>
    <row r="289" spans="1:13" ht="33" customHeight="1" x14ac:dyDescent="0.3">
      <c r="A289" s="70">
        <v>45441</v>
      </c>
      <c r="B289" s="71" t="s">
        <v>469</v>
      </c>
      <c r="C289" s="71" t="s">
        <v>37</v>
      </c>
      <c r="D289" s="71" t="s">
        <v>470</v>
      </c>
      <c r="E289" s="72"/>
      <c r="F289" s="73"/>
      <c r="G289" s="74"/>
      <c r="H289" s="74"/>
      <c r="I289" s="74"/>
      <c r="J289" s="75">
        <v>-500000</v>
      </c>
      <c r="K289" s="76"/>
      <c r="L289" s="76" t="s">
        <v>105</v>
      </c>
      <c r="M289" s="67" t="s">
        <v>144</v>
      </c>
    </row>
    <row r="290" spans="1:13" ht="33" customHeight="1" x14ac:dyDescent="0.3">
      <c r="A290" s="42"/>
      <c r="B290" s="42"/>
      <c r="C290" s="43"/>
      <c r="D290" s="43"/>
      <c r="E290" s="44"/>
      <c r="F290" s="45"/>
      <c r="G290" s="4"/>
      <c r="H290" s="4"/>
      <c r="I290" s="4"/>
      <c r="J290" s="40">
        <f>SUM(J281:J289)</f>
        <v>1343037</v>
      </c>
      <c r="K290" s="47" t="s">
        <v>471</v>
      </c>
      <c r="L290" s="47"/>
    </row>
  </sheetData>
  <autoFilter ref="A1:M290"/>
  <conditionalFormatting sqref="M11">
    <cfRule type="duplicateValues" dxfId="395" priority="301"/>
    <cfRule type="duplicateValues" dxfId="394" priority="302"/>
  </conditionalFormatting>
  <conditionalFormatting sqref="M12">
    <cfRule type="duplicateValues" dxfId="393" priority="299"/>
    <cfRule type="duplicateValues" dxfId="392" priority="300"/>
  </conditionalFormatting>
  <conditionalFormatting sqref="M13">
    <cfRule type="duplicateValues" dxfId="391" priority="297"/>
    <cfRule type="duplicateValues" dxfId="390" priority="298"/>
  </conditionalFormatting>
  <conditionalFormatting sqref="M25">
    <cfRule type="duplicateValues" dxfId="389" priority="287"/>
    <cfRule type="duplicateValues" dxfId="388" priority="288"/>
  </conditionalFormatting>
  <conditionalFormatting sqref="M67">
    <cfRule type="duplicateValues" dxfId="387" priority="285"/>
    <cfRule type="duplicateValues" dxfId="386" priority="286"/>
  </conditionalFormatting>
  <conditionalFormatting sqref="M68">
    <cfRule type="duplicateValues" dxfId="385" priority="283"/>
    <cfRule type="duplicateValues" dxfId="384" priority="284"/>
  </conditionalFormatting>
  <conditionalFormatting sqref="M69">
    <cfRule type="duplicateValues" dxfId="383" priority="281"/>
    <cfRule type="duplicateValues" dxfId="382" priority="282"/>
  </conditionalFormatting>
  <conditionalFormatting sqref="M76">
    <cfRule type="duplicateValues" dxfId="381" priority="279"/>
    <cfRule type="duplicateValues" dxfId="380" priority="280"/>
  </conditionalFormatting>
  <conditionalFormatting sqref="M77">
    <cfRule type="duplicateValues" dxfId="379" priority="277"/>
    <cfRule type="duplicateValues" dxfId="378" priority="278"/>
  </conditionalFormatting>
  <conditionalFormatting sqref="M84">
    <cfRule type="duplicateValues" dxfId="377" priority="275"/>
    <cfRule type="duplicateValues" dxfId="376" priority="276"/>
  </conditionalFormatting>
  <conditionalFormatting sqref="M85">
    <cfRule type="duplicateValues" dxfId="375" priority="273"/>
    <cfRule type="duplicateValues" dxfId="374" priority="274"/>
  </conditionalFormatting>
  <conditionalFormatting sqref="M87">
    <cfRule type="duplicateValues" dxfId="373" priority="269"/>
    <cfRule type="duplicateValues" dxfId="372" priority="270"/>
  </conditionalFormatting>
  <conditionalFormatting sqref="M88">
    <cfRule type="duplicateValues" dxfId="371" priority="267"/>
    <cfRule type="duplicateValues" dxfId="370" priority="268"/>
  </conditionalFormatting>
  <conditionalFormatting sqref="M89">
    <cfRule type="duplicateValues" dxfId="369" priority="265"/>
    <cfRule type="duplicateValues" dxfId="368" priority="266"/>
  </conditionalFormatting>
  <conditionalFormatting sqref="M91">
    <cfRule type="duplicateValues" dxfId="367" priority="261"/>
    <cfRule type="duplicateValues" dxfId="366" priority="262"/>
  </conditionalFormatting>
  <conditionalFormatting sqref="M92">
    <cfRule type="duplicateValues" dxfId="365" priority="259"/>
    <cfRule type="duplicateValues" dxfId="364" priority="260"/>
  </conditionalFormatting>
  <conditionalFormatting sqref="M93">
    <cfRule type="duplicateValues" dxfId="363" priority="257"/>
    <cfRule type="duplicateValues" dxfId="362" priority="258"/>
  </conditionalFormatting>
  <conditionalFormatting sqref="M111">
    <cfRule type="duplicateValues" dxfId="361" priority="255"/>
    <cfRule type="duplicateValues" dxfId="360" priority="256"/>
  </conditionalFormatting>
  <conditionalFormatting sqref="M113">
    <cfRule type="duplicateValues" dxfId="359" priority="253"/>
    <cfRule type="duplicateValues" dxfId="358" priority="254"/>
  </conditionalFormatting>
  <conditionalFormatting sqref="M114">
    <cfRule type="duplicateValues" dxfId="357" priority="251"/>
    <cfRule type="duplicateValues" dxfId="356" priority="252"/>
  </conditionalFormatting>
  <conditionalFormatting sqref="M115">
    <cfRule type="duplicateValues" dxfId="355" priority="245"/>
    <cfRule type="duplicateValues" dxfId="354" priority="246"/>
  </conditionalFormatting>
  <conditionalFormatting sqref="M116">
    <cfRule type="duplicateValues" dxfId="353" priority="243"/>
    <cfRule type="duplicateValues" dxfId="352" priority="244"/>
  </conditionalFormatting>
  <conditionalFormatting sqref="M117">
    <cfRule type="duplicateValues" dxfId="351" priority="241"/>
    <cfRule type="duplicateValues" dxfId="350" priority="242"/>
  </conditionalFormatting>
  <conditionalFormatting sqref="M127">
    <cfRule type="duplicateValues" dxfId="349" priority="239"/>
    <cfRule type="duplicateValues" dxfId="348" priority="240"/>
  </conditionalFormatting>
  <conditionalFormatting sqref="M128">
    <cfRule type="duplicateValues" dxfId="347" priority="237"/>
    <cfRule type="duplicateValues" dxfId="346" priority="238"/>
  </conditionalFormatting>
  <conditionalFormatting sqref="M129">
    <cfRule type="duplicateValues" dxfId="345" priority="235"/>
    <cfRule type="duplicateValues" dxfId="344" priority="236"/>
  </conditionalFormatting>
  <conditionalFormatting sqref="M130">
    <cfRule type="duplicateValues" dxfId="343" priority="233"/>
    <cfRule type="duplicateValues" dxfId="342" priority="234"/>
  </conditionalFormatting>
  <conditionalFormatting sqref="M131">
    <cfRule type="duplicateValues" dxfId="341" priority="231"/>
    <cfRule type="duplicateValues" dxfId="340" priority="232"/>
  </conditionalFormatting>
  <conditionalFormatting sqref="M132">
    <cfRule type="duplicateValues" dxfId="339" priority="229"/>
    <cfRule type="duplicateValues" dxfId="338" priority="230"/>
  </conditionalFormatting>
  <conditionalFormatting sqref="M133">
    <cfRule type="duplicateValues" dxfId="337" priority="227"/>
    <cfRule type="duplicateValues" dxfId="336" priority="228"/>
  </conditionalFormatting>
  <conditionalFormatting sqref="M134">
    <cfRule type="duplicateValues" dxfId="335" priority="225"/>
    <cfRule type="duplicateValues" dxfId="334" priority="226"/>
  </conditionalFormatting>
  <conditionalFormatting sqref="M135">
    <cfRule type="duplicateValues" dxfId="333" priority="223"/>
    <cfRule type="duplicateValues" dxfId="332" priority="224"/>
  </conditionalFormatting>
  <conditionalFormatting sqref="M136">
    <cfRule type="duplicateValues" dxfId="331" priority="221"/>
    <cfRule type="duplicateValues" dxfId="330" priority="222"/>
  </conditionalFormatting>
  <conditionalFormatting sqref="M144">
    <cfRule type="duplicateValues" dxfId="329" priority="219"/>
    <cfRule type="duplicateValues" dxfId="328" priority="220"/>
  </conditionalFormatting>
  <conditionalFormatting sqref="M145">
    <cfRule type="duplicateValues" dxfId="327" priority="217"/>
    <cfRule type="duplicateValues" dxfId="326" priority="218"/>
  </conditionalFormatting>
  <conditionalFormatting sqref="M154">
    <cfRule type="duplicateValues" dxfId="325" priority="215"/>
    <cfRule type="duplicateValues" dxfId="324" priority="216"/>
  </conditionalFormatting>
  <conditionalFormatting sqref="M155">
    <cfRule type="duplicateValues" dxfId="323" priority="213"/>
    <cfRule type="duplicateValues" dxfId="322" priority="214"/>
  </conditionalFormatting>
  <conditionalFormatting sqref="M156">
    <cfRule type="duplicateValues" dxfId="321" priority="211"/>
    <cfRule type="duplicateValues" dxfId="320" priority="212"/>
  </conditionalFormatting>
  <conditionalFormatting sqref="M157">
    <cfRule type="duplicateValues" dxfId="319" priority="209"/>
    <cfRule type="duplicateValues" dxfId="318" priority="210"/>
  </conditionalFormatting>
  <conditionalFormatting sqref="M158">
    <cfRule type="duplicateValues" dxfId="317" priority="207"/>
    <cfRule type="duplicateValues" dxfId="316" priority="208"/>
  </conditionalFormatting>
  <conditionalFormatting sqref="M159">
    <cfRule type="duplicateValues" dxfId="315" priority="203"/>
    <cfRule type="duplicateValues" dxfId="314" priority="204"/>
  </conditionalFormatting>
  <conditionalFormatting sqref="M184">
    <cfRule type="duplicateValues" dxfId="313" priority="201"/>
    <cfRule type="duplicateValues" dxfId="312" priority="202"/>
  </conditionalFormatting>
  <conditionalFormatting sqref="M178">
    <cfRule type="duplicateValues" dxfId="311" priority="191"/>
    <cfRule type="duplicateValues" dxfId="310" priority="192"/>
  </conditionalFormatting>
  <conditionalFormatting sqref="M181">
    <cfRule type="duplicateValues" dxfId="309" priority="189"/>
    <cfRule type="duplicateValues" dxfId="308" priority="190"/>
  </conditionalFormatting>
  <conditionalFormatting sqref="M182">
    <cfRule type="duplicateValues" dxfId="307" priority="187"/>
    <cfRule type="duplicateValues" dxfId="306" priority="188"/>
  </conditionalFormatting>
  <conditionalFormatting sqref="M183">
    <cfRule type="duplicateValues" dxfId="305" priority="185"/>
    <cfRule type="duplicateValues" dxfId="304" priority="186"/>
  </conditionalFormatting>
  <conditionalFormatting sqref="M185">
    <cfRule type="duplicateValues" dxfId="303" priority="183"/>
    <cfRule type="duplicateValues" dxfId="302" priority="184"/>
  </conditionalFormatting>
  <conditionalFormatting sqref="M186">
    <cfRule type="duplicateValues" dxfId="301" priority="181"/>
    <cfRule type="duplicateValues" dxfId="300" priority="182"/>
  </conditionalFormatting>
  <conditionalFormatting sqref="M187">
    <cfRule type="duplicateValues" dxfId="299" priority="179"/>
    <cfRule type="duplicateValues" dxfId="298" priority="180"/>
  </conditionalFormatting>
  <conditionalFormatting sqref="M188">
    <cfRule type="duplicateValues" dxfId="297" priority="175"/>
    <cfRule type="duplicateValues" dxfId="296" priority="176"/>
  </conditionalFormatting>
  <conditionalFormatting sqref="M195">
    <cfRule type="duplicateValues" dxfId="295" priority="173"/>
    <cfRule type="duplicateValues" dxfId="294" priority="174"/>
  </conditionalFormatting>
  <conditionalFormatting sqref="M196">
    <cfRule type="duplicateValues" dxfId="293" priority="171"/>
    <cfRule type="duplicateValues" dxfId="292" priority="172"/>
  </conditionalFormatting>
  <conditionalFormatting sqref="M197">
    <cfRule type="duplicateValues" dxfId="291" priority="167"/>
    <cfRule type="duplicateValues" dxfId="290" priority="168"/>
  </conditionalFormatting>
  <conditionalFormatting sqref="M198">
    <cfRule type="duplicateValues" dxfId="289" priority="155"/>
    <cfRule type="duplicateValues" dxfId="288" priority="156"/>
  </conditionalFormatting>
  <conditionalFormatting sqref="M199">
    <cfRule type="duplicateValues" dxfId="287" priority="153"/>
    <cfRule type="duplicateValues" dxfId="286" priority="154"/>
  </conditionalFormatting>
  <conditionalFormatting sqref="M200">
    <cfRule type="duplicateValues" dxfId="285" priority="151"/>
    <cfRule type="duplicateValues" dxfId="284" priority="152"/>
  </conditionalFormatting>
  <conditionalFormatting sqref="M201">
    <cfRule type="duplicateValues" dxfId="283" priority="149"/>
    <cfRule type="duplicateValues" dxfId="282" priority="150"/>
  </conditionalFormatting>
  <conditionalFormatting sqref="M202">
    <cfRule type="duplicateValues" dxfId="281" priority="147"/>
    <cfRule type="duplicateValues" dxfId="280" priority="148"/>
  </conditionalFormatting>
  <conditionalFormatting sqref="M209:M210">
    <cfRule type="duplicateValues" dxfId="279" priority="139"/>
    <cfRule type="duplicateValues" dxfId="278" priority="140"/>
  </conditionalFormatting>
  <conditionalFormatting sqref="M211">
    <cfRule type="duplicateValues" dxfId="277" priority="137"/>
    <cfRule type="duplicateValues" dxfId="276" priority="138"/>
  </conditionalFormatting>
  <conditionalFormatting sqref="M212">
    <cfRule type="duplicateValues" dxfId="275" priority="135"/>
    <cfRule type="duplicateValues" dxfId="274" priority="136"/>
  </conditionalFormatting>
  <conditionalFormatting sqref="M213">
    <cfRule type="duplicateValues" dxfId="273" priority="133"/>
    <cfRule type="duplicateValues" dxfId="272" priority="134"/>
  </conditionalFormatting>
  <conditionalFormatting sqref="M215">
    <cfRule type="duplicateValues" dxfId="271" priority="127"/>
    <cfRule type="duplicateValues" dxfId="270" priority="128"/>
  </conditionalFormatting>
  <conditionalFormatting sqref="M216">
    <cfRule type="duplicateValues" dxfId="269" priority="125"/>
    <cfRule type="duplicateValues" dxfId="268" priority="126"/>
  </conditionalFormatting>
  <conditionalFormatting sqref="M217">
    <cfRule type="duplicateValues" dxfId="267" priority="123"/>
    <cfRule type="duplicateValues" dxfId="266" priority="124"/>
  </conditionalFormatting>
  <conditionalFormatting sqref="M218">
    <cfRule type="duplicateValues" dxfId="265" priority="121"/>
    <cfRule type="duplicateValues" dxfId="264" priority="122"/>
  </conditionalFormatting>
  <conditionalFormatting sqref="M219">
    <cfRule type="duplicateValues" dxfId="263" priority="119"/>
    <cfRule type="duplicateValues" dxfId="262" priority="120"/>
  </conditionalFormatting>
  <conditionalFormatting sqref="M220">
    <cfRule type="duplicateValues" dxfId="261" priority="117"/>
    <cfRule type="duplicateValues" dxfId="260" priority="118"/>
  </conditionalFormatting>
  <conditionalFormatting sqref="M245">
    <cfRule type="duplicateValues" dxfId="259" priority="111"/>
    <cfRule type="duplicateValues" dxfId="258" priority="112"/>
  </conditionalFormatting>
  <conditionalFormatting sqref="M260">
    <cfRule type="duplicateValues" dxfId="257" priority="71"/>
    <cfRule type="duplicateValues" dxfId="256" priority="72"/>
  </conditionalFormatting>
  <conditionalFormatting sqref="M229">
    <cfRule type="duplicateValues" dxfId="255" priority="93"/>
    <cfRule type="duplicateValues" dxfId="254" priority="94"/>
  </conditionalFormatting>
  <conditionalFormatting sqref="M230">
    <cfRule type="duplicateValues" dxfId="253" priority="91"/>
    <cfRule type="duplicateValues" dxfId="252" priority="92"/>
  </conditionalFormatting>
  <conditionalFormatting sqref="M234">
    <cfRule type="duplicateValues" dxfId="251" priority="89"/>
    <cfRule type="duplicateValues" dxfId="250" priority="90"/>
  </conditionalFormatting>
  <conditionalFormatting sqref="M252">
    <cfRule type="duplicateValues" dxfId="249" priority="87"/>
    <cfRule type="duplicateValues" dxfId="248" priority="88"/>
  </conditionalFormatting>
  <conditionalFormatting sqref="M253">
    <cfRule type="duplicateValues" dxfId="247" priority="85"/>
    <cfRule type="duplicateValues" dxfId="246" priority="86"/>
  </conditionalFormatting>
  <conditionalFormatting sqref="M254">
    <cfRule type="duplicateValues" dxfId="245" priority="83"/>
    <cfRule type="duplicateValues" dxfId="244" priority="84"/>
  </conditionalFormatting>
  <conditionalFormatting sqref="M255">
    <cfRule type="duplicateValues" dxfId="243" priority="81"/>
    <cfRule type="duplicateValues" dxfId="242" priority="82"/>
  </conditionalFormatting>
  <conditionalFormatting sqref="M256">
    <cfRule type="duplicateValues" dxfId="241" priority="79"/>
    <cfRule type="duplicateValues" dxfId="240" priority="80"/>
  </conditionalFormatting>
  <conditionalFormatting sqref="M257">
    <cfRule type="duplicateValues" dxfId="239" priority="77"/>
    <cfRule type="duplicateValues" dxfId="238" priority="78"/>
  </conditionalFormatting>
  <conditionalFormatting sqref="M261">
    <cfRule type="duplicateValues" dxfId="237" priority="69"/>
    <cfRule type="duplicateValues" dxfId="236" priority="70"/>
  </conditionalFormatting>
  <conditionalFormatting sqref="M265">
    <cfRule type="duplicateValues" dxfId="235" priority="65"/>
    <cfRule type="duplicateValues" dxfId="234" priority="66"/>
  </conditionalFormatting>
  <conditionalFormatting sqref="M266">
    <cfRule type="duplicateValues" dxfId="233" priority="63"/>
    <cfRule type="duplicateValues" dxfId="232" priority="64"/>
  </conditionalFormatting>
  <conditionalFormatting sqref="M267">
    <cfRule type="duplicateValues" dxfId="231" priority="61"/>
    <cfRule type="duplicateValues" dxfId="230" priority="62"/>
  </conditionalFormatting>
  <conditionalFormatting sqref="M268">
    <cfRule type="duplicateValues" dxfId="229" priority="59"/>
    <cfRule type="duplicateValues" dxfId="228" priority="60"/>
  </conditionalFormatting>
  <conditionalFormatting sqref="M269">
    <cfRule type="duplicateValues" dxfId="227" priority="57"/>
    <cfRule type="duplicateValues" dxfId="226" priority="58"/>
  </conditionalFormatting>
  <conditionalFormatting sqref="M270">
    <cfRule type="duplicateValues" dxfId="225" priority="55"/>
    <cfRule type="duplicateValues" dxfId="224" priority="56"/>
  </conditionalFormatting>
  <conditionalFormatting sqref="M272">
    <cfRule type="duplicateValues" dxfId="223" priority="49"/>
    <cfRule type="duplicateValues" dxfId="222" priority="50"/>
  </conditionalFormatting>
  <conditionalFormatting sqref="M273">
    <cfRule type="duplicateValues" dxfId="221" priority="47"/>
    <cfRule type="duplicateValues" dxfId="220" priority="48"/>
  </conditionalFormatting>
  <conditionalFormatting sqref="M274">
    <cfRule type="duplicateValues" dxfId="219" priority="45"/>
    <cfRule type="duplicateValues" dxfId="218" priority="46"/>
  </conditionalFormatting>
  <conditionalFormatting sqref="M275">
    <cfRule type="duplicateValues" dxfId="217" priority="43"/>
    <cfRule type="duplicateValues" dxfId="216" priority="44"/>
  </conditionalFormatting>
  <conditionalFormatting sqref="M283">
    <cfRule type="duplicateValues" dxfId="215" priority="27"/>
    <cfRule type="duplicateValues" dxfId="214" priority="28"/>
  </conditionalFormatting>
  <conditionalFormatting sqref="M284">
    <cfRule type="duplicateValues" dxfId="213" priority="25"/>
    <cfRule type="duplicateValues" dxfId="212" priority="26"/>
  </conditionalFormatting>
  <conditionalFormatting sqref="M288">
    <cfRule type="duplicateValues" dxfId="211" priority="23"/>
    <cfRule type="duplicateValues" dxfId="210" priority="24"/>
  </conditionalFormatting>
  <conditionalFormatting sqref="M285">
    <cfRule type="duplicateValues" dxfId="209" priority="21"/>
    <cfRule type="duplicateValues" dxfId="208" priority="22"/>
  </conditionalFormatting>
  <conditionalFormatting sqref="M287">
    <cfRule type="duplicateValues" dxfId="207" priority="19"/>
    <cfRule type="duplicateValues" dxfId="206" priority="20"/>
  </conditionalFormatting>
  <conditionalFormatting sqref="M289">
    <cfRule type="duplicateValues" dxfId="205" priority="17"/>
    <cfRule type="duplicateValues" dxfId="204" priority="18"/>
  </conditionalFormatting>
  <conditionalFormatting sqref="M86">
    <cfRule type="duplicateValues" dxfId="203" priority="15"/>
    <cfRule type="duplicateValues" dxfId="202" priority="16"/>
  </conditionalFormatting>
  <conditionalFormatting sqref="M244">
    <cfRule type="duplicateValues" dxfId="201" priority="13"/>
    <cfRule type="duplicateValues" dxfId="200" priority="14"/>
  </conditionalFormatting>
  <conditionalFormatting sqref="M90">
    <cfRule type="duplicateValues" dxfId="199" priority="9"/>
    <cfRule type="duplicateValues" dxfId="198" priority="10"/>
  </conditionalFormatting>
  <conditionalFormatting sqref="M258">
    <cfRule type="duplicateValues" dxfId="197" priority="7"/>
    <cfRule type="duplicateValues" dxfId="196" priority="8"/>
  </conditionalFormatting>
  <conditionalFormatting sqref="M259">
    <cfRule type="duplicateValues" dxfId="195" priority="5"/>
    <cfRule type="duplicateValues" dxfId="194" priority="6"/>
  </conditionalFormatting>
  <conditionalFormatting sqref="M271">
    <cfRule type="duplicateValues" dxfId="193" priority="3"/>
    <cfRule type="duplicateValues" dxfId="192" priority="4"/>
  </conditionalFormatting>
  <conditionalFormatting sqref="M282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09375" defaultRowHeight="33" customHeight="1" x14ac:dyDescent="0.3"/>
  <cols>
    <col min="1" max="1" width="15.44140625" style="31" customWidth="1"/>
    <col min="2" max="2" width="21.88671875" style="31" customWidth="1"/>
    <col min="3" max="3" width="25.44140625" style="31" customWidth="1"/>
    <col min="4" max="4" width="66" style="31" customWidth="1"/>
    <col min="5" max="9" width="9.109375" style="31" hidden="1" customWidth="1"/>
    <col min="10" max="10" width="29.44140625" style="31" customWidth="1"/>
    <col min="11" max="11" width="19.6640625" style="31" customWidth="1"/>
    <col min="12" max="12" width="32.6640625" style="8" customWidth="1"/>
    <col min="13" max="13" width="35" style="31" customWidth="1"/>
    <col min="14" max="16384" width="9.109375" style="31"/>
  </cols>
  <sheetData>
    <row r="1" spans="1:13" s="58" customFormat="1" ht="33" customHeight="1" x14ac:dyDescent="0.3">
      <c r="A1" s="33"/>
      <c r="B1" s="34"/>
      <c r="C1" s="34"/>
      <c r="D1" s="35" t="s">
        <v>44</v>
      </c>
      <c r="E1" s="34"/>
      <c r="F1" s="34"/>
      <c r="G1" s="34"/>
      <c r="H1" s="34"/>
      <c r="I1" s="34"/>
      <c r="J1" s="34"/>
      <c r="K1" s="34"/>
      <c r="L1" s="47"/>
    </row>
    <row r="2" spans="1:13" s="58" customFormat="1" ht="33" customHeight="1" x14ac:dyDescent="0.3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30" t="s">
        <v>9</v>
      </c>
      <c r="K2" s="37" t="s">
        <v>10</v>
      </c>
      <c r="L2" s="47"/>
    </row>
    <row r="3" spans="1:13" s="58" customFormat="1" ht="33" customHeight="1" x14ac:dyDescent="0.3">
      <c r="A3" s="36"/>
      <c r="B3" s="37"/>
      <c r="C3" s="37"/>
      <c r="D3" s="37" t="s">
        <v>11</v>
      </c>
      <c r="E3" s="38"/>
      <c r="F3" s="39"/>
      <c r="G3" s="4"/>
      <c r="H3" s="4"/>
      <c r="I3" s="4"/>
      <c r="J3" s="40">
        <v>16827</v>
      </c>
      <c r="K3" s="41"/>
      <c r="L3" s="47"/>
    </row>
    <row r="4" spans="1:13" s="58" customFormat="1" ht="33" customHeight="1" x14ac:dyDescent="0.3">
      <c r="A4" s="42"/>
      <c r="B4" s="43"/>
      <c r="C4" s="43"/>
      <c r="D4" s="43"/>
      <c r="E4" s="44"/>
      <c r="F4" s="45"/>
      <c r="G4" s="4"/>
      <c r="H4" s="4"/>
      <c r="I4" s="4"/>
      <c r="J4" s="46"/>
      <c r="K4" s="47"/>
      <c r="L4" s="47"/>
    </row>
    <row r="5" spans="1:13" s="58" customFormat="1" ht="33" customHeight="1" x14ac:dyDescent="0.3">
      <c r="A5" s="77">
        <v>45414</v>
      </c>
      <c r="B5" s="78" t="s">
        <v>14</v>
      </c>
      <c r="C5" s="78" t="s">
        <v>15</v>
      </c>
      <c r="D5" s="78" t="s">
        <v>16</v>
      </c>
      <c r="E5" s="79"/>
      <c r="F5" s="80"/>
      <c r="G5" s="81"/>
      <c r="H5" s="81"/>
      <c r="I5" s="81"/>
      <c r="J5" s="82">
        <v>300000</v>
      </c>
      <c r="K5" s="68"/>
      <c r="L5" s="68" t="s">
        <v>23</v>
      </c>
    </row>
    <row r="6" spans="1:13" s="58" customFormat="1" ht="33" customHeight="1" x14ac:dyDescent="0.3">
      <c r="A6" s="77">
        <v>45414</v>
      </c>
      <c r="B6" s="78" t="s">
        <v>17</v>
      </c>
      <c r="C6" s="78" t="s">
        <v>15</v>
      </c>
      <c r="D6" s="78" t="s">
        <v>18</v>
      </c>
      <c r="E6" s="79"/>
      <c r="F6" s="80"/>
      <c r="G6" s="81"/>
      <c r="H6" s="81"/>
      <c r="I6" s="81"/>
      <c r="J6" s="82">
        <v>900000</v>
      </c>
      <c r="K6" s="68"/>
      <c r="L6" s="68" t="s">
        <v>23</v>
      </c>
    </row>
    <row r="7" spans="1:13" s="58" customFormat="1" ht="33" customHeight="1" x14ac:dyDescent="0.3">
      <c r="A7" s="77">
        <v>45414</v>
      </c>
      <c r="B7" s="78" t="s">
        <v>21</v>
      </c>
      <c r="C7" s="78" t="s">
        <v>15</v>
      </c>
      <c r="D7" s="83" t="s">
        <v>22</v>
      </c>
      <c r="E7" s="79"/>
      <c r="F7" s="80"/>
      <c r="G7" s="81"/>
      <c r="H7" s="81"/>
      <c r="I7" s="81"/>
      <c r="J7" s="82">
        <v>900000</v>
      </c>
      <c r="K7" s="68"/>
      <c r="L7" s="68" t="s">
        <v>23</v>
      </c>
    </row>
    <row r="8" spans="1:13" s="58" customFormat="1" ht="33" customHeight="1" x14ac:dyDescent="0.3">
      <c r="A8" s="77">
        <v>45414</v>
      </c>
      <c r="B8" s="78" t="s">
        <v>19</v>
      </c>
      <c r="C8" s="78" t="s">
        <v>15</v>
      </c>
      <c r="D8" s="78" t="s">
        <v>20</v>
      </c>
      <c r="E8" s="79"/>
      <c r="F8" s="80"/>
      <c r="G8" s="81"/>
      <c r="H8" s="81"/>
      <c r="I8" s="81"/>
      <c r="J8" s="82">
        <v>1200000</v>
      </c>
      <c r="K8" s="68"/>
      <c r="L8" s="68" t="s">
        <v>23</v>
      </c>
    </row>
    <row r="9" spans="1:13" s="58" customFormat="1" ht="33" customHeight="1" x14ac:dyDescent="0.3">
      <c r="A9" s="42">
        <v>45414</v>
      </c>
      <c r="B9" s="43" t="s">
        <v>26</v>
      </c>
      <c r="C9" s="43" t="s">
        <v>42</v>
      </c>
      <c r="D9" s="43" t="s">
        <v>27</v>
      </c>
      <c r="E9" s="44"/>
      <c r="F9" s="45"/>
      <c r="G9" s="4"/>
      <c r="H9" s="4"/>
      <c r="I9" s="4"/>
      <c r="J9" s="46">
        <v>657700</v>
      </c>
      <c r="K9" s="47"/>
      <c r="L9" s="47" t="s">
        <v>24</v>
      </c>
    </row>
    <row r="10" spans="1:13" s="58" customFormat="1" ht="33" customHeight="1" x14ac:dyDescent="0.3">
      <c r="A10" s="42">
        <v>45414</v>
      </c>
      <c r="B10" s="43" t="s">
        <v>28</v>
      </c>
      <c r="C10" s="43" t="s">
        <v>29</v>
      </c>
      <c r="D10" s="43" t="s">
        <v>30</v>
      </c>
      <c r="E10" s="44"/>
      <c r="F10" s="45"/>
      <c r="G10" s="4"/>
      <c r="H10" s="4"/>
      <c r="I10" s="4"/>
      <c r="J10" s="46">
        <v>-657700</v>
      </c>
      <c r="K10" s="47"/>
      <c r="L10" s="47" t="s">
        <v>25</v>
      </c>
    </row>
    <row r="11" spans="1:13" s="58" customFormat="1" ht="33" customHeight="1" x14ac:dyDescent="0.3">
      <c r="A11" s="70">
        <v>45414</v>
      </c>
      <c r="B11" s="71" t="s">
        <v>39</v>
      </c>
      <c r="C11" s="71" t="s">
        <v>41</v>
      </c>
      <c r="D11" s="71" t="s">
        <v>40</v>
      </c>
      <c r="E11" s="72"/>
      <c r="F11" s="73"/>
      <c r="G11" s="74"/>
      <c r="H11" s="74"/>
      <c r="I11" s="74"/>
      <c r="J11" s="75">
        <v>-60000</v>
      </c>
      <c r="K11" s="76"/>
      <c r="L11" s="76" t="s">
        <v>35</v>
      </c>
      <c r="M11" s="67" t="s">
        <v>49</v>
      </c>
    </row>
    <row r="12" spans="1:13" s="58" customFormat="1" ht="33" customHeight="1" x14ac:dyDescent="0.3">
      <c r="A12" s="70">
        <v>45414</v>
      </c>
      <c r="B12" s="71" t="s">
        <v>36</v>
      </c>
      <c r="C12" s="71" t="s">
        <v>37</v>
      </c>
      <c r="D12" s="71" t="s">
        <v>38</v>
      </c>
      <c r="E12" s="72"/>
      <c r="F12" s="73"/>
      <c r="G12" s="74"/>
      <c r="H12" s="74"/>
      <c r="I12" s="74"/>
      <c r="J12" s="75">
        <v>-300000</v>
      </c>
      <c r="K12" s="76"/>
      <c r="L12" s="76" t="s">
        <v>35</v>
      </c>
      <c r="M12" s="67" t="s">
        <v>50</v>
      </c>
    </row>
    <row r="13" spans="1:13" s="58" customFormat="1" ht="33" customHeight="1" x14ac:dyDescent="0.3">
      <c r="A13" s="70">
        <v>45414</v>
      </c>
      <c r="B13" s="71" t="s">
        <v>32</v>
      </c>
      <c r="C13" s="71" t="s">
        <v>33</v>
      </c>
      <c r="D13" s="71" t="s">
        <v>34</v>
      </c>
      <c r="E13" s="72"/>
      <c r="F13" s="73"/>
      <c r="G13" s="74"/>
      <c r="H13" s="74"/>
      <c r="I13" s="74"/>
      <c r="J13" s="75">
        <v>-297700</v>
      </c>
      <c r="K13" s="76"/>
      <c r="L13" s="76" t="s">
        <v>35</v>
      </c>
      <c r="M13" s="67" t="s">
        <v>51</v>
      </c>
    </row>
    <row r="14" spans="1:13" ht="33" customHeight="1" x14ac:dyDescent="0.3">
      <c r="A14" s="42"/>
      <c r="B14" s="43"/>
      <c r="C14" s="43"/>
      <c r="D14" s="43"/>
      <c r="E14" s="44"/>
      <c r="F14" s="45"/>
      <c r="G14" s="4"/>
      <c r="H14" s="4"/>
      <c r="I14" s="4"/>
      <c r="J14" s="40">
        <f>SUM(J5:J13,J3,J4)</f>
        <v>2659127</v>
      </c>
      <c r="K14" s="47" t="s">
        <v>31</v>
      </c>
      <c r="L14" s="47"/>
    </row>
    <row r="15" spans="1:13" ht="33" customHeight="1" x14ac:dyDescent="0.3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3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3">
      <c r="A17" s="33"/>
      <c r="B17" s="34"/>
      <c r="C17" s="34"/>
      <c r="D17" s="35" t="s">
        <v>43</v>
      </c>
      <c r="E17" s="34"/>
      <c r="F17" s="34"/>
      <c r="G17" s="34"/>
      <c r="H17" s="34"/>
      <c r="I17" s="34"/>
      <c r="J17" s="34"/>
      <c r="K17" s="34"/>
      <c r="L17" s="47"/>
    </row>
    <row r="18" spans="1:13" ht="33" customHeight="1" x14ac:dyDescent="0.3">
      <c r="A18" s="36" t="s">
        <v>0</v>
      </c>
      <c r="B18" s="37" t="s">
        <v>1</v>
      </c>
      <c r="C18" s="37" t="s">
        <v>2</v>
      </c>
      <c r="D18" s="37" t="s">
        <v>3</v>
      </c>
      <c r="E18" s="37" t="s">
        <v>4</v>
      </c>
      <c r="F18" s="37" t="s">
        <v>5</v>
      </c>
      <c r="G18" s="37" t="s">
        <v>6</v>
      </c>
      <c r="H18" s="37" t="s">
        <v>7</v>
      </c>
      <c r="I18" s="37" t="s">
        <v>8</v>
      </c>
      <c r="J18" s="30" t="s">
        <v>9</v>
      </c>
      <c r="K18" s="37" t="s">
        <v>10</v>
      </c>
      <c r="L18" s="47"/>
    </row>
    <row r="19" spans="1:13" ht="33" customHeight="1" x14ac:dyDescent="0.3">
      <c r="A19" s="36"/>
      <c r="B19" s="37"/>
      <c r="C19" s="37"/>
      <c r="D19" s="37" t="s">
        <v>11</v>
      </c>
      <c r="E19" s="38"/>
      <c r="F19" s="39"/>
      <c r="G19" s="4"/>
      <c r="H19" s="4"/>
      <c r="I19" s="4"/>
      <c r="J19" s="40">
        <f>J14</f>
        <v>2659127</v>
      </c>
      <c r="K19" s="41"/>
      <c r="L19" s="47"/>
    </row>
    <row r="20" spans="1:13" ht="33" customHeight="1" x14ac:dyDescent="0.3">
      <c r="A20" s="42"/>
      <c r="B20" s="43"/>
      <c r="C20" s="43"/>
      <c r="D20" s="43"/>
      <c r="E20" s="44"/>
      <c r="F20" s="45"/>
      <c r="G20" s="4"/>
      <c r="H20" s="4"/>
      <c r="I20" s="4"/>
      <c r="J20" s="46"/>
      <c r="K20" s="47"/>
      <c r="L20" s="47"/>
    </row>
    <row r="21" spans="1:13" ht="33" customHeight="1" x14ac:dyDescent="0.3">
      <c r="A21" s="77">
        <v>45415</v>
      </c>
      <c r="B21" s="78" t="s">
        <v>45</v>
      </c>
      <c r="C21" s="78" t="s">
        <v>47</v>
      </c>
      <c r="D21" s="78" t="s">
        <v>46</v>
      </c>
      <c r="E21" s="79"/>
      <c r="F21" s="80"/>
      <c r="G21" s="81"/>
      <c r="H21" s="81"/>
      <c r="I21" s="81"/>
      <c r="J21" s="82">
        <v>5259300</v>
      </c>
      <c r="K21" s="68"/>
      <c r="L21" s="68" t="s">
        <v>23</v>
      </c>
    </row>
    <row r="22" spans="1:13" ht="33" customHeight="1" x14ac:dyDescent="0.3">
      <c r="A22" s="42">
        <v>45415</v>
      </c>
      <c r="B22" s="43" t="s">
        <v>55</v>
      </c>
      <c r="C22" s="43" t="s">
        <v>56</v>
      </c>
      <c r="D22" s="43" t="s">
        <v>63</v>
      </c>
      <c r="E22" s="44"/>
      <c r="F22" s="45"/>
      <c r="G22" s="4"/>
      <c r="H22" s="4"/>
      <c r="I22" s="4"/>
      <c r="J22" s="46">
        <v>-7901600</v>
      </c>
      <c r="K22" s="47"/>
      <c r="L22" s="47" t="s">
        <v>48</v>
      </c>
    </row>
    <row r="23" spans="1:13" ht="33" customHeight="1" x14ac:dyDescent="0.3">
      <c r="A23" s="77">
        <v>45415</v>
      </c>
      <c r="B23" s="78" t="s">
        <v>52</v>
      </c>
      <c r="C23" s="78" t="s">
        <v>53</v>
      </c>
      <c r="D23" s="78" t="s">
        <v>54</v>
      </c>
      <c r="E23" s="79"/>
      <c r="F23" s="80"/>
      <c r="G23" s="81"/>
      <c r="H23" s="81"/>
      <c r="I23" s="81"/>
      <c r="J23" s="82">
        <v>4100000</v>
      </c>
      <c r="K23" s="68"/>
      <c r="L23" s="68" t="s">
        <v>23</v>
      </c>
    </row>
    <row r="24" spans="1:13" ht="33" customHeight="1" x14ac:dyDescent="0.3">
      <c r="A24" s="77">
        <v>45415</v>
      </c>
      <c r="B24" s="78" t="s">
        <v>60</v>
      </c>
      <c r="C24" s="78" t="s">
        <v>61</v>
      </c>
      <c r="D24" s="78" t="s">
        <v>62</v>
      </c>
      <c r="E24" s="79"/>
      <c r="F24" s="80"/>
      <c r="G24" s="81"/>
      <c r="H24" s="81"/>
      <c r="I24" s="81"/>
      <c r="J24" s="82">
        <v>600000</v>
      </c>
      <c r="K24" s="68"/>
      <c r="L24" s="68" t="s">
        <v>23</v>
      </c>
    </row>
    <row r="25" spans="1:13" s="58" customFormat="1" ht="33" customHeight="1" x14ac:dyDescent="0.3">
      <c r="A25" s="70">
        <v>45415</v>
      </c>
      <c r="B25" s="71" t="s">
        <v>57</v>
      </c>
      <c r="C25" s="71" t="s">
        <v>58</v>
      </c>
      <c r="D25" s="71" t="s">
        <v>59</v>
      </c>
      <c r="E25" s="72"/>
      <c r="F25" s="73"/>
      <c r="G25" s="74"/>
      <c r="H25" s="74"/>
      <c r="I25" s="74"/>
      <c r="J25" s="75">
        <v>28000</v>
      </c>
      <c r="K25" s="76"/>
      <c r="L25" s="76" t="s">
        <v>35</v>
      </c>
      <c r="M25" s="67" t="s">
        <v>142</v>
      </c>
    </row>
    <row r="26" spans="1:13" ht="33" customHeight="1" x14ac:dyDescent="0.3">
      <c r="A26" s="42"/>
      <c r="B26" s="43"/>
      <c r="C26" s="43"/>
      <c r="D26" s="43"/>
      <c r="E26" s="44"/>
      <c r="F26" s="45"/>
      <c r="G26" s="4"/>
      <c r="H26" s="4"/>
      <c r="I26" s="4"/>
      <c r="J26" s="40">
        <f>SUM(J21:J25,J19,J20)</f>
        <v>4744827</v>
      </c>
      <c r="K26" s="47" t="s">
        <v>64</v>
      </c>
      <c r="L26" s="47"/>
    </row>
    <row r="27" spans="1:13" ht="33" customHeight="1" x14ac:dyDescent="0.3">
      <c r="A27" s="2"/>
      <c r="B27" s="56"/>
      <c r="C27" s="56"/>
      <c r="D27" s="56"/>
      <c r="E27" s="53"/>
      <c r="F27" s="57"/>
      <c r="G27" s="48"/>
      <c r="H27" s="48"/>
      <c r="I27" s="48"/>
      <c r="J27" s="53"/>
      <c r="K27" s="57"/>
    </row>
    <row r="28" spans="1:13" ht="33" customHeight="1" x14ac:dyDescent="0.3">
      <c r="A28" s="2"/>
      <c r="B28" s="48"/>
      <c r="C28" s="48"/>
      <c r="D28" s="48"/>
      <c r="E28" s="5"/>
      <c r="F28" s="3"/>
      <c r="G28" s="1"/>
      <c r="H28" s="1"/>
      <c r="I28" s="1"/>
      <c r="J28" s="5"/>
      <c r="K28" s="3"/>
    </row>
    <row r="29" spans="1:13" ht="33" customHeight="1" x14ac:dyDescent="0.3">
      <c r="A29" s="33"/>
      <c r="B29" s="34"/>
      <c r="C29" s="34"/>
      <c r="D29" s="35" t="s">
        <v>70</v>
      </c>
      <c r="E29" s="34"/>
      <c r="F29" s="34"/>
      <c r="G29" s="34"/>
      <c r="H29" s="34"/>
      <c r="I29" s="34"/>
      <c r="J29" s="34"/>
      <c r="K29" s="34"/>
      <c r="L29" s="47"/>
    </row>
    <row r="30" spans="1:13" ht="33" customHeight="1" x14ac:dyDescent="0.3">
      <c r="A30" s="36" t="s">
        <v>0</v>
      </c>
      <c r="B30" s="37" t="s">
        <v>1</v>
      </c>
      <c r="C30" s="37" t="s">
        <v>2</v>
      </c>
      <c r="D30" s="37" t="s">
        <v>3</v>
      </c>
      <c r="E30" s="37" t="s">
        <v>4</v>
      </c>
      <c r="F30" s="37" t="s">
        <v>5</v>
      </c>
      <c r="G30" s="37" t="s">
        <v>6</v>
      </c>
      <c r="H30" s="37" t="s">
        <v>7</v>
      </c>
      <c r="I30" s="37" t="s">
        <v>8</v>
      </c>
      <c r="J30" s="30" t="s">
        <v>9</v>
      </c>
      <c r="K30" s="37" t="s">
        <v>10</v>
      </c>
      <c r="L30" s="47"/>
    </row>
    <row r="31" spans="1:13" ht="33" customHeight="1" x14ac:dyDescent="0.3">
      <c r="A31" s="36"/>
      <c r="B31" s="37"/>
      <c r="C31" s="37"/>
      <c r="D31" s="37" t="s">
        <v>11</v>
      </c>
      <c r="E31" s="38"/>
      <c r="F31" s="39"/>
      <c r="G31" s="4"/>
      <c r="H31" s="4"/>
      <c r="I31" s="4"/>
      <c r="J31" s="40">
        <f>J26</f>
        <v>4744827</v>
      </c>
      <c r="K31" s="41"/>
      <c r="L31" s="47"/>
    </row>
    <row r="32" spans="1:13" ht="33" customHeight="1" x14ac:dyDescent="0.3">
      <c r="A32" s="77">
        <v>45416</v>
      </c>
      <c r="B32" s="78" t="s">
        <v>65</v>
      </c>
      <c r="C32" s="78" t="s">
        <v>66</v>
      </c>
      <c r="D32" s="78" t="s">
        <v>67</v>
      </c>
      <c r="E32" s="79"/>
      <c r="F32" s="80"/>
      <c r="G32" s="81"/>
      <c r="H32" s="81"/>
      <c r="I32" s="81"/>
      <c r="J32" s="84">
        <v>750000</v>
      </c>
      <c r="K32" s="68"/>
      <c r="L32" s="68" t="s">
        <v>23</v>
      </c>
    </row>
    <row r="33" spans="1:12" ht="33" customHeight="1" x14ac:dyDescent="0.3">
      <c r="A33" s="77">
        <v>45416</v>
      </c>
      <c r="B33" s="78" t="s">
        <v>68</v>
      </c>
      <c r="C33" s="78" t="s">
        <v>66</v>
      </c>
      <c r="D33" s="78" t="s">
        <v>69</v>
      </c>
      <c r="E33" s="79"/>
      <c r="F33" s="80"/>
      <c r="G33" s="81"/>
      <c r="H33" s="81"/>
      <c r="I33" s="81"/>
      <c r="J33" s="84">
        <v>750000</v>
      </c>
      <c r="K33" s="68"/>
      <c r="L33" s="68" t="s">
        <v>23</v>
      </c>
    </row>
    <row r="34" spans="1:12" ht="33" customHeight="1" x14ac:dyDescent="0.3">
      <c r="A34" s="42"/>
      <c r="B34" s="43"/>
      <c r="C34" s="43"/>
      <c r="D34" s="43"/>
      <c r="E34" s="44"/>
      <c r="F34" s="45"/>
      <c r="G34" s="4"/>
      <c r="H34" s="4"/>
      <c r="I34" s="4"/>
      <c r="J34" s="40">
        <f>SUM(J33:J33,J31,J32)</f>
        <v>6244827</v>
      </c>
      <c r="K34" s="47" t="s">
        <v>71</v>
      </c>
      <c r="L34" s="47"/>
    </row>
    <row r="35" spans="1:12" ht="33" customHeight="1" x14ac:dyDescent="0.3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3">
      <c r="A36" s="49"/>
      <c r="B36" s="1"/>
      <c r="C36" s="1"/>
      <c r="D36" s="50"/>
      <c r="E36" s="1"/>
      <c r="F36" s="1"/>
      <c r="G36" s="1"/>
      <c r="H36" s="1"/>
      <c r="I36" s="1"/>
      <c r="J36" s="1"/>
      <c r="K36" s="1"/>
    </row>
    <row r="37" spans="1:12" ht="33" customHeight="1" x14ac:dyDescent="0.3">
      <c r="A37" s="33"/>
      <c r="B37" s="34"/>
      <c r="C37" s="34"/>
      <c r="D37" s="35" t="s">
        <v>72</v>
      </c>
      <c r="E37" s="34"/>
      <c r="F37" s="34"/>
      <c r="G37" s="34"/>
      <c r="H37" s="34"/>
      <c r="I37" s="34"/>
      <c r="J37" s="34"/>
      <c r="K37" s="34"/>
      <c r="L37" s="47"/>
    </row>
    <row r="38" spans="1:12" ht="33" customHeight="1" x14ac:dyDescent="0.3">
      <c r="A38" s="36" t="s">
        <v>0</v>
      </c>
      <c r="B38" s="37" t="s">
        <v>1</v>
      </c>
      <c r="C38" s="37" t="s">
        <v>2</v>
      </c>
      <c r="D38" s="37" t="s">
        <v>3</v>
      </c>
      <c r="E38" s="37" t="s">
        <v>4</v>
      </c>
      <c r="F38" s="37" t="s">
        <v>5</v>
      </c>
      <c r="G38" s="37" t="s">
        <v>6</v>
      </c>
      <c r="H38" s="37" t="s">
        <v>7</v>
      </c>
      <c r="I38" s="37" t="s">
        <v>8</v>
      </c>
      <c r="J38" s="30" t="s">
        <v>9</v>
      </c>
      <c r="K38" s="37" t="s">
        <v>10</v>
      </c>
      <c r="L38" s="47"/>
    </row>
    <row r="39" spans="1:12" ht="33" customHeight="1" x14ac:dyDescent="0.3">
      <c r="A39" s="36"/>
      <c r="B39" s="37"/>
      <c r="C39" s="37"/>
      <c r="D39" s="37" t="s">
        <v>11</v>
      </c>
      <c r="E39" s="38"/>
      <c r="F39" s="39"/>
      <c r="G39" s="4"/>
      <c r="H39" s="4"/>
      <c r="I39" s="4"/>
      <c r="J39" s="40">
        <f>J34</f>
        <v>6244827</v>
      </c>
      <c r="K39" s="41"/>
      <c r="L39" s="47"/>
    </row>
    <row r="40" spans="1:12" ht="33" customHeight="1" x14ac:dyDescent="0.3">
      <c r="A40" s="42">
        <v>45418</v>
      </c>
      <c r="B40" s="43" t="s">
        <v>73</v>
      </c>
      <c r="C40" s="43" t="s">
        <v>56</v>
      </c>
      <c r="D40" s="43" t="s">
        <v>75</v>
      </c>
      <c r="E40" s="44"/>
      <c r="F40" s="45"/>
      <c r="G40" s="4"/>
      <c r="H40" s="4"/>
      <c r="I40" s="4"/>
      <c r="J40" s="69">
        <v>-6200000</v>
      </c>
      <c r="K40" s="47"/>
      <c r="L40" s="47" t="s">
        <v>25</v>
      </c>
    </row>
    <row r="41" spans="1:12" ht="33" customHeight="1" x14ac:dyDescent="0.3">
      <c r="A41" s="42"/>
      <c r="B41" s="43"/>
      <c r="C41" s="43"/>
      <c r="D41" s="43"/>
      <c r="E41" s="44"/>
      <c r="F41" s="45"/>
      <c r="G41" s="4"/>
      <c r="H41" s="4"/>
      <c r="I41" s="4"/>
      <c r="J41" s="69"/>
      <c r="K41" s="47"/>
      <c r="L41" s="47"/>
    </row>
    <row r="42" spans="1:12" ht="33" customHeight="1" x14ac:dyDescent="0.3">
      <c r="A42" s="42"/>
      <c r="B42" s="43"/>
      <c r="C42" s="43"/>
      <c r="D42" s="43"/>
      <c r="E42" s="44"/>
      <c r="F42" s="45"/>
      <c r="G42" s="4"/>
      <c r="H42" s="4"/>
      <c r="I42" s="4"/>
      <c r="J42" s="40">
        <f>SUM(J41:J41,J39,J40)</f>
        <v>44827</v>
      </c>
      <c r="K42" s="47" t="s">
        <v>74</v>
      </c>
      <c r="L42" s="47"/>
    </row>
    <row r="43" spans="1:12" ht="33" customHeight="1" x14ac:dyDescent="0.3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3">
      <c r="A44" s="49"/>
      <c r="B44" s="1"/>
      <c r="C44" s="1"/>
      <c r="D44" s="50"/>
      <c r="E44" s="1"/>
      <c r="F44" s="1"/>
      <c r="G44" s="1"/>
      <c r="H44" s="1"/>
      <c r="I44" s="1"/>
      <c r="J44" s="1"/>
      <c r="K44" s="1"/>
    </row>
    <row r="45" spans="1:12" ht="33" customHeight="1" x14ac:dyDescent="0.3">
      <c r="A45" s="33"/>
      <c r="B45" s="34"/>
      <c r="C45" s="34"/>
      <c r="D45" s="35" t="s">
        <v>76</v>
      </c>
      <c r="E45" s="34"/>
      <c r="F45" s="34"/>
      <c r="G45" s="34"/>
      <c r="H45" s="34"/>
      <c r="I45" s="34"/>
      <c r="J45" s="34"/>
      <c r="K45" s="34"/>
      <c r="L45" s="47"/>
    </row>
    <row r="46" spans="1:12" ht="33" customHeight="1" x14ac:dyDescent="0.3">
      <c r="A46" s="36" t="s">
        <v>0</v>
      </c>
      <c r="B46" s="37" t="s">
        <v>1</v>
      </c>
      <c r="C46" s="37" t="s">
        <v>2</v>
      </c>
      <c r="D46" s="37" t="s">
        <v>3</v>
      </c>
      <c r="E46" s="37" t="s">
        <v>4</v>
      </c>
      <c r="F46" s="37" t="s">
        <v>5</v>
      </c>
      <c r="G46" s="37" t="s">
        <v>6</v>
      </c>
      <c r="H46" s="37" t="s">
        <v>7</v>
      </c>
      <c r="I46" s="37" t="s">
        <v>8</v>
      </c>
      <c r="J46" s="30" t="s">
        <v>9</v>
      </c>
      <c r="K46" s="37" t="s">
        <v>10</v>
      </c>
      <c r="L46" s="47"/>
    </row>
    <row r="47" spans="1:12" s="58" customFormat="1" ht="33" customHeight="1" x14ac:dyDescent="0.3">
      <c r="A47" s="36"/>
      <c r="B47" s="37"/>
      <c r="C47" s="37"/>
      <c r="D47" s="37" t="s">
        <v>11</v>
      </c>
      <c r="E47" s="38"/>
      <c r="F47" s="39"/>
      <c r="G47" s="4"/>
      <c r="H47" s="4"/>
      <c r="I47" s="4"/>
      <c r="J47" s="40">
        <f>J42</f>
        <v>44827</v>
      </c>
      <c r="K47" s="41"/>
      <c r="L47" s="47"/>
    </row>
    <row r="48" spans="1:12" s="58" customFormat="1" ht="33" customHeight="1" x14ac:dyDescent="0.3">
      <c r="A48" s="77">
        <v>45419</v>
      </c>
      <c r="B48" s="78" t="s">
        <v>78</v>
      </c>
      <c r="C48" s="78" t="s">
        <v>79</v>
      </c>
      <c r="D48" s="78" t="s">
        <v>84</v>
      </c>
      <c r="E48" s="79"/>
      <c r="F48" s="80"/>
      <c r="G48" s="81"/>
      <c r="H48" s="81"/>
      <c r="I48" s="81"/>
      <c r="J48" s="84">
        <v>1000000</v>
      </c>
      <c r="K48" s="68"/>
      <c r="L48" s="68" t="s">
        <v>23</v>
      </c>
    </row>
    <row r="49" spans="1:12" s="58" customFormat="1" ht="33" customHeight="1" x14ac:dyDescent="0.3">
      <c r="A49" s="77">
        <v>45419</v>
      </c>
      <c r="B49" s="78" t="s">
        <v>80</v>
      </c>
      <c r="C49" s="78" t="s">
        <v>81</v>
      </c>
      <c r="D49" s="78" t="s">
        <v>82</v>
      </c>
      <c r="E49" s="79"/>
      <c r="F49" s="80"/>
      <c r="G49" s="81"/>
      <c r="H49" s="81"/>
      <c r="I49" s="81"/>
      <c r="J49" s="84">
        <v>600000</v>
      </c>
      <c r="K49" s="68"/>
      <c r="L49" s="68" t="s">
        <v>23</v>
      </c>
    </row>
    <row r="50" spans="1:12" s="58" customFormat="1" ht="33" customHeight="1" x14ac:dyDescent="0.3">
      <c r="A50" s="42"/>
      <c r="B50" s="43"/>
      <c r="C50" s="43"/>
      <c r="D50" s="43"/>
      <c r="E50" s="44"/>
      <c r="F50" s="45"/>
      <c r="G50" s="4"/>
      <c r="H50" s="4"/>
      <c r="I50" s="4"/>
      <c r="J50" s="40">
        <f>SUM(J47:J49)</f>
        <v>1644827</v>
      </c>
      <c r="K50" s="47" t="s">
        <v>77</v>
      </c>
      <c r="L50" s="47"/>
    </row>
    <row r="51" spans="1:12" s="58" customFormat="1" ht="33" customHeight="1" x14ac:dyDescent="0.3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8" customFormat="1" ht="33" customHeight="1" x14ac:dyDescent="0.3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8" customFormat="1" ht="33" customHeight="1" x14ac:dyDescent="0.3">
      <c r="A53" s="33"/>
      <c r="B53" s="34"/>
      <c r="C53" s="34"/>
      <c r="D53" s="35" t="s">
        <v>85</v>
      </c>
      <c r="E53" s="34"/>
      <c r="F53" s="34"/>
      <c r="G53" s="34"/>
      <c r="H53" s="34"/>
      <c r="I53" s="34"/>
      <c r="J53" s="34"/>
      <c r="K53" s="34"/>
      <c r="L53" s="47"/>
    </row>
    <row r="54" spans="1:12" s="58" customFormat="1" ht="33" customHeight="1" x14ac:dyDescent="0.3">
      <c r="A54" s="36" t="s">
        <v>0</v>
      </c>
      <c r="B54" s="37" t="s">
        <v>1</v>
      </c>
      <c r="C54" s="37" t="s">
        <v>2</v>
      </c>
      <c r="D54" s="37" t="s">
        <v>3</v>
      </c>
      <c r="E54" s="37" t="s">
        <v>4</v>
      </c>
      <c r="F54" s="37" t="s">
        <v>5</v>
      </c>
      <c r="G54" s="37" t="s">
        <v>6</v>
      </c>
      <c r="H54" s="37" t="s">
        <v>7</v>
      </c>
      <c r="I54" s="37" t="s">
        <v>8</v>
      </c>
      <c r="J54" s="30" t="s">
        <v>9</v>
      </c>
      <c r="K54" s="37" t="s">
        <v>10</v>
      </c>
      <c r="L54" s="47"/>
    </row>
    <row r="55" spans="1:12" s="58" customFormat="1" ht="33" customHeight="1" x14ac:dyDescent="0.3">
      <c r="A55" s="36"/>
      <c r="B55" s="37"/>
      <c r="C55" s="37"/>
      <c r="D55" s="37" t="s">
        <v>11</v>
      </c>
      <c r="E55" s="38"/>
      <c r="F55" s="39"/>
      <c r="G55" s="4"/>
      <c r="H55" s="4"/>
      <c r="I55" s="4"/>
      <c r="J55" s="40">
        <f>J50</f>
        <v>1644827</v>
      </c>
      <c r="K55" s="41"/>
      <c r="L55" s="47"/>
    </row>
    <row r="56" spans="1:12" s="58" customFormat="1" ht="33" customHeight="1" x14ac:dyDescent="0.3">
      <c r="A56" s="77">
        <v>45420</v>
      </c>
      <c r="B56" s="78" t="s">
        <v>91</v>
      </c>
      <c r="C56" s="78" t="s">
        <v>66</v>
      </c>
      <c r="D56" s="78" t="s">
        <v>92</v>
      </c>
      <c r="E56" s="79"/>
      <c r="F56" s="80"/>
      <c r="G56" s="81"/>
      <c r="H56" s="81"/>
      <c r="I56" s="81"/>
      <c r="J56" s="84">
        <v>250000</v>
      </c>
      <c r="K56" s="68"/>
      <c r="L56" s="68" t="s">
        <v>23</v>
      </c>
    </row>
    <row r="57" spans="1:12" s="58" customFormat="1" ht="33" customHeight="1" x14ac:dyDescent="0.3">
      <c r="A57" s="77">
        <v>45420</v>
      </c>
      <c r="B57" s="78" t="s">
        <v>89</v>
      </c>
      <c r="C57" s="78" t="s">
        <v>87</v>
      </c>
      <c r="D57" s="78" t="s">
        <v>90</v>
      </c>
      <c r="E57" s="79"/>
      <c r="F57" s="80"/>
      <c r="G57" s="81"/>
      <c r="H57" s="81"/>
      <c r="I57" s="81"/>
      <c r="J57" s="84">
        <v>1500000</v>
      </c>
      <c r="K57" s="68"/>
      <c r="L57" s="68" t="s">
        <v>23</v>
      </c>
    </row>
    <row r="58" spans="1:12" s="58" customFormat="1" ht="33" customHeight="1" x14ac:dyDescent="0.3">
      <c r="A58" s="77">
        <v>45420</v>
      </c>
      <c r="B58" s="78" t="s">
        <v>86</v>
      </c>
      <c r="C58" s="78" t="s">
        <v>87</v>
      </c>
      <c r="D58" s="78" t="s">
        <v>88</v>
      </c>
      <c r="E58" s="79"/>
      <c r="F58" s="80"/>
      <c r="G58" s="81"/>
      <c r="H58" s="81"/>
      <c r="I58" s="81"/>
      <c r="J58" s="84">
        <v>300000</v>
      </c>
      <c r="K58" s="68"/>
      <c r="L58" s="68" t="s">
        <v>23</v>
      </c>
    </row>
    <row r="59" spans="1:12" s="58" customFormat="1" ht="33" customHeight="1" x14ac:dyDescent="0.3">
      <c r="A59" s="42"/>
      <c r="B59" s="43"/>
      <c r="C59" s="43"/>
      <c r="D59" s="43"/>
      <c r="E59" s="44"/>
      <c r="F59" s="45"/>
      <c r="G59" s="4"/>
      <c r="H59" s="4"/>
      <c r="I59" s="4"/>
      <c r="J59" s="40">
        <f>SUM(J55:J58)</f>
        <v>3694827</v>
      </c>
      <c r="K59" s="47" t="s">
        <v>83</v>
      </c>
      <c r="L59" s="47"/>
    </row>
    <row r="60" spans="1:12" s="58" customFormat="1" ht="33" customHeight="1" x14ac:dyDescent="0.3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8" customFormat="1" ht="33" customHeight="1" x14ac:dyDescent="0.3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8" customFormat="1" ht="33" customHeight="1" x14ac:dyDescent="0.3">
      <c r="A62" s="33"/>
      <c r="B62" s="34"/>
      <c r="C62" s="34"/>
      <c r="D62" s="35" t="s">
        <v>110</v>
      </c>
      <c r="E62" s="34"/>
      <c r="F62" s="34"/>
      <c r="G62" s="34"/>
      <c r="H62" s="34"/>
      <c r="I62" s="34"/>
      <c r="J62" s="34"/>
      <c r="K62" s="34"/>
      <c r="L62" s="47"/>
    </row>
    <row r="63" spans="1:12" s="58" customFormat="1" ht="33" customHeight="1" x14ac:dyDescent="0.3">
      <c r="A63" s="36" t="s">
        <v>0</v>
      </c>
      <c r="B63" s="37" t="s">
        <v>1</v>
      </c>
      <c r="C63" s="37" t="s">
        <v>2</v>
      </c>
      <c r="D63" s="37" t="s">
        <v>3</v>
      </c>
      <c r="E63" s="37" t="s">
        <v>4</v>
      </c>
      <c r="F63" s="37" t="s">
        <v>5</v>
      </c>
      <c r="G63" s="37" t="s">
        <v>6</v>
      </c>
      <c r="H63" s="37" t="s">
        <v>7</v>
      </c>
      <c r="I63" s="37" t="s">
        <v>8</v>
      </c>
      <c r="J63" s="30" t="s">
        <v>9</v>
      </c>
      <c r="K63" s="37" t="s">
        <v>10</v>
      </c>
      <c r="L63" s="47"/>
    </row>
    <row r="64" spans="1:12" s="58" customFormat="1" ht="33" customHeight="1" x14ac:dyDescent="0.3">
      <c r="A64" s="36"/>
      <c r="B64" s="37"/>
      <c r="C64" s="37"/>
      <c r="D64" s="37" t="s">
        <v>11</v>
      </c>
      <c r="E64" s="38"/>
      <c r="F64" s="39"/>
      <c r="G64" s="4"/>
      <c r="H64" s="4"/>
      <c r="I64" s="4"/>
      <c r="J64" s="40">
        <f>J59</f>
        <v>3694827</v>
      </c>
      <c r="K64" s="41"/>
      <c r="L64" s="47"/>
    </row>
    <row r="65" spans="1:13" s="58" customFormat="1" ht="33" customHeight="1" x14ac:dyDescent="0.3">
      <c r="A65" s="42">
        <v>45421</v>
      </c>
      <c r="B65" s="43" t="s">
        <v>104</v>
      </c>
      <c r="C65" s="43" t="s">
        <v>101</v>
      </c>
      <c r="D65" s="43" t="s">
        <v>102</v>
      </c>
      <c r="E65" s="44"/>
      <c r="F65" s="45"/>
      <c r="G65" s="4"/>
      <c r="H65" s="4"/>
      <c r="I65" s="4"/>
      <c r="J65" s="69">
        <v>9250000</v>
      </c>
      <c r="K65" s="47"/>
      <c r="L65" s="47" t="s">
        <v>100</v>
      </c>
    </row>
    <row r="66" spans="1:13" s="58" customFormat="1" ht="33" customHeight="1" x14ac:dyDescent="0.3">
      <c r="A66" s="42">
        <v>45421</v>
      </c>
      <c r="B66" s="43" t="s">
        <v>98</v>
      </c>
      <c r="C66" s="43" t="s">
        <v>99</v>
      </c>
      <c r="D66" s="43" t="s">
        <v>103</v>
      </c>
      <c r="E66" s="44"/>
      <c r="F66" s="45"/>
      <c r="G66" s="4"/>
      <c r="H66" s="4"/>
      <c r="I66" s="4"/>
      <c r="J66" s="69">
        <v>-3650000</v>
      </c>
      <c r="K66" s="47"/>
      <c r="L66" s="47" t="s">
        <v>25</v>
      </c>
    </row>
    <row r="67" spans="1:13" s="58" customFormat="1" ht="33" customHeight="1" x14ac:dyDescent="0.3">
      <c r="A67" s="70">
        <v>45421</v>
      </c>
      <c r="B67" s="71" t="s">
        <v>93</v>
      </c>
      <c r="C67" s="71" t="s">
        <v>94</v>
      </c>
      <c r="D67" s="71" t="s">
        <v>95</v>
      </c>
      <c r="E67" s="72"/>
      <c r="F67" s="73"/>
      <c r="G67" s="74"/>
      <c r="H67" s="74"/>
      <c r="I67" s="74"/>
      <c r="J67" s="75">
        <v>-600000</v>
      </c>
      <c r="K67" s="76"/>
      <c r="L67" s="76" t="s">
        <v>105</v>
      </c>
      <c r="M67" s="67" t="s">
        <v>143</v>
      </c>
    </row>
    <row r="68" spans="1:13" s="58" customFormat="1" ht="33" customHeight="1" x14ac:dyDescent="0.3">
      <c r="A68" s="70">
        <v>45421</v>
      </c>
      <c r="B68" s="71" t="s">
        <v>96</v>
      </c>
      <c r="C68" s="71" t="s">
        <v>94</v>
      </c>
      <c r="D68" s="71" t="s">
        <v>97</v>
      </c>
      <c r="E68" s="72"/>
      <c r="F68" s="73"/>
      <c r="G68" s="74"/>
      <c r="H68" s="74"/>
      <c r="I68" s="74"/>
      <c r="J68" s="75">
        <v>-1707390</v>
      </c>
      <c r="K68" s="76"/>
      <c r="L68" s="76" t="s">
        <v>105</v>
      </c>
      <c r="M68" s="67" t="s">
        <v>144</v>
      </c>
    </row>
    <row r="69" spans="1:13" s="58" customFormat="1" ht="33" customHeight="1" x14ac:dyDescent="0.3">
      <c r="A69" s="70">
        <v>45421</v>
      </c>
      <c r="B69" s="71" t="s">
        <v>106</v>
      </c>
      <c r="C69" s="71" t="s">
        <v>107</v>
      </c>
      <c r="D69" s="71" t="s">
        <v>108</v>
      </c>
      <c r="E69" s="72"/>
      <c r="F69" s="73"/>
      <c r="G69" s="74"/>
      <c r="H69" s="74"/>
      <c r="I69" s="74"/>
      <c r="J69" s="75">
        <v>-170000</v>
      </c>
      <c r="K69" s="76"/>
      <c r="L69" s="76" t="s">
        <v>105</v>
      </c>
      <c r="M69" s="67" t="s">
        <v>144</v>
      </c>
    </row>
    <row r="70" spans="1:13" s="58" customFormat="1" ht="33" customHeight="1" x14ac:dyDescent="0.3">
      <c r="A70" s="42"/>
      <c r="B70" s="43"/>
      <c r="C70" s="43"/>
      <c r="D70" s="43"/>
      <c r="E70" s="44"/>
      <c r="F70" s="45"/>
      <c r="G70" s="4"/>
      <c r="H70" s="4"/>
      <c r="I70" s="4"/>
      <c r="J70" s="40">
        <f>SUM(J64:J69)</f>
        <v>6817437</v>
      </c>
      <c r="K70" s="47" t="s">
        <v>109</v>
      </c>
      <c r="L70" s="47"/>
    </row>
    <row r="71" spans="1:13" s="58" customFormat="1" ht="33" customHeight="1" x14ac:dyDescent="0.3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3">
      <c r="A72" s="51"/>
      <c r="B72" s="52"/>
      <c r="C72" s="52"/>
      <c r="D72" s="52"/>
      <c r="E72" s="54"/>
      <c r="F72" s="55"/>
      <c r="G72" s="4"/>
      <c r="H72" s="4"/>
      <c r="I72" s="4"/>
      <c r="J72" s="54"/>
      <c r="K72" s="55"/>
    </row>
    <row r="73" spans="1:13" ht="33" customHeight="1" x14ac:dyDescent="0.3">
      <c r="A73" s="33"/>
      <c r="B73" s="34"/>
      <c r="C73" s="34"/>
      <c r="D73" s="35" t="s">
        <v>111</v>
      </c>
      <c r="E73" s="34"/>
      <c r="F73" s="34"/>
      <c r="G73" s="34"/>
      <c r="H73" s="34"/>
      <c r="I73" s="34"/>
      <c r="J73" s="34"/>
      <c r="K73" s="34"/>
      <c r="L73" s="47"/>
    </row>
    <row r="74" spans="1:13" ht="33" customHeight="1" x14ac:dyDescent="0.3">
      <c r="A74" s="36" t="s">
        <v>0</v>
      </c>
      <c r="B74" s="37" t="s">
        <v>1</v>
      </c>
      <c r="C74" s="37" t="s">
        <v>2</v>
      </c>
      <c r="D74" s="37" t="s">
        <v>3</v>
      </c>
      <c r="E74" s="37" t="s">
        <v>4</v>
      </c>
      <c r="F74" s="37" t="s">
        <v>5</v>
      </c>
      <c r="G74" s="37" t="s">
        <v>6</v>
      </c>
      <c r="H74" s="37" t="s">
        <v>7</v>
      </c>
      <c r="I74" s="37" t="s">
        <v>8</v>
      </c>
      <c r="J74" s="30" t="s">
        <v>9</v>
      </c>
      <c r="K74" s="37" t="s">
        <v>10</v>
      </c>
      <c r="L74" s="47"/>
    </row>
    <row r="75" spans="1:13" ht="33" customHeight="1" x14ac:dyDescent="0.3">
      <c r="A75" s="36"/>
      <c r="B75" s="37"/>
      <c r="C75" s="37"/>
      <c r="D75" s="37" t="s">
        <v>11</v>
      </c>
      <c r="E75" s="38"/>
      <c r="F75" s="39"/>
      <c r="G75" s="4"/>
      <c r="H75" s="4"/>
      <c r="I75" s="4"/>
      <c r="J75" s="40">
        <f>J70</f>
        <v>6817437</v>
      </c>
      <c r="K75" s="41"/>
      <c r="L75" s="47"/>
    </row>
    <row r="76" spans="1:13" s="58" customFormat="1" ht="33" customHeight="1" x14ac:dyDescent="0.3">
      <c r="A76" s="70">
        <v>45422</v>
      </c>
      <c r="B76" s="71" t="s">
        <v>112</v>
      </c>
      <c r="C76" s="71" t="s">
        <v>113</v>
      </c>
      <c r="D76" s="71" t="s">
        <v>114</v>
      </c>
      <c r="E76" s="72"/>
      <c r="F76" s="73"/>
      <c r="G76" s="74"/>
      <c r="H76" s="74"/>
      <c r="I76" s="74"/>
      <c r="J76" s="75">
        <v>-144600</v>
      </c>
      <c r="K76" s="76"/>
      <c r="L76" s="76" t="s">
        <v>105</v>
      </c>
      <c r="M76" s="67" t="s">
        <v>145</v>
      </c>
    </row>
    <row r="77" spans="1:13" s="58" customFormat="1" ht="33" customHeight="1" x14ac:dyDescent="0.3">
      <c r="A77" s="70">
        <v>45422</v>
      </c>
      <c r="B77" s="71" t="s">
        <v>115</v>
      </c>
      <c r="C77" s="71" t="s">
        <v>113</v>
      </c>
      <c r="D77" s="71" t="s">
        <v>116</v>
      </c>
      <c r="E77" s="72"/>
      <c r="F77" s="73"/>
      <c r="G77" s="74"/>
      <c r="H77" s="74"/>
      <c r="I77" s="74"/>
      <c r="J77" s="75">
        <v>-1161000</v>
      </c>
      <c r="K77" s="76"/>
      <c r="L77" s="76" t="s">
        <v>105</v>
      </c>
      <c r="M77" s="67" t="s">
        <v>146</v>
      </c>
    </row>
    <row r="78" spans="1:13" ht="33" customHeight="1" x14ac:dyDescent="0.3">
      <c r="A78" s="42"/>
      <c r="B78" s="43"/>
      <c r="C78" s="43"/>
      <c r="D78" s="43"/>
      <c r="E78" s="44"/>
      <c r="F78" s="45"/>
      <c r="G78" s="4"/>
      <c r="H78" s="4"/>
      <c r="I78" s="4"/>
      <c r="J78" s="40">
        <f>SUM(J75:J77)</f>
        <v>5511837</v>
      </c>
      <c r="K78" s="47" t="s">
        <v>117</v>
      </c>
      <c r="L78" s="47"/>
    </row>
    <row r="79" spans="1:13" ht="33" customHeight="1" x14ac:dyDescent="0.3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3">
      <c r="A80" s="2"/>
      <c r="B80" s="56"/>
      <c r="C80" s="56"/>
      <c r="D80" s="56"/>
      <c r="E80" s="53"/>
      <c r="F80" s="57"/>
      <c r="G80" s="48"/>
      <c r="H80" s="48"/>
      <c r="I80" s="48"/>
      <c r="J80" s="53"/>
      <c r="K80" s="57"/>
    </row>
    <row r="81" spans="1:13" ht="33" customHeight="1" x14ac:dyDescent="0.3">
      <c r="A81" s="33"/>
      <c r="B81" s="34"/>
      <c r="C81" s="34"/>
      <c r="D81" s="35" t="s">
        <v>147</v>
      </c>
      <c r="E81" s="34"/>
      <c r="F81" s="34"/>
      <c r="G81" s="34"/>
      <c r="H81" s="34"/>
      <c r="I81" s="34"/>
      <c r="J81" s="34"/>
      <c r="K81" s="34"/>
      <c r="L81" s="47"/>
    </row>
    <row r="82" spans="1:13" ht="33" customHeight="1" x14ac:dyDescent="0.3">
      <c r="A82" s="36" t="s">
        <v>0</v>
      </c>
      <c r="B82" s="37" t="s">
        <v>1</v>
      </c>
      <c r="C82" s="37" t="s">
        <v>2</v>
      </c>
      <c r="D82" s="37" t="s">
        <v>3</v>
      </c>
      <c r="E82" s="37" t="s">
        <v>4</v>
      </c>
      <c r="F82" s="37" t="s">
        <v>5</v>
      </c>
      <c r="G82" s="37" t="s">
        <v>6</v>
      </c>
      <c r="H82" s="37" t="s">
        <v>7</v>
      </c>
      <c r="I82" s="37" t="s">
        <v>8</v>
      </c>
      <c r="J82" s="30" t="s">
        <v>9</v>
      </c>
      <c r="K82" s="37" t="s">
        <v>10</v>
      </c>
      <c r="L82" s="47"/>
    </row>
    <row r="83" spans="1:13" ht="33" customHeight="1" x14ac:dyDescent="0.3">
      <c r="A83" s="36"/>
      <c r="B83" s="37"/>
      <c r="C83" s="37"/>
      <c r="D83" s="37" t="s">
        <v>11</v>
      </c>
      <c r="E83" s="38"/>
      <c r="F83" s="39"/>
      <c r="G83" s="4"/>
      <c r="H83" s="4"/>
      <c r="I83" s="4"/>
      <c r="J83" s="40">
        <f>J78</f>
        <v>5511837</v>
      </c>
      <c r="K83" s="41"/>
      <c r="L83" s="47"/>
    </row>
    <row r="84" spans="1:13" s="58" customFormat="1" ht="33" customHeight="1" x14ac:dyDescent="0.3">
      <c r="A84" s="70">
        <v>45425</v>
      </c>
      <c r="B84" s="71" t="s">
        <v>118</v>
      </c>
      <c r="C84" s="71" t="s">
        <v>58</v>
      </c>
      <c r="D84" s="71" t="s">
        <v>119</v>
      </c>
      <c r="E84" s="72"/>
      <c r="F84" s="73"/>
      <c r="G84" s="74"/>
      <c r="H84" s="74"/>
      <c r="I84" s="74"/>
      <c r="J84" s="75">
        <v>-230000</v>
      </c>
      <c r="K84" s="76"/>
      <c r="L84" s="76" t="s">
        <v>35</v>
      </c>
      <c r="M84" s="67" t="s">
        <v>148</v>
      </c>
    </row>
    <row r="85" spans="1:13" s="58" customFormat="1" ht="33" customHeight="1" x14ac:dyDescent="0.3">
      <c r="A85" s="70">
        <v>45425</v>
      </c>
      <c r="B85" s="71" t="s">
        <v>120</v>
      </c>
      <c r="C85" s="71" t="s">
        <v>58</v>
      </c>
      <c r="D85" s="71" t="s">
        <v>121</v>
      </c>
      <c r="E85" s="72"/>
      <c r="F85" s="73"/>
      <c r="G85" s="74"/>
      <c r="H85" s="74"/>
      <c r="I85" s="74"/>
      <c r="J85" s="75">
        <v>-1200000</v>
      </c>
      <c r="K85" s="76"/>
      <c r="L85" s="76" t="s">
        <v>35</v>
      </c>
      <c r="M85" s="67" t="s">
        <v>149</v>
      </c>
    </row>
    <row r="86" spans="1:13" s="58" customFormat="1" ht="33" customHeight="1" x14ac:dyDescent="0.3">
      <c r="A86" s="70">
        <v>45425</v>
      </c>
      <c r="B86" s="71" t="s">
        <v>122</v>
      </c>
      <c r="C86" s="71" t="s">
        <v>58</v>
      </c>
      <c r="D86" s="71" t="s">
        <v>123</v>
      </c>
      <c r="E86" s="72"/>
      <c r="F86" s="73"/>
      <c r="G86" s="74"/>
      <c r="H86" s="74"/>
      <c r="I86" s="74"/>
      <c r="J86" s="75">
        <v>-727500</v>
      </c>
      <c r="K86" s="76"/>
      <c r="L86" s="76" t="s">
        <v>35</v>
      </c>
      <c r="M86" s="67" t="s">
        <v>51</v>
      </c>
    </row>
    <row r="87" spans="1:13" s="58" customFormat="1" ht="33" customHeight="1" x14ac:dyDescent="0.3">
      <c r="A87" s="70">
        <v>45425</v>
      </c>
      <c r="B87" s="71" t="s">
        <v>124</v>
      </c>
      <c r="C87" s="71" t="s">
        <v>58</v>
      </c>
      <c r="D87" s="71" t="s">
        <v>125</v>
      </c>
      <c r="E87" s="72"/>
      <c r="F87" s="73"/>
      <c r="G87" s="74"/>
      <c r="H87" s="74"/>
      <c r="I87" s="74"/>
      <c r="J87" s="75">
        <v>-100000</v>
      </c>
      <c r="K87" s="76"/>
      <c r="L87" s="76" t="s">
        <v>35</v>
      </c>
      <c r="M87" s="67" t="s">
        <v>142</v>
      </c>
    </row>
    <row r="88" spans="1:13" s="58" customFormat="1" ht="33" customHeight="1" x14ac:dyDescent="0.3">
      <c r="A88" s="70">
        <v>45425</v>
      </c>
      <c r="B88" s="71" t="s">
        <v>126</v>
      </c>
      <c r="C88" s="71" t="s">
        <v>58</v>
      </c>
      <c r="D88" s="71" t="s">
        <v>127</v>
      </c>
      <c r="E88" s="72"/>
      <c r="F88" s="73"/>
      <c r="G88" s="74"/>
      <c r="H88" s="74"/>
      <c r="I88" s="74"/>
      <c r="J88" s="75">
        <v>-18000</v>
      </c>
      <c r="K88" s="76"/>
      <c r="L88" s="76" t="s">
        <v>35</v>
      </c>
      <c r="M88" s="67" t="s">
        <v>150</v>
      </c>
    </row>
    <row r="89" spans="1:13" s="58" customFormat="1" ht="33" customHeight="1" x14ac:dyDescent="0.3">
      <c r="A89" s="70">
        <v>45425</v>
      </c>
      <c r="B89" s="71" t="s">
        <v>128</v>
      </c>
      <c r="C89" s="71" t="s">
        <v>58</v>
      </c>
      <c r="D89" s="71" t="s">
        <v>129</v>
      </c>
      <c r="E89" s="72"/>
      <c r="F89" s="73"/>
      <c r="G89" s="74"/>
      <c r="H89" s="74"/>
      <c r="I89" s="74"/>
      <c r="J89" s="75">
        <v>-8700</v>
      </c>
      <c r="K89" s="76"/>
      <c r="L89" s="76" t="s">
        <v>35</v>
      </c>
      <c r="M89" s="67" t="s">
        <v>149</v>
      </c>
    </row>
    <row r="90" spans="1:13" s="58" customFormat="1" ht="33" customHeight="1" x14ac:dyDescent="0.3">
      <c r="A90" s="70">
        <v>45425</v>
      </c>
      <c r="B90" s="71" t="s">
        <v>130</v>
      </c>
      <c r="C90" s="71" t="s">
        <v>131</v>
      </c>
      <c r="D90" s="71" t="s">
        <v>132</v>
      </c>
      <c r="E90" s="72"/>
      <c r="F90" s="73"/>
      <c r="G90" s="74"/>
      <c r="H90" s="74"/>
      <c r="I90" s="74"/>
      <c r="J90" s="75">
        <v>-25000</v>
      </c>
      <c r="K90" s="76"/>
      <c r="L90" s="76" t="s">
        <v>35</v>
      </c>
      <c r="M90" s="67" t="s">
        <v>50</v>
      </c>
    </row>
    <row r="91" spans="1:13" ht="33" customHeight="1" x14ac:dyDescent="0.3">
      <c r="A91" s="70">
        <v>45425</v>
      </c>
      <c r="B91" s="71" t="s">
        <v>133</v>
      </c>
      <c r="C91" s="71" t="s">
        <v>107</v>
      </c>
      <c r="D91" s="71" t="s">
        <v>134</v>
      </c>
      <c r="E91" s="72"/>
      <c r="F91" s="73"/>
      <c r="G91" s="74"/>
      <c r="H91" s="74"/>
      <c r="I91" s="74"/>
      <c r="J91" s="85">
        <v>-247000</v>
      </c>
      <c r="K91" s="76"/>
      <c r="L91" s="76" t="s">
        <v>35</v>
      </c>
      <c r="M91" s="86" t="s">
        <v>151</v>
      </c>
    </row>
    <row r="92" spans="1:13" ht="33" customHeight="1" x14ac:dyDescent="0.3">
      <c r="A92" s="70">
        <v>45425</v>
      </c>
      <c r="B92" s="71" t="s">
        <v>135</v>
      </c>
      <c r="C92" s="71" t="s">
        <v>107</v>
      </c>
      <c r="D92" s="71" t="s">
        <v>136</v>
      </c>
      <c r="E92" s="72"/>
      <c r="F92" s="73"/>
      <c r="G92" s="74"/>
      <c r="H92" s="74"/>
      <c r="I92" s="74"/>
      <c r="J92" s="85">
        <v>-135000</v>
      </c>
      <c r="K92" s="76"/>
      <c r="L92" s="76" t="s">
        <v>35</v>
      </c>
      <c r="M92" s="86" t="s">
        <v>151</v>
      </c>
    </row>
    <row r="93" spans="1:13" ht="33" customHeight="1" x14ac:dyDescent="0.3">
      <c r="A93" s="70">
        <v>45425</v>
      </c>
      <c r="B93" s="71" t="s">
        <v>137</v>
      </c>
      <c r="C93" s="71" t="s">
        <v>107</v>
      </c>
      <c r="D93" s="71" t="s">
        <v>138</v>
      </c>
      <c r="E93" s="72"/>
      <c r="F93" s="73"/>
      <c r="G93" s="74"/>
      <c r="H93" s="74"/>
      <c r="I93" s="74"/>
      <c r="J93" s="85">
        <v>-10900</v>
      </c>
      <c r="K93" s="76"/>
      <c r="L93" s="76" t="s">
        <v>35</v>
      </c>
      <c r="M93" s="67" t="s">
        <v>152</v>
      </c>
    </row>
    <row r="94" spans="1:13" s="58" customFormat="1" ht="33" customHeight="1" x14ac:dyDescent="0.3">
      <c r="A94" s="77">
        <v>45425</v>
      </c>
      <c r="B94" s="78" t="s">
        <v>139</v>
      </c>
      <c r="C94" s="78" t="s">
        <v>141</v>
      </c>
      <c r="D94" s="78" t="s">
        <v>140</v>
      </c>
      <c r="E94" s="79"/>
      <c r="F94" s="80"/>
      <c r="G94" s="81"/>
      <c r="H94" s="81"/>
      <c r="I94" s="81"/>
      <c r="J94" s="84">
        <v>150000</v>
      </c>
      <c r="K94" s="68"/>
      <c r="L94" s="68" t="s">
        <v>23</v>
      </c>
    </row>
    <row r="95" spans="1:13" s="58" customFormat="1" ht="33" customHeight="1" x14ac:dyDescent="0.3">
      <c r="A95" s="77">
        <v>45425</v>
      </c>
      <c r="B95" s="78" t="s">
        <v>153</v>
      </c>
      <c r="C95" s="78" t="s">
        <v>155</v>
      </c>
      <c r="D95" s="78" t="s">
        <v>154</v>
      </c>
      <c r="E95" s="79"/>
      <c r="F95" s="80"/>
      <c r="G95" s="81"/>
      <c r="H95" s="81"/>
      <c r="I95" s="81"/>
      <c r="J95" s="84">
        <v>2000000</v>
      </c>
      <c r="K95" s="68"/>
      <c r="L95" s="68" t="s">
        <v>23</v>
      </c>
    </row>
    <row r="96" spans="1:13" ht="33" customHeight="1" x14ac:dyDescent="0.3">
      <c r="A96" s="42"/>
      <c r="B96" s="43"/>
      <c r="C96" s="43"/>
      <c r="D96" s="43"/>
      <c r="E96" s="44"/>
      <c r="F96" s="45"/>
      <c r="G96" s="4"/>
      <c r="H96" s="4"/>
      <c r="I96" s="4"/>
      <c r="J96" s="69"/>
      <c r="K96" s="47"/>
      <c r="L96" s="47"/>
    </row>
    <row r="97" spans="1:13" ht="33" customHeight="1" x14ac:dyDescent="0.3">
      <c r="A97" s="42"/>
      <c r="B97" s="43"/>
      <c r="C97" s="43"/>
      <c r="D97" s="43"/>
      <c r="E97" s="44"/>
      <c r="F97" s="45"/>
      <c r="G97" s="4"/>
      <c r="H97" s="4"/>
      <c r="I97" s="4"/>
      <c r="J97" s="40">
        <f>SUM(J83:J96)</f>
        <v>4959737</v>
      </c>
      <c r="K97" s="47" t="s">
        <v>156</v>
      </c>
      <c r="L97" s="47"/>
    </row>
    <row r="98" spans="1:13" ht="33" customHeight="1" x14ac:dyDescent="0.3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3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3">
      <c r="A100" s="33"/>
      <c r="B100" s="34"/>
      <c r="C100" s="34"/>
      <c r="D100" s="35" t="s">
        <v>164</v>
      </c>
      <c r="E100" s="34"/>
      <c r="F100" s="34"/>
      <c r="G100" s="34"/>
      <c r="H100" s="34"/>
      <c r="I100" s="34"/>
      <c r="J100" s="34"/>
      <c r="K100" s="34"/>
      <c r="L100" s="47"/>
    </row>
    <row r="101" spans="1:13" ht="33" customHeight="1" x14ac:dyDescent="0.3">
      <c r="A101" s="36" t="s">
        <v>0</v>
      </c>
      <c r="B101" s="37" t="s">
        <v>1</v>
      </c>
      <c r="C101" s="37" t="s">
        <v>2</v>
      </c>
      <c r="D101" s="37" t="s">
        <v>3</v>
      </c>
      <c r="E101" s="37" t="s">
        <v>4</v>
      </c>
      <c r="F101" s="37" t="s">
        <v>5</v>
      </c>
      <c r="G101" s="37" t="s">
        <v>6</v>
      </c>
      <c r="H101" s="37" t="s">
        <v>7</v>
      </c>
      <c r="I101" s="37" t="s">
        <v>8</v>
      </c>
      <c r="J101" s="30" t="s">
        <v>9</v>
      </c>
      <c r="K101" s="37" t="s">
        <v>10</v>
      </c>
      <c r="L101" s="47"/>
    </row>
    <row r="102" spans="1:13" ht="33" customHeight="1" x14ac:dyDescent="0.3">
      <c r="A102" s="36"/>
      <c r="B102" s="37"/>
      <c r="C102" s="37"/>
      <c r="D102" s="37" t="s">
        <v>11</v>
      </c>
      <c r="E102" s="38"/>
      <c r="F102" s="39"/>
      <c r="G102" s="4"/>
      <c r="H102" s="4"/>
      <c r="I102" s="4"/>
      <c r="J102" s="40">
        <f>J97</f>
        <v>4959737</v>
      </c>
      <c r="K102" s="41"/>
      <c r="L102" s="47"/>
    </row>
    <row r="103" spans="1:13" s="58" customFormat="1" ht="33" customHeight="1" x14ac:dyDescent="0.3">
      <c r="A103" s="77">
        <v>45426</v>
      </c>
      <c r="B103" s="78" t="s">
        <v>157</v>
      </c>
      <c r="C103" s="78" t="s">
        <v>159</v>
      </c>
      <c r="D103" s="78" t="s">
        <v>158</v>
      </c>
      <c r="E103" s="79"/>
      <c r="F103" s="80"/>
      <c r="G103" s="81"/>
      <c r="H103" s="81"/>
      <c r="I103" s="81"/>
      <c r="J103" s="84">
        <v>14800</v>
      </c>
      <c r="K103" s="68"/>
      <c r="L103" s="68" t="s">
        <v>23</v>
      </c>
    </row>
    <row r="104" spans="1:13" ht="33" customHeight="1" x14ac:dyDescent="0.3">
      <c r="A104" s="42">
        <v>45426</v>
      </c>
      <c r="B104" s="43" t="s">
        <v>160</v>
      </c>
      <c r="C104" s="43" t="s">
        <v>161</v>
      </c>
      <c r="D104" s="43" t="s">
        <v>162</v>
      </c>
      <c r="E104" s="44"/>
      <c r="F104" s="45"/>
      <c r="G104" s="4"/>
      <c r="H104" s="4"/>
      <c r="I104" s="4"/>
      <c r="J104" s="46">
        <v>-2150000</v>
      </c>
      <c r="K104" s="47"/>
      <c r="L104" s="47" t="s">
        <v>25</v>
      </c>
    </row>
    <row r="105" spans="1:13" ht="33" customHeight="1" x14ac:dyDescent="0.3">
      <c r="A105" s="42"/>
      <c r="B105" s="43"/>
      <c r="C105" s="43"/>
      <c r="D105" s="43"/>
      <c r="E105" s="44"/>
      <c r="F105" s="45"/>
      <c r="G105" s="4"/>
      <c r="H105" s="4"/>
      <c r="I105" s="4"/>
      <c r="J105" s="40">
        <f>SUM(J102:J104)</f>
        <v>2824537</v>
      </c>
      <c r="K105" s="47" t="s">
        <v>163</v>
      </c>
      <c r="L105" s="47"/>
    </row>
    <row r="106" spans="1:13" ht="33" customHeight="1" x14ac:dyDescent="0.3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3">
      <c r="A107" s="2"/>
      <c r="B107" s="56"/>
      <c r="C107" s="56"/>
      <c r="E107" s="53"/>
      <c r="F107" s="57"/>
      <c r="G107" s="48"/>
      <c r="H107" s="48"/>
      <c r="I107" s="48"/>
      <c r="J107" s="53"/>
      <c r="K107" s="57"/>
    </row>
    <row r="108" spans="1:13" ht="33" customHeight="1" x14ac:dyDescent="0.3">
      <c r="A108" s="33"/>
      <c r="B108" s="34"/>
      <c r="C108" s="34"/>
      <c r="D108" s="35" t="s">
        <v>208</v>
      </c>
      <c r="E108" s="34"/>
      <c r="F108" s="34"/>
      <c r="G108" s="34"/>
      <c r="H108" s="34"/>
      <c r="I108" s="34"/>
      <c r="J108" s="34"/>
      <c r="K108" s="34"/>
      <c r="L108" s="47"/>
    </row>
    <row r="109" spans="1:13" ht="33" customHeight="1" x14ac:dyDescent="0.3">
      <c r="A109" s="36" t="s">
        <v>0</v>
      </c>
      <c r="B109" s="37" t="s">
        <v>1</v>
      </c>
      <c r="C109" s="37" t="s">
        <v>2</v>
      </c>
      <c r="D109" s="37" t="s">
        <v>3</v>
      </c>
      <c r="E109" s="37" t="s">
        <v>4</v>
      </c>
      <c r="F109" s="37" t="s">
        <v>5</v>
      </c>
      <c r="G109" s="37" t="s">
        <v>6</v>
      </c>
      <c r="H109" s="37" t="s">
        <v>7</v>
      </c>
      <c r="I109" s="37" t="s">
        <v>8</v>
      </c>
      <c r="J109" s="30" t="s">
        <v>9</v>
      </c>
      <c r="K109" s="37" t="s">
        <v>10</v>
      </c>
      <c r="L109" s="47"/>
    </row>
    <row r="110" spans="1:13" ht="33" customHeight="1" x14ac:dyDescent="0.3">
      <c r="A110" s="36"/>
      <c r="B110" s="37"/>
      <c r="C110" s="37"/>
      <c r="D110" s="37" t="s">
        <v>11</v>
      </c>
      <c r="E110" s="38"/>
      <c r="F110" s="39"/>
      <c r="G110" s="4"/>
      <c r="H110" s="4"/>
      <c r="I110" s="4"/>
      <c r="J110" s="40">
        <f>J105</f>
        <v>2824537</v>
      </c>
      <c r="K110" s="41"/>
      <c r="L110" s="47"/>
    </row>
    <row r="111" spans="1:13" ht="33" customHeight="1" x14ac:dyDescent="0.3">
      <c r="A111" s="70">
        <v>45427</v>
      </c>
      <c r="B111" s="71" t="s">
        <v>165</v>
      </c>
      <c r="C111" s="71" t="s">
        <v>37</v>
      </c>
      <c r="D111" s="71" t="s">
        <v>166</v>
      </c>
      <c r="E111" s="72"/>
      <c r="F111" s="73"/>
      <c r="G111" s="74"/>
      <c r="H111" s="74"/>
      <c r="I111" s="74"/>
      <c r="J111" s="75">
        <v>-100000</v>
      </c>
      <c r="K111" s="76"/>
      <c r="L111" s="76" t="s">
        <v>35</v>
      </c>
      <c r="M111" s="67" t="s">
        <v>50</v>
      </c>
    </row>
    <row r="112" spans="1:13" ht="33" customHeight="1" x14ac:dyDescent="0.3">
      <c r="A112" s="70">
        <v>45427</v>
      </c>
      <c r="B112" s="71" t="s">
        <v>167</v>
      </c>
      <c r="C112" s="71" t="s">
        <v>58</v>
      </c>
      <c r="D112" s="71" t="s">
        <v>168</v>
      </c>
      <c r="E112" s="72"/>
      <c r="F112" s="73"/>
      <c r="G112" s="74"/>
      <c r="H112" s="74"/>
      <c r="I112" s="74"/>
      <c r="J112" s="75">
        <v>0</v>
      </c>
      <c r="K112" s="76"/>
      <c r="L112" s="76"/>
    </row>
    <row r="113" spans="1:13" ht="33" customHeight="1" x14ac:dyDescent="0.3">
      <c r="A113" s="70">
        <v>45427</v>
      </c>
      <c r="B113" s="71" t="s">
        <v>169</v>
      </c>
      <c r="C113" s="71" t="s">
        <v>170</v>
      </c>
      <c r="D113" s="71" t="s">
        <v>171</v>
      </c>
      <c r="E113" s="72"/>
      <c r="F113" s="73"/>
      <c r="G113" s="74"/>
      <c r="H113" s="74"/>
      <c r="I113" s="74"/>
      <c r="J113" s="75">
        <v>75000</v>
      </c>
      <c r="K113" s="76"/>
      <c r="L113" s="76" t="s">
        <v>35</v>
      </c>
      <c r="M113" s="86" t="s">
        <v>151</v>
      </c>
    </row>
    <row r="114" spans="1:13" ht="33" customHeight="1" x14ac:dyDescent="0.3">
      <c r="A114" s="70">
        <v>45427</v>
      </c>
      <c r="B114" s="71" t="s">
        <v>172</v>
      </c>
      <c r="C114" s="71" t="s">
        <v>170</v>
      </c>
      <c r="D114" s="71" t="s">
        <v>173</v>
      </c>
      <c r="E114" s="72"/>
      <c r="F114" s="73"/>
      <c r="G114" s="74"/>
      <c r="H114" s="74"/>
      <c r="I114" s="74"/>
      <c r="J114" s="75">
        <v>-140000</v>
      </c>
      <c r="K114" s="76"/>
      <c r="L114" s="76" t="s">
        <v>35</v>
      </c>
      <c r="M114" s="86" t="s">
        <v>151</v>
      </c>
    </row>
    <row r="115" spans="1:13" ht="33" customHeight="1" x14ac:dyDescent="0.3">
      <c r="A115" s="70">
        <v>45427</v>
      </c>
      <c r="B115" s="71" t="s">
        <v>174</v>
      </c>
      <c r="C115" s="71" t="s">
        <v>170</v>
      </c>
      <c r="D115" s="71" t="s">
        <v>175</v>
      </c>
      <c r="E115" s="72"/>
      <c r="F115" s="73"/>
      <c r="G115" s="74"/>
      <c r="H115" s="74"/>
      <c r="I115" s="74"/>
      <c r="J115" s="75">
        <v>-250000</v>
      </c>
      <c r="K115" s="76"/>
      <c r="L115" s="76" t="s">
        <v>35</v>
      </c>
      <c r="M115" s="86" t="s">
        <v>151</v>
      </c>
    </row>
    <row r="116" spans="1:13" ht="33" customHeight="1" x14ac:dyDescent="0.3">
      <c r="A116" s="70">
        <v>45427</v>
      </c>
      <c r="B116" s="71" t="s">
        <v>176</v>
      </c>
      <c r="C116" s="71" t="s">
        <v>170</v>
      </c>
      <c r="D116" s="71" t="s">
        <v>177</v>
      </c>
      <c r="E116" s="72"/>
      <c r="F116" s="73"/>
      <c r="G116" s="74"/>
      <c r="H116" s="74"/>
      <c r="I116" s="74"/>
      <c r="J116" s="75">
        <v>-150000</v>
      </c>
      <c r="K116" s="76"/>
      <c r="L116" s="76" t="s">
        <v>35</v>
      </c>
      <c r="M116" s="86" t="s">
        <v>151</v>
      </c>
    </row>
    <row r="117" spans="1:13" ht="33" customHeight="1" x14ac:dyDescent="0.3">
      <c r="A117" s="70">
        <v>45427</v>
      </c>
      <c r="B117" s="71" t="s">
        <v>178</v>
      </c>
      <c r="C117" s="71" t="s">
        <v>58</v>
      </c>
      <c r="D117" s="71" t="s">
        <v>179</v>
      </c>
      <c r="E117" s="72"/>
      <c r="F117" s="73"/>
      <c r="G117" s="74"/>
      <c r="H117" s="74"/>
      <c r="I117" s="74"/>
      <c r="J117" s="75">
        <v>-80000</v>
      </c>
      <c r="K117" s="76"/>
      <c r="L117" s="76" t="s">
        <v>35</v>
      </c>
      <c r="M117" s="67" t="s">
        <v>49</v>
      </c>
    </row>
    <row r="118" spans="1:13" s="58" customFormat="1" ht="33" customHeight="1" x14ac:dyDescent="0.3">
      <c r="A118" s="77">
        <v>45427</v>
      </c>
      <c r="B118" s="78" t="s">
        <v>180</v>
      </c>
      <c r="C118" s="78" t="s">
        <v>182</v>
      </c>
      <c r="D118" s="78" t="s">
        <v>181</v>
      </c>
      <c r="E118" s="79"/>
      <c r="F118" s="80"/>
      <c r="G118" s="81"/>
      <c r="H118" s="81"/>
      <c r="I118" s="81"/>
      <c r="J118" s="84">
        <v>1000000</v>
      </c>
      <c r="K118" s="68"/>
      <c r="L118" s="68" t="s">
        <v>23</v>
      </c>
    </row>
    <row r="119" spans="1:13" ht="33" customHeight="1" x14ac:dyDescent="0.3">
      <c r="A119" s="42"/>
      <c r="B119" s="43"/>
      <c r="C119" s="43"/>
      <c r="D119" s="43"/>
      <c r="E119" s="44"/>
      <c r="F119" s="45"/>
      <c r="G119" s="4"/>
      <c r="H119" s="4"/>
      <c r="I119" s="4"/>
      <c r="J119" s="40">
        <f>SUM(J110:J118)</f>
        <v>3179537</v>
      </c>
      <c r="K119" s="47" t="s">
        <v>183</v>
      </c>
      <c r="L119" s="47"/>
    </row>
    <row r="121" spans="1:13" ht="33" customHeight="1" x14ac:dyDescent="0.3">
      <c r="J121" s="87"/>
    </row>
    <row r="122" spans="1:13" ht="33" customHeight="1" x14ac:dyDescent="0.3">
      <c r="A122" s="33"/>
      <c r="B122" s="34"/>
      <c r="C122" s="34"/>
      <c r="D122" s="35" t="s">
        <v>209</v>
      </c>
      <c r="E122" s="34"/>
      <c r="F122" s="34"/>
      <c r="G122" s="34"/>
      <c r="H122" s="34"/>
      <c r="I122" s="34"/>
      <c r="J122" s="34"/>
      <c r="K122" s="34"/>
      <c r="L122" s="47"/>
    </row>
    <row r="123" spans="1:13" ht="33" customHeight="1" x14ac:dyDescent="0.3">
      <c r="A123" s="36" t="s">
        <v>0</v>
      </c>
      <c r="B123" s="37" t="s">
        <v>1</v>
      </c>
      <c r="C123" s="37" t="s">
        <v>2</v>
      </c>
      <c r="D123" s="37" t="s">
        <v>3</v>
      </c>
      <c r="E123" s="37" t="s">
        <v>4</v>
      </c>
      <c r="F123" s="37" t="s">
        <v>5</v>
      </c>
      <c r="G123" s="37" t="s">
        <v>6</v>
      </c>
      <c r="H123" s="37" t="s">
        <v>7</v>
      </c>
      <c r="I123" s="37" t="s">
        <v>8</v>
      </c>
      <c r="J123" s="30" t="s">
        <v>9</v>
      </c>
      <c r="K123" s="37" t="s">
        <v>10</v>
      </c>
      <c r="L123" s="47"/>
    </row>
    <row r="124" spans="1:13" ht="33" customHeight="1" x14ac:dyDescent="0.3">
      <c r="A124" s="36"/>
      <c r="B124" s="37"/>
      <c r="C124" s="37"/>
      <c r="D124" s="37" t="s">
        <v>11</v>
      </c>
      <c r="E124" s="38"/>
      <c r="F124" s="39"/>
      <c r="G124" s="4"/>
      <c r="H124" s="4"/>
      <c r="I124" s="4"/>
      <c r="J124" s="40">
        <f>J119</f>
        <v>3179537</v>
      </c>
      <c r="K124" s="41"/>
      <c r="L124" s="47"/>
    </row>
    <row r="125" spans="1:13" ht="33" customHeight="1" x14ac:dyDescent="0.3">
      <c r="A125" s="70">
        <v>45428</v>
      </c>
      <c r="B125" s="71" t="s">
        <v>184</v>
      </c>
      <c r="C125" s="71" t="s">
        <v>33</v>
      </c>
      <c r="D125" s="71" t="s">
        <v>185</v>
      </c>
      <c r="E125" s="72"/>
      <c r="F125" s="73"/>
      <c r="G125" s="74"/>
      <c r="H125" s="74"/>
      <c r="I125" s="74"/>
      <c r="J125" s="75">
        <v>0</v>
      </c>
      <c r="K125" s="76"/>
      <c r="L125" s="76"/>
    </row>
    <row r="126" spans="1:13" ht="33" customHeight="1" x14ac:dyDescent="0.3">
      <c r="A126" s="70">
        <v>45428</v>
      </c>
      <c r="B126" s="71" t="s">
        <v>186</v>
      </c>
      <c r="C126" s="71" t="s">
        <v>33</v>
      </c>
      <c r="D126" s="71" t="s">
        <v>187</v>
      </c>
      <c r="E126" s="72"/>
      <c r="F126" s="73"/>
      <c r="G126" s="74"/>
      <c r="H126" s="74"/>
      <c r="I126" s="74"/>
      <c r="J126" s="75">
        <v>0</v>
      </c>
      <c r="K126" s="76"/>
      <c r="L126" s="76"/>
    </row>
    <row r="127" spans="1:13" ht="33" customHeight="1" x14ac:dyDescent="0.3">
      <c r="A127" s="70">
        <v>45428</v>
      </c>
      <c r="B127" s="71" t="s">
        <v>188</v>
      </c>
      <c r="C127" s="71" t="s">
        <v>33</v>
      </c>
      <c r="D127" s="71" t="s">
        <v>189</v>
      </c>
      <c r="E127" s="72"/>
      <c r="F127" s="73"/>
      <c r="G127" s="74"/>
      <c r="H127" s="74"/>
      <c r="I127" s="74"/>
      <c r="J127" s="75">
        <v>-215000</v>
      </c>
      <c r="K127" s="76"/>
      <c r="L127" s="76" t="s">
        <v>35</v>
      </c>
      <c r="M127" s="86" t="s">
        <v>151</v>
      </c>
    </row>
    <row r="128" spans="1:13" ht="33" customHeight="1" x14ac:dyDescent="0.3">
      <c r="A128" s="70">
        <v>45428</v>
      </c>
      <c r="B128" s="71" t="s">
        <v>190</v>
      </c>
      <c r="C128" s="71" t="s">
        <v>33</v>
      </c>
      <c r="D128" s="71" t="s">
        <v>199</v>
      </c>
      <c r="E128" s="72"/>
      <c r="F128" s="73"/>
      <c r="G128" s="74"/>
      <c r="H128" s="74"/>
      <c r="I128" s="74"/>
      <c r="J128" s="75">
        <v>-225000</v>
      </c>
      <c r="K128" s="76"/>
      <c r="L128" s="76" t="s">
        <v>35</v>
      </c>
      <c r="M128" s="86" t="s">
        <v>151</v>
      </c>
    </row>
    <row r="129" spans="1:13" ht="33" customHeight="1" x14ac:dyDescent="0.3">
      <c r="A129" s="70">
        <v>45428</v>
      </c>
      <c r="B129" s="71" t="s">
        <v>191</v>
      </c>
      <c r="C129" s="71" t="s">
        <v>33</v>
      </c>
      <c r="D129" s="71" t="s">
        <v>192</v>
      </c>
      <c r="E129" s="72"/>
      <c r="F129" s="73"/>
      <c r="G129" s="74"/>
      <c r="H129" s="74"/>
      <c r="I129" s="74"/>
      <c r="J129" s="75">
        <v>34500</v>
      </c>
      <c r="K129" s="76"/>
      <c r="L129" s="76" t="s">
        <v>35</v>
      </c>
      <c r="M129" s="67" t="s">
        <v>49</v>
      </c>
    </row>
    <row r="130" spans="1:13" ht="33" customHeight="1" x14ac:dyDescent="0.3">
      <c r="A130" s="70">
        <v>45428</v>
      </c>
      <c r="B130" s="71" t="s">
        <v>197</v>
      </c>
      <c r="C130" s="71" t="s">
        <v>33</v>
      </c>
      <c r="D130" s="71" t="s">
        <v>198</v>
      </c>
      <c r="E130" s="72"/>
      <c r="F130" s="73"/>
      <c r="G130" s="74"/>
      <c r="H130" s="74"/>
      <c r="I130" s="74"/>
      <c r="J130" s="75">
        <v>-29000</v>
      </c>
      <c r="K130" s="76"/>
      <c r="L130" s="76" t="s">
        <v>105</v>
      </c>
      <c r="M130" s="67" t="s">
        <v>262</v>
      </c>
    </row>
    <row r="131" spans="1:13" ht="33" customHeight="1" x14ac:dyDescent="0.3">
      <c r="A131" s="70">
        <v>45428</v>
      </c>
      <c r="B131" s="71" t="s">
        <v>193</v>
      </c>
      <c r="C131" s="71" t="s">
        <v>33</v>
      </c>
      <c r="D131" s="71" t="s">
        <v>194</v>
      </c>
      <c r="E131" s="72"/>
      <c r="F131" s="73"/>
      <c r="G131" s="74"/>
      <c r="H131" s="74"/>
      <c r="I131" s="74"/>
      <c r="J131" s="75">
        <v>-446400</v>
      </c>
      <c r="K131" s="76"/>
      <c r="L131" s="76" t="s">
        <v>105</v>
      </c>
      <c r="M131" s="67" t="s">
        <v>144</v>
      </c>
    </row>
    <row r="132" spans="1:13" ht="33" customHeight="1" x14ac:dyDescent="0.3">
      <c r="A132" s="70">
        <v>45428</v>
      </c>
      <c r="B132" s="71" t="s">
        <v>200</v>
      </c>
      <c r="C132" s="71" t="s">
        <v>37</v>
      </c>
      <c r="D132" s="71" t="s">
        <v>201</v>
      </c>
      <c r="E132" s="72"/>
      <c r="F132" s="73"/>
      <c r="G132" s="74"/>
      <c r="H132" s="74"/>
      <c r="I132" s="74"/>
      <c r="J132" s="75">
        <v>195000</v>
      </c>
      <c r="K132" s="76"/>
      <c r="L132" s="76" t="s">
        <v>35</v>
      </c>
      <c r="M132" s="67" t="s">
        <v>50</v>
      </c>
    </row>
    <row r="133" spans="1:13" ht="33" customHeight="1" x14ac:dyDescent="0.3">
      <c r="A133" s="70">
        <v>45428</v>
      </c>
      <c r="B133" s="71" t="s">
        <v>202</v>
      </c>
      <c r="C133" s="71" t="s">
        <v>37</v>
      </c>
      <c r="D133" s="71" t="s">
        <v>263</v>
      </c>
      <c r="E133" s="72"/>
      <c r="F133" s="73"/>
      <c r="G133" s="74"/>
      <c r="H133" s="74"/>
      <c r="I133" s="74"/>
      <c r="J133" s="75">
        <v>60000</v>
      </c>
      <c r="K133" s="76"/>
      <c r="L133" s="76" t="s">
        <v>35</v>
      </c>
      <c r="M133" s="67" t="s">
        <v>50</v>
      </c>
    </row>
    <row r="134" spans="1:13" ht="33" customHeight="1" x14ac:dyDescent="0.3">
      <c r="A134" s="70">
        <v>45428</v>
      </c>
      <c r="B134" s="71" t="s">
        <v>203</v>
      </c>
      <c r="C134" s="71" t="s">
        <v>37</v>
      </c>
      <c r="D134" s="71" t="s">
        <v>204</v>
      </c>
      <c r="E134" s="72"/>
      <c r="F134" s="73"/>
      <c r="G134" s="74"/>
      <c r="H134" s="74"/>
      <c r="I134" s="74"/>
      <c r="J134" s="75">
        <v>5000</v>
      </c>
      <c r="K134" s="76"/>
      <c r="L134" s="76" t="s">
        <v>35</v>
      </c>
      <c r="M134" s="67" t="s">
        <v>151</v>
      </c>
    </row>
    <row r="135" spans="1:13" ht="33" customHeight="1" x14ac:dyDescent="0.3">
      <c r="A135" s="70">
        <v>45428</v>
      </c>
      <c r="B135" s="71" t="s">
        <v>205</v>
      </c>
      <c r="C135" s="71" t="s">
        <v>37</v>
      </c>
      <c r="D135" s="71" t="s">
        <v>206</v>
      </c>
      <c r="E135" s="72"/>
      <c r="F135" s="73"/>
      <c r="G135" s="74"/>
      <c r="H135" s="74"/>
      <c r="I135" s="74"/>
      <c r="J135" s="75">
        <v>47000</v>
      </c>
      <c r="K135" s="76"/>
      <c r="L135" s="76" t="s">
        <v>35</v>
      </c>
      <c r="M135" s="67" t="s">
        <v>50</v>
      </c>
    </row>
    <row r="136" spans="1:13" ht="33" customHeight="1" x14ac:dyDescent="0.3">
      <c r="A136" s="70">
        <v>45428</v>
      </c>
      <c r="B136" s="71" t="s">
        <v>195</v>
      </c>
      <c r="C136" s="71" t="s">
        <v>33</v>
      </c>
      <c r="D136" s="71" t="s">
        <v>196</v>
      </c>
      <c r="E136" s="72"/>
      <c r="F136" s="73"/>
      <c r="G136" s="74"/>
      <c r="H136" s="74"/>
      <c r="I136" s="74"/>
      <c r="J136" s="75">
        <v>-8000</v>
      </c>
      <c r="K136" s="76"/>
      <c r="L136" s="76" t="s">
        <v>105</v>
      </c>
      <c r="M136" s="67" t="s">
        <v>262</v>
      </c>
    </row>
    <row r="137" spans="1:13" ht="33" customHeight="1" x14ac:dyDescent="0.3">
      <c r="A137" s="42"/>
      <c r="B137" s="43"/>
      <c r="C137" s="43"/>
      <c r="D137" s="43"/>
      <c r="E137" s="44"/>
      <c r="F137" s="45"/>
      <c r="G137" s="4"/>
      <c r="H137" s="4"/>
      <c r="I137" s="4"/>
      <c r="J137" s="40">
        <f>SUM(J124:J136)</f>
        <v>2597637</v>
      </c>
      <c r="K137" s="47" t="s">
        <v>207</v>
      </c>
      <c r="L137" s="47"/>
    </row>
    <row r="140" spans="1:13" ht="33" customHeight="1" x14ac:dyDescent="0.3">
      <c r="A140" s="33"/>
      <c r="B140" s="34"/>
      <c r="C140" s="34"/>
      <c r="D140" s="35" t="s">
        <v>210</v>
      </c>
      <c r="E140" s="34"/>
      <c r="F140" s="34"/>
      <c r="G140" s="34"/>
      <c r="H140" s="34"/>
      <c r="I140" s="34"/>
      <c r="J140" s="34"/>
      <c r="K140" s="34"/>
      <c r="L140" s="47"/>
    </row>
    <row r="141" spans="1:13" ht="33" customHeight="1" x14ac:dyDescent="0.3">
      <c r="A141" s="36" t="s">
        <v>0</v>
      </c>
      <c r="B141" s="37" t="s">
        <v>1</v>
      </c>
      <c r="C141" s="37" t="s">
        <v>2</v>
      </c>
      <c r="D141" s="37" t="s">
        <v>3</v>
      </c>
      <c r="E141" s="37" t="s">
        <v>4</v>
      </c>
      <c r="F141" s="37" t="s">
        <v>5</v>
      </c>
      <c r="G141" s="37" t="s">
        <v>6</v>
      </c>
      <c r="H141" s="37" t="s">
        <v>7</v>
      </c>
      <c r="I141" s="37" t="s">
        <v>8</v>
      </c>
      <c r="J141" s="30" t="s">
        <v>9</v>
      </c>
      <c r="K141" s="37" t="s">
        <v>10</v>
      </c>
      <c r="L141" s="47"/>
    </row>
    <row r="142" spans="1:13" ht="33" customHeight="1" x14ac:dyDescent="0.3">
      <c r="A142" s="36"/>
      <c r="B142" s="37"/>
      <c r="C142" s="37"/>
      <c r="D142" s="37" t="s">
        <v>11</v>
      </c>
      <c r="E142" s="38"/>
      <c r="F142" s="39"/>
      <c r="G142" s="4"/>
      <c r="H142" s="4"/>
      <c r="I142" s="4"/>
      <c r="J142" s="40">
        <f>J137</f>
        <v>2597637</v>
      </c>
      <c r="K142" s="41"/>
      <c r="L142" s="47"/>
    </row>
    <row r="143" spans="1:13" ht="33" customHeight="1" x14ac:dyDescent="0.3">
      <c r="A143" s="36">
        <v>45429</v>
      </c>
      <c r="B143" s="37" t="s">
        <v>211</v>
      </c>
      <c r="C143" s="37" t="s">
        <v>99</v>
      </c>
      <c r="D143" s="37" t="s">
        <v>216</v>
      </c>
      <c r="E143" s="38"/>
      <c r="F143" s="39"/>
      <c r="G143" s="4"/>
      <c r="H143" s="4"/>
      <c r="I143" s="4"/>
      <c r="J143" s="40">
        <v>-1014800</v>
      </c>
      <c r="K143" s="41"/>
      <c r="L143" s="47" t="s">
        <v>25</v>
      </c>
    </row>
    <row r="144" spans="1:13" ht="33" customHeight="1" x14ac:dyDescent="0.3">
      <c r="A144" s="70">
        <v>45429</v>
      </c>
      <c r="B144" s="71" t="s">
        <v>212</v>
      </c>
      <c r="C144" s="71" t="s">
        <v>33</v>
      </c>
      <c r="D144" s="71" t="s">
        <v>213</v>
      </c>
      <c r="E144" s="72"/>
      <c r="F144" s="73"/>
      <c r="G144" s="74"/>
      <c r="H144" s="74"/>
      <c r="I144" s="74"/>
      <c r="J144" s="75">
        <v>-250000</v>
      </c>
      <c r="K144" s="76"/>
      <c r="L144" s="76" t="s">
        <v>35</v>
      </c>
      <c r="M144" s="86" t="s">
        <v>151</v>
      </c>
    </row>
    <row r="145" spans="1:13" ht="33" customHeight="1" x14ac:dyDescent="0.3">
      <c r="A145" s="70">
        <v>45429</v>
      </c>
      <c r="B145" s="71" t="s">
        <v>214</v>
      </c>
      <c r="C145" s="71" t="s">
        <v>33</v>
      </c>
      <c r="D145" s="71" t="s">
        <v>215</v>
      </c>
      <c r="E145" s="72"/>
      <c r="F145" s="73"/>
      <c r="G145" s="74"/>
      <c r="H145" s="74"/>
      <c r="I145" s="74"/>
      <c r="J145" s="75">
        <v>-250000</v>
      </c>
      <c r="K145" s="76"/>
      <c r="L145" s="76" t="s">
        <v>35</v>
      </c>
      <c r="M145" s="86" t="s">
        <v>151</v>
      </c>
    </row>
    <row r="146" spans="1:13" ht="33" customHeight="1" x14ac:dyDescent="0.3">
      <c r="A146" s="77">
        <v>45429</v>
      </c>
      <c r="B146" s="78" t="s">
        <v>217</v>
      </c>
      <c r="C146" s="78" t="s">
        <v>33</v>
      </c>
      <c r="D146" s="78" t="s">
        <v>218</v>
      </c>
      <c r="E146" s="79"/>
      <c r="F146" s="80"/>
      <c r="G146" s="81"/>
      <c r="H146" s="81"/>
      <c r="I146" s="81"/>
      <c r="J146" s="84">
        <v>5000000</v>
      </c>
      <c r="K146" s="68"/>
      <c r="L146" s="68" t="s">
        <v>23</v>
      </c>
    </row>
    <row r="147" spans="1:13" ht="33" customHeight="1" x14ac:dyDescent="0.3">
      <c r="A147" s="77">
        <v>45429</v>
      </c>
      <c r="B147" s="78" t="s">
        <v>219</v>
      </c>
      <c r="C147" s="78" t="s">
        <v>33</v>
      </c>
      <c r="D147" s="78" t="s">
        <v>220</v>
      </c>
      <c r="E147" s="79"/>
      <c r="F147" s="80"/>
      <c r="G147" s="81"/>
      <c r="H147" s="81"/>
      <c r="I147" s="81"/>
      <c r="J147" s="84">
        <v>1016000</v>
      </c>
      <c r="K147" s="68"/>
      <c r="L147" s="68" t="s">
        <v>23</v>
      </c>
    </row>
    <row r="148" spans="1:13" ht="33" customHeight="1" x14ac:dyDescent="0.3">
      <c r="A148" s="77">
        <v>45429</v>
      </c>
      <c r="B148" s="78" t="s">
        <v>221</v>
      </c>
      <c r="C148" s="78" t="s">
        <v>33</v>
      </c>
      <c r="D148" s="78" t="s">
        <v>222</v>
      </c>
      <c r="E148" s="79"/>
      <c r="F148" s="80"/>
      <c r="G148" s="81"/>
      <c r="H148" s="81"/>
      <c r="I148" s="81"/>
      <c r="J148" s="84">
        <v>1500000</v>
      </c>
      <c r="K148" s="68"/>
      <c r="L148" s="68" t="s">
        <v>23</v>
      </c>
    </row>
    <row r="149" spans="1:13" ht="33" customHeight="1" x14ac:dyDescent="0.3">
      <c r="A149" s="77">
        <v>45429</v>
      </c>
      <c r="B149" s="78" t="s">
        <v>223</v>
      </c>
      <c r="C149" s="78" t="s">
        <v>33</v>
      </c>
      <c r="D149" s="78" t="s">
        <v>224</v>
      </c>
      <c r="E149" s="79"/>
      <c r="F149" s="80"/>
      <c r="G149" s="81"/>
      <c r="H149" s="81"/>
      <c r="I149" s="81"/>
      <c r="J149" s="84">
        <v>1500000</v>
      </c>
      <c r="K149" s="68"/>
      <c r="L149" s="68" t="s">
        <v>23</v>
      </c>
    </row>
    <row r="150" spans="1:13" ht="33" customHeight="1" x14ac:dyDescent="0.3">
      <c r="A150" s="77">
        <v>45429</v>
      </c>
      <c r="B150" s="78" t="s">
        <v>225</v>
      </c>
      <c r="C150" s="78" t="s">
        <v>227</v>
      </c>
      <c r="D150" s="78" t="s">
        <v>226</v>
      </c>
      <c r="E150" s="79"/>
      <c r="F150" s="80"/>
      <c r="G150" s="81"/>
      <c r="H150" s="81"/>
      <c r="I150" s="81"/>
      <c r="J150" s="84">
        <v>109000</v>
      </c>
      <c r="K150" s="68"/>
      <c r="L150" s="68" t="s">
        <v>23</v>
      </c>
    </row>
    <row r="151" spans="1:13" ht="33" customHeight="1" x14ac:dyDescent="0.3">
      <c r="A151" s="77">
        <v>45429</v>
      </c>
      <c r="B151" s="78" t="s">
        <v>239</v>
      </c>
      <c r="C151" s="78" t="s">
        <v>37</v>
      </c>
      <c r="D151" s="78" t="s">
        <v>240</v>
      </c>
      <c r="E151" s="79"/>
      <c r="F151" s="80"/>
      <c r="G151" s="81"/>
      <c r="H151" s="81"/>
      <c r="I151" s="81"/>
      <c r="J151" s="84">
        <v>50000</v>
      </c>
      <c r="K151" s="68"/>
      <c r="L151" s="68" t="s">
        <v>23</v>
      </c>
    </row>
    <row r="152" spans="1:13" ht="33" customHeight="1" x14ac:dyDescent="0.3">
      <c r="A152" s="77">
        <v>45429</v>
      </c>
      <c r="B152" s="78" t="s">
        <v>245</v>
      </c>
      <c r="C152" s="78" t="s">
        <v>247</v>
      </c>
      <c r="D152" s="78" t="s">
        <v>246</v>
      </c>
      <c r="E152" s="79"/>
      <c r="F152" s="80"/>
      <c r="G152" s="81"/>
      <c r="H152" s="81"/>
      <c r="I152" s="81"/>
      <c r="J152" s="84">
        <v>700000</v>
      </c>
      <c r="K152" s="68"/>
      <c r="L152" s="68" t="s">
        <v>23</v>
      </c>
    </row>
    <row r="153" spans="1:13" ht="33" customHeight="1" x14ac:dyDescent="0.3">
      <c r="A153" s="36">
        <v>45429</v>
      </c>
      <c r="B153" s="37" t="s">
        <v>228</v>
      </c>
      <c r="C153" s="37" t="s">
        <v>229</v>
      </c>
      <c r="D153" s="37" t="s">
        <v>230</v>
      </c>
      <c r="E153" s="38"/>
      <c r="F153" s="39"/>
      <c r="G153" s="4"/>
      <c r="H153" s="4"/>
      <c r="I153" s="4"/>
      <c r="J153" s="40">
        <v>1300000</v>
      </c>
      <c r="K153" s="41"/>
      <c r="L153" s="47" t="s">
        <v>100</v>
      </c>
    </row>
    <row r="154" spans="1:13" ht="33" customHeight="1" x14ac:dyDescent="0.3">
      <c r="A154" s="70">
        <v>45429</v>
      </c>
      <c r="B154" s="71" t="s">
        <v>231</v>
      </c>
      <c r="C154" s="71" t="s">
        <v>94</v>
      </c>
      <c r="D154" s="71" t="s">
        <v>232</v>
      </c>
      <c r="E154" s="72"/>
      <c r="F154" s="73"/>
      <c r="G154" s="74"/>
      <c r="H154" s="74"/>
      <c r="I154" s="74"/>
      <c r="J154" s="75">
        <v>-500000</v>
      </c>
      <c r="K154" s="76"/>
      <c r="L154" s="76" t="s">
        <v>105</v>
      </c>
      <c r="M154" s="67" t="s">
        <v>143</v>
      </c>
    </row>
    <row r="155" spans="1:13" ht="33" customHeight="1" x14ac:dyDescent="0.3">
      <c r="A155" s="70">
        <v>45429</v>
      </c>
      <c r="B155" s="71" t="s">
        <v>233</v>
      </c>
      <c r="C155" s="71" t="s">
        <v>94</v>
      </c>
      <c r="D155" s="71" t="s">
        <v>234</v>
      </c>
      <c r="E155" s="72"/>
      <c r="F155" s="73"/>
      <c r="G155" s="74"/>
      <c r="H155" s="74"/>
      <c r="I155" s="74"/>
      <c r="J155" s="75">
        <v>-500000</v>
      </c>
      <c r="K155" s="76"/>
      <c r="L155" s="76" t="s">
        <v>105</v>
      </c>
      <c r="M155" s="67" t="s">
        <v>143</v>
      </c>
    </row>
    <row r="156" spans="1:13" ht="33" customHeight="1" x14ac:dyDescent="0.3">
      <c r="A156" s="70">
        <v>45429</v>
      </c>
      <c r="B156" s="71" t="s">
        <v>235</v>
      </c>
      <c r="C156" s="71" t="s">
        <v>94</v>
      </c>
      <c r="D156" s="71" t="s">
        <v>236</v>
      </c>
      <c r="E156" s="72"/>
      <c r="F156" s="73"/>
      <c r="G156" s="74"/>
      <c r="H156" s="74"/>
      <c r="I156" s="74"/>
      <c r="J156" s="75">
        <v>-300000</v>
      </c>
      <c r="K156" s="76"/>
      <c r="L156" s="76" t="s">
        <v>105</v>
      </c>
      <c r="M156" s="67" t="s">
        <v>143</v>
      </c>
    </row>
    <row r="157" spans="1:13" ht="33" customHeight="1" x14ac:dyDescent="0.3">
      <c r="A157" s="70">
        <v>45429</v>
      </c>
      <c r="B157" s="71" t="s">
        <v>237</v>
      </c>
      <c r="C157" s="71" t="s">
        <v>37</v>
      </c>
      <c r="D157" s="71" t="s">
        <v>238</v>
      </c>
      <c r="E157" s="72"/>
      <c r="F157" s="73"/>
      <c r="G157" s="74"/>
      <c r="H157" s="74"/>
      <c r="I157" s="74"/>
      <c r="J157" s="75">
        <v>-270000</v>
      </c>
      <c r="K157" s="76"/>
      <c r="L157" s="76" t="s">
        <v>35</v>
      </c>
      <c r="M157" s="67" t="s">
        <v>51</v>
      </c>
    </row>
    <row r="158" spans="1:13" ht="33" customHeight="1" x14ac:dyDescent="0.3">
      <c r="A158" s="70">
        <v>45429</v>
      </c>
      <c r="B158" s="71" t="s">
        <v>241</v>
      </c>
      <c r="C158" s="71" t="s">
        <v>37</v>
      </c>
      <c r="D158" s="71" t="s">
        <v>242</v>
      </c>
      <c r="E158" s="72"/>
      <c r="F158" s="73"/>
      <c r="G158" s="74"/>
      <c r="H158" s="74"/>
      <c r="I158" s="74"/>
      <c r="J158" s="75">
        <v>-65000</v>
      </c>
      <c r="K158" s="76"/>
      <c r="L158" s="76" t="s">
        <v>35</v>
      </c>
      <c r="M158" s="67" t="s">
        <v>51</v>
      </c>
    </row>
    <row r="159" spans="1:13" ht="33" customHeight="1" x14ac:dyDescent="0.3">
      <c r="A159" s="70">
        <v>45429</v>
      </c>
      <c r="B159" s="71" t="s">
        <v>243</v>
      </c>
      <c r="C159" s="71" t="s">
        <v>37</v>
      </c>
      <c r="D159" s="71" t="s">
        <v>244</v>
      </c>
      <c r="E159" s="72"/>
      <c r="F159" s="73"/>
      <c r="G159" s="74"/>
      <c r="H159" s="74"/>
      <c r="I159" s="74"/>
      <c r="J159" s="75">
        <v>-250000</v>
      </c>
      <c r="K159" s="76"/>
      <c r="L159" s="76" t="s">
        <v>35</v>
      </c>
      <c r="M159" s="67" t="s">
        <v>151</v>
      </c>
    </row>
    <row r="160" spans="1:13" ht="33" customHeight="1" x14ac:dyDescent="0.3">
      <c r="A160" s="36"/>
      <c r="B160" s="37"/>
      <c r="C160" s="37"/>
      <c r="D160" s="37"/>
      <c r="E160" s="38"/>
      <c r="F160" s="39"/>
      <c r="G160" s="4"/>
      <c r="H160" s="4"/>
      <c r="I160" s="4"/>
      <c r="J160" s="40"/>
      <c r="K160" s="41"/>
      <c r="L160" s="47"/>
    </row>
    <row r="161" spans="1:13" ht="33" customHeight="1" x14ac:dyDescent="0.3">
      <c r="A161" s="42"/>
      <c r="B161" s="43"/>
      <c r="C161" s="43"/>
      <c r="D161" s="43"/>
      <c r="E161" s="44"/>
      <c r="F161" s="45"/>
      <c r="G161" s="4"/>
      <c r="H161" s="4"/>
      <c r="I161" s="4"/>
      <c r="J161" s="40">
        <f>SUM(J142:J160)</f>
        <v>10372837</v>
      </c>
      <c r="K161" s="47" t="s">
        <v>248</v>
      </c>
      <c r="L161" s="47"/>
    </row>
    <row r="164" spans="1:13" ht="33" customHeight="1" x14ac:dyDescent="0.3">
      <c r="A164" s="33"/>
      <c r="B164" s="34"/>
      <c r="C164" s="34"/>
      <c r="D164" s="35" t="s">
        <v>254</v>
      </c>
      <c r="E164" s="34"/>
      <c r="F164" s="34"/>
      <c r="G164" s="34"/>
      <c r="H164" s="34"/>
      <c r="I164" s="34"/>
      <c r="J164" s="34"/>
      <c r="K164" s="34"/>
      <c r="L164" s="47"/>
    </row>
    <row r="165" spans="1:13" ht="33" customHeight="1" x14ac:dyDescent="0.3">
      <c r="A165" s="36" t="s">
        <v>0</v>
      </c>
      <c r="B165" s="37" t="s">
        <v>1</v>
      </c>
      <c r="C165" s="37" t="s">
        <v>2</v>
      </c>
      <c r="D165" s="37" t="s">
        <v>3</v>
      </c>
      <c r="E165" s="37" t="s">
        <v>4</v>
      </c>
      <c r="F165" s="37" t="s">
        <v>5</v>
      </c>
      <c r="G165" s="37" t="s">
        <v>6</v>
      </c>
      <c r="H165" s="37" t="s">
        <v>7</v>
      </c>
      <c r="I165" s="37" t="s">
        <v>8</v>
      </c>
      <c r="J165" s="30" t="s">
        <v>9</v>
      </c>
      <c r="K165" s="37" t="s">
        <v>10</v>
      </c>
      <c r="L165" s="47"/>
    </row>
    <row r="166" spans="1:13" ht="33" customHeight="1" x14ac:dyDescent="0.3">
      <c r="A166" s="36"/>
      <c r="B166" s="37"/>
      <c r="C166" s="37"/>
      <c r="D166" s="37" t="s">
        <v>11</v>
      </c>
      <c r="E166" s="38"/>
      <c r="F166" s="39"/>
      <c r="G166" s="4"/>
      <c r="H166" s="4"/>
      <c r="I166" s="4"/>
      <c r="J166" s="40">
        <f>J161</f>
        <v>10372837</v>
      </c>
      <c r="K166" s="41"/>
      <c r="L166" s="47"/>
    </row>
    <row r="167" spans="1:13" ht="33" customHeight="1" x14ac:dyDescent="0.3">
      <c r="A167" s="77">
        <v>45430</v>
      </c>
      <c r="B167" s="78" t="s">
        <v>249</v>
      </c>
      <c r="C167" s="78" t="s">
        <v>250</v>
      </c>
      <c r="D167" s="78" t="s">
        <v>253</v>
      </c>
      <c r="E167" s="79"/>
      <c r="F167" s="80"/>
      <c r="G167" s="81"/>
      <c r="H167" s="81"/>
      <c r="I167" s="81"/>
      <c r="J167" s="84">
        <v>24800</v>
      </c>
      <c r="K167" s="68"/>
      <c r="L167" s="68" t="s">
        <v>23</v>
      </c>
    </row>
    <row r="168" spans="1:13" ht="33" customHeight="1" x14ac:dyDescent="0.3">
      <c r="A168" s="77">
        <v>45430</v>
      </c>
      <c r="B168" s="78" t="s">
        <v>251</v>
      </c>
      <c r="C168" s="78" t="s">
        <v>247</v>
      </c>
      <c r="D168" s="78" t="s">
        <v>252</v>
      </c>
      <c r="E168" s="79"/>
      <c r="F168" s="80"/>
      <c r="G168" s="81"/>
      <c r="H168" s="81"/>
      <c r="I168" s="81"/>
      <c r="J168" s="84">
        <v>2500000</v>
      </c>
      <c r="K168" s="68"/>
      <c r="L168" s="68" t="s">
        <v>23</v>
      </c>
    </row>
    <row r="169" spans="1:13" ht="33" customHeight="1" x14ac:dyDescent="0.3">
      <c r="A169" s="42"/>
      <c r="B169" s="43"/>
      <c r="C169" s="43"/>
      <c r="D169" s="43"/>
      <c r="E169" s="44"/>
      <c r="F169" s="45"/>
      <c r="G169" s="4"/>
      <c r="H169" s="4"/>
      <c r="I169" s="4"/>
      <c r="J169" s="40">
        <f>SUM(J166:J168)</f>
        <v>12897637</v>
      </c>
      <c r="K169" s="47" t="s">
        <v>256</v>
      </c>
      <c r="L169" s="47"/>
    </row>
    <row r="170" spans="1:13" ht="33" customHeight="1" x14ac:dyDescent="0.3">
      <c r="L170" s="8">
        <f>J168+J167+9875000</f>
        <v>12399800</v>
      </c>
    </row>
    <row r="171" spans="1:13" ht="33" customHeight="1" x14ac:dyDescent="0.3">
      <c r="D171" s="88"/>
    </row>
    <row r="172" spans="1:13" ht="33" customHeight="1" x14ac:dyDescent="0.3">
      <c r="A172" s="33"/>
      <c r="B172" s="34"/>
      <c r="C172" s="34"/>
      <c r="D172" s="35" t="s">
        <v>255</v>
      </c>
      <c r="E172" s="34"/>
      <c r="F172" s="34"/>
      <c r="G172" s="34"/>
      <c r="H172" s="34"/>
      <c r="I172" s="34"/>
      <c r="J172" s="34"/>
      <c r="K172" s="34"/>
      <c r="L172" s="47"/>
    </row>
    <row r="173" spans="1:13" ht="33" customHeight="1" x14ac:dyDescent="0.3">
      <c r="A173" s="36" t="s">
        <v>0</v>
      </c>
      <c r="B173" s="37" t="s">
        <v>1</v>
      </c>
      <c r="C173" s="37" t="s">
        <v>2</v>
      </c>
      <c r="D173" s="37" t="s">
        <v>3</v>
      </c>
      <c r="E173" s="37" t="s">
        <v>4</v>
      </c>
      <c r="F173" s="37" t="s">
        <v>5</v>
      </c>
      <c r="G173" s="37" t="s">
        <v>6</v>
      </c>
      <c r="H173" s="37" t="s">
        <v>7</v>
      </c>
      <c r="I173" s="37" t="s">
        <v>8</v>
      </c>
      <c r="J173" s="30" t="s">
        <v>9</v>
      </c>
      <c r="K173" s="37" t="s">
        <v>10</v>
      </c>
      <c r="L173" s="47"/>
    </row>
    <row r="174" spans="1:13" ht="33" customHeight="1" x14ac:dyDescent="0.3">
      <c r="A174" s="36"/>
      <c r="B174" s="37"/>
      <c r="C174" s="37"/>
      <c r="D174" s="37" t="s">
        <v>11</v>
      </c>
      <c r="E174" s="38"/>
      <c r="F174" s="39"/>
      <c r="G174" s="4"/>
      <c r="H174" s="4"/>
      <c r="I174" s="4"/>
      <c r="J174" s="40">
        <f>J169</f>
        <v>12897637</v>
      </c>
      <c r="K174" s="41"/>
      <c r="L174" s="47"/>
    </row>
    <row r="175" spans="1:13" ht="33" customHeight="1" x14ac:dyDescent="0.3">
      <c r="A175" s="42">
        <v>45432</v>
      </c>
      <c r="B175" s="43" t="s">
        <v>260</v>
      </c>
      <c r="C175" s="43" t="s">
        <v>161</v>
      </c>
      <c r="D175" s="43" t="s">
        <v>261</v>
      </c>
      <c r="E175" s="44"/>
      <c r="F175" s="45"/>
      <c r="G175" s="4"/>
      <c r="H175" s="4"/>
      <c r="I175" s="4"/>
      <c r="J175" s="69">
        <v>-9875000</v>
      </c>
      <c r="K175" s="47"/>
      <c r="L175" s="47" t="s">
        <v>25</v>
      </c>
    </row>
    <row r="176" spans="1:13" ht="33" customHeight="1" x14ac:dyDescent="0.3">
      <c r="A176" s="77">
        <v>45432</v>
      </c>
      <c r="B176" s="78" t="s">
        <v>291</v>
      </c>
      <c r="C176" s="78" t="s">
        <v>33</v>
      </c>
      <c r="D176" s="78" t="s">
        <v>293</v>
      </c>
      <c r="E176" s="79"/>
      <c r="F176" s="80"/>
      <c r="G176" s="81"/>
      <c r="H176" s="81"/>
      <c r="I176" s="81"/>
      <c r="J176" s="84">
        <v>1200000</v>
      </c>
      <c r="K176" s="68"/>
      <c r="L176" s="68" t="s">
        <v>23</v>
      </c>
      <c r="M176" s="31" t="s">
        <v>294</v>
      </c>
    </row>
    <row r="177" spans="1:13" ht="33" customHeight="1" x14ac:dyDescent="0.3">
      <c r="A177" s="77">
        <v>45432</v>
      </c>
      <c r="B177" s="78" t="s">
        <v>264</v>
      </c>
      <c r="C177" s="78" t="s">
        <v>33</v>
      </c>
      <c r="D177" s="78" t="s">
        <v>265</v>
      </c>
      <c r="E177" s="79"/>
      <c r="F177" s="80"/>
      <c r="G177" s="81"/>
      <c r="H177" s="81"/>
      <c r="I177" s="81"/>
      <c r="J177" s="84">
        <v>1000000</v>
      </c>
      <c r="K177" s="68"/>
      <c r="L177" s="68" t="s">
        <v>23</v>
      </c>
    </row>
    <row r="178" spans="1:13" ht="33" customHeight="1" x14ac:dyDescent="0.3">
      <c r="A178" s="70">
        <v>45432</v>
      </c>
      <c r="B178" s="71" t="s">
        <v>257</v>
      </c>
      <c r="C178" s="71" t="s">
        <v>258</v>
      </c>
      <c r="D178" s="71" t="s">
        <v>259</v>
      </c>
      <c r="E178" s="72"/>
      <c r="F178" s="73"/>
      <c r="G178" s="74"/>
      <c r="H178" s="74"/>
      <c r="I178" s="74"/>
      <c r="J178" s="75">
        <v>3900</v>
      </c>
      <c r="K178" s="76"/>
      <c r="L178" s="76" t="s">
        <v>35</v>
      </c>
      <c r="M178" s="67" t="s">
        <v>49</v>
      </c>
    </row>
    <row r="179" spans="1:13" ht="33" customHeight="1" x14ac:dyDescent="0.3">
      <c r="A179" s="42">
        <v>45432</v>
      </c>
      <c r="B179" s="43" t="s">
        <v>275</v>
      </c>
      <c r="C179" s="43" t="s">
        <v>276</v>
      </c>
      <c r="D179" s="43" t="s">
        <v>292</v>
      </c>
      <c r="E179" s="44"/>
      <c r="F179" s="45"/>
      <c r="G179" s="4"/>
      <c r="H179" s="4"/>
      <c r="I179" s="4"/>
      <c r="J179" s="69">
        <v>-4500000</v>
      </c>
      <c r="K179" s="47"/>
      <c r="L179" s="47" t="s">
        <v>25</v>
      </c>
    </row>
    <row r="180" spans="1:13" ht="33" customHeight="1" x14ac:dyDescent="0.3">
      <c r="A180" s="42">
        <v>45432</v>
      </c>
      <c r="B180" s="43" t="s">
        <v>277</v>
      </c>
      <c r="C180" s="43" t="s">
        <v>278</v>
      </c>
      <c r="D180" s="43" t="s">
        <v>279</v>
      </c>
      <c r="E180" s="44"/>
      <c r="F180" s="45"/>
      <c r="G180" s="4"/>
      <c r="H180" s="4"/>
      <c r="I180" s="4"/>
      <c r="J180" s="69">
        <v>4500000</v>
      </c>
      <c r="K180" s="47"/>
      <c r="L180" s="47" t="s">
        <v>100</v>
      </c>
    </row>
    <row r="181" spans="1:13" ht="33" customHeight="1" x14ac:dyDescent="0.3">
      <c r="A181" s="70">
        <v>45433</v>
      </c>
      <c r="B181" s="71" t="s">
        <v>266</v>
      </c>
      <c r="C181" s="71" t="s">
        <v>267</v>
      </c>
      <c r="D181" s="71" t="s">
        <v>268</v>
      </c>
      <c r="E181" s="72"/>
      <c r="F181" s="73"/>
      <c r="G181" s="74"/>
      <c r="H181" s="74"/>
      <c r="I181" s="74"/>
      <c r="J181" s="75">
        <v>-122000</v>
      </c>
      <c r="K181" s="76"/>
      <c r="L181" s="76" t="s">
        <v>105</v>
      </c>
      <c r="M181" s="67" t="s">
        <v>146</v>
      </c>
    </row>
    <row r="182" spans="1:13" ht="33" customHeight="1" x14ac:dyDescent="0.3">
      <c r="A182" s="70">
        <v>45433</v>
      </c>
      <c r="B182" s="71" t="s">
        <v>269</v>
      </c>
      <c r="C182" s="71" t="s">
        <v>267</v>
      </c>
      <c r="D182" s="71" t="s">
        <v>270</v>
      </c>
      <c r="E182" s="72"/>
      <c r="F182" s="73"/>
      <c r="G182" s="74"/>
      <c r="H182" s="74"/>
      <c r="I182" s="74"/>
      <c r="J182" s="75">
        <v>-347800</v>
      </c>
      <c r="K182" s="76"/>
      <c r="L182" s="76" t="s">
        <v>105</v>
      </c>
      <c r="M182" s="67" t="s">
        <v>146</v>
      </c>
    </row>
    <row r="183" spans="1:13" ht="33" customHeight="1" x14ac:dyDescent="0.3">
      <c r="A183" s="70">
        <v>45433</v>
      </c>
      <c r="B183" s="71" t="s">
        <v>271</v>
      </c>
      <c r="C183" s="71" t="s">
        <v>267</v>
      </c>
      <c r="D183" s="71" t="s">
        <v>272</v>
      </c>
      <c r="E183" s="72"/>
      <c r="F183" s="73"/>
      <c r="G183" s="74"/>
      <c r="H183" s="74"/>
      <c r="I183" s="74"/>
      <c r="J183" s="75">
        <v>-766000</v>
      </c>
      <c r="K183" s="76"/>
      <c r="L183" s="76" t="s">
        <v>105</v>
      </c>
      <c r="M183" s="67" t="s">
        <v>146</v>
      </c>
    </row>
    <row r="184" spans="1:13" ht="33" customHeight="1" x14ac:dyDescent="0.3">
      <c r="A184" s="70">
        <v>45433</v>
      </c>
      <c r="B184" s="71" t="s">
        <v>273</v>
      </c>
      <c r="C184" s="71" t="s">
        <v>267</v>
      </c>
      <c r="D184" s="71" t="s">
        <v>274</v>
      </c>
      <c r="E184" s="72"/>
      <c r="F184" s="73"/>
      <c r="G184" s="74"/>
      <c r="H184" s="74"/>
      <c r="I184" s="74"/>
      <c r="J184" s="75">
        <v>-83100</v>
      </c>
      <c r="K184" s="76"/>
      <c r="L184" s="76" t="s">
        <v>105</v>
      </c>
      <c r="M184" s="67" t="s">
        <v>301</v>
      </c>
    </row>
    <row r="185" spans="1:13" ht="33" customHeight="1" x14ac:dyDescent="0.3">
      <c r="A185" s="70">
        <v>45433</v>
      </c>
      <c r="B185" s="71" t="s">
        <v>280</v>
      </c>
      <c r="C185" s="71" t="s">
        <v>281</v>
      </c>
      <c r="D185" s="71" t="s">
        <v>282</v>
      </c>
      <c r="E185" s="72"/>
      <c r="F185" s="73"/>
      <c r="G185" s="74"/>
      <c r="H185" s="74"/>
      <c r="I185" s="74"/>
      <c r="J185" s="75">
        <v>-223000</v>
      </c>
      <c r="K185" s="76"/>
      <c r="L185" s="76" t="s">
        <v>35</v>
      </c>
      <c r="M185" s="67" t="s">
        <v>50</v>
      </c>
    </row>
    <row r="186" spans="1:13" ht="33" customHeight="1" x14ac:dyDescent="0.3">
      <c r="A186" s="70">
        <v>45433</v>
      </c>
      <c r="B186" s="71" t="s">
        <v>283</v>
      </c>
      <c r="C186" s="71" t="s">
        <v>281</v>
      </c>
      <c r="D186" s="71" t="s">
        <v>284</v>
      </c>
      <c r="E186" s="72"/>
      <c r="F186" s="73"/>
      <c r="G186" s="74"/>
      <c r="H186" s="74"/>
      <c r="I186" s="74"/>
      <c r="J186" s="75">
        <v>-295000</v>
      </c>
      <c r="K186" s="76"/>
      <c r="L186" s="76" t="s">
        <v>35</v>
      </c>
      <c r="M186" s="67" t="s">
        <v>50</v>
      </c>
    </row>
    <row r="187" spans="1:13" ht="33" customHeight="1" x14ac:dyDescent="0.3">
      <c r="A187" s="70">
        <v>45433</v>
      </c>
      <c r="B187" s="71" t="s">
        <v>287</v>
      </c>
      <c r="C187" s="71" t="s">
        <v>288</v>
      </c>
      <c r="D187" s="71" t="s">
        <v>289</v>
      </c>
      <c r="E187" s="72"/>
      <c r="F187" s="73"/>
      <c r="G187" s="74"/>
      <c r="H187" s="74"/>
      <c r="I187" s="74"/>
      <c r="J187" s="75">
        <v>-200000</v>
      </c>
      <c r="K187" s="76"/>
      <c r="L187" s="76" t="s">
        <v>35</v>
      </c>
      <c r="M187" s="67" t="s">
        <v>50</v>
      </c>
    </row>
    <row r="188" spans="1:13" ht="33" customHeight="1" x14ac:dyDescent="0.3">
      <c r="A188" s="70">
        <v>45433</v>
      </c>
      <c r="B188" s="71" t="s">
        <v>285</v>
      </c>
      <c r="C188" s="71" t="s">
        <v>37</v>
      </c>
      <c r="D188" s="71" t="s">
        <v>286</v>
      </c>
      <c r="E188" s="72"/>
      <c r="F188" s="73"/>
      <c r="G188" s="74"/>
      <c r="H188" s="74"/>
      <c r="I188" s="74"/>
      <c r="J188" s="75">
        <v>-41400</v>
      </c>
      <c r="K188" s="76"/>
      <c r="L188" s="76" t="s">
        <v>35</v>
      </c>
      <c r="M188" s="67" t="s">
        <v>302</v>
      </c>
    </row>
    <row r="189" spans="1:13" ht="33" customHeight="1" x14ac:dyDescent="0.3">
      <c r="A189" s="42"/>
      <c r="B189" s="43"/>
      <c r="C189" s="43"/>
      <c r="D189" s="43"/>
      <c r="E189" s="44"/>
      <c r="F189" s="45"/>
      <c r="G189" s="4"/>
      <c r="H189" s="4"/>
      <c r="I189" s="4"/>
      <c r="J189" s="40">
        <f>SUM(J174:J188)</f>
        <v>3148237</v>
      </c>
      <c r="K189" s="47" t="s">
        <v>290</v>
      </c>
      <c r="L189" s="47"/>
    </row>
    <row r="192" spans="1:13" ht="33" customHeight="1" x14ac:dyDescent="0.3">
      <c r="A192" s="33"/>
      <c r="B192" s="34"/>
      <c r="C192" s="34"/>
      <c r="D192" s="35" t="s">
        <v>327</v>
      </c>
      <c r="E192" s="34"/>
      <c r="F192" s="34"/>
      <c r="G192" s="34"/>
      <c r="H192" s="34"/>
      <c r="I192" s="34"/>
      <c r="J192" s="34"/>
      <c r="K192" s="34"/>
      <c r="L192" s="47"/>
    </row>
    <row r="193" spans="1:13" ht="33" customHeight="1" x14ac:dyDescent="0.3">
      <c r="A193" s="36" t="s">
        <v>0</v>
      </c>
      <c r="B193" s="37" t="s">
        <v>1</v>
      </c>
      <c r="C193" s="37" t="s">
        <v>2</v>
      </c>
      <c r="D193" s="37" t="s">
        <v>3</v>
      </c>
      <c r="E193" s="37" t="s">
        <v>4</v>
      </c>
      <c r="F193" s="37" t="s">
        <v>5</v>
      </c>
      <c r="G193" s="37" t="s">
        <v>6</v>
      </c>
      <c r="H193" s="37" t="s">
        <v>7</v>
      </c>
      <c r="I193" s="37" t="s">
        <v>8</v>
      </c>
      <c r="J193" s="30" t="s">
        <v>9</v>
      </c>
      <c r="K193" s="37" t="s">
        <v>10</v>
      </c>
      <c r="L193" s="47"/>
    </row>
    <row r="194" spans="1:13" ht="33" customHeight="1" x14ac:dyDescent="0.3">
      <c r="A194" s="36"/>
      <c r="B194" s="37"/>
      <c r="C194" s="37"/>
      <c r="D194" s="37" t="s">
        <v>11</v>
      </c>
      <c r="E194" s="38"/>
      <c r="F194" s="39"/>
      <c r="G194" s="4"/>
      <c r="H194" s="4"/>
      <c r="I194" s="4"/>
      <c r="J194" s="40">
        <f>J189</f>
        <v>3148237</v>
      </c>
      <c r="K194" s="41"/>
      <c r="L194" s="47"/>
    </row>
    <row r="195" spans="1:13" ht="33" customHeight="1" x14ac:dyDescent="0.3">
      <c r="A195" s="70">
        <v>45433</v>
      </c>
      <c r="B195" s="71" t="s">
        <v>295</v>
      </c>
      <c r="C195" s="71" t="s">
        <v>107</v>
      </c>
      <c r="D195" s="71" t="s">
        <v>296</v>
      </c>
      <c r="E195" s="72"/>
      <c r="F195" s="73"/>
      <c r="G195" s="74"/>
      <c r="H195" s="74"/>
      <c r="I195" s="74"/>
      <c r="J195" s="75">
        <v>-2100</v>
      </c>
      <c r="K195" s="76"/>
      <c r="L195" s="76" t="s">
        <v>35</v>
      </c>
      <c r="M195" s="67" t="s">
        <v>152</v>
      </c>
    </row>
    <row r="196" spans="1:13" ht="33" customHeight="1" x14ac:dyDescent="0.3">
      <c r="A196" s="70">
        <v>45433</v>
      </c>
      <c r="B196" s="71" t="s">
        <v>297</v>
      </c>
      <c r="C196" s="71" t="s">
        <v>107</v>
      </c>
      <c r="D196" s="71" t="s">
        <v>298</v>
      </c>
      <c r="E196" s="72"/>
      <c r="F196" s="73"/>
      <c r="G196" s="74"/>
      <c r="H196" s="74"/>
      <c r="I196" s="74"/>
      <c r="J196" s="75">
        <v>-200000</v>
      </c>
      <c r="K196" s="76"/>
      <c r="L196" s="76" t="s">
        <v>35</v>
      </c>
      <c r="M196" s="67" t="s">
        <v>50</v>
      </c>
    </row>
    <row r="197" spans="1:13" ht="33" customHeight="1" x14ac:dyDescent="0.3">
      <c r="A197" s="70">
        <v>45433</v>
      </c>
      <c r="B197" s="71" t="s">
        <v>299</v>
      </c>
      <c r="C197" s="71" t="s">
        <v>107</v>
      </c>
      <c r="D197" s="71" t="s">
        <v>300</v>
      </c>
      <c r="E197" s="72"/>
      <c r="F197" s="73"/>
      <c r="G197" s="74"/>
      <c r="H197" s="74"/>
      <c r="I197" s="74"/>
      <c r="J197" s="75">
        <v>-40300</v>
      </c>
      <c r="K197" s="76"/>
      <c r="L197" s="76" t="s">
        <v>35</v>
      </c>
      <c r="M197" s="67" t="s">
        <v>152</v>
      </c>
    </row>
    <row r="198" spans="1:13" ht="33" customHeight="1" x14ac:dyDescent="0.3">
      <c r="A198" s="70">
        <v>45433</v>
      </c>
      <c r="B198" s="71" t="s">
        <v>303</v>
      </c>
      <c r="C198" s="71" t="s">
        <v>304</v>
      </c>
      <c r="D198" s="71" t="s">
        <v>305</v>
      </c>
      <c r="E198" s="72"/>
      <c r="F198" s="73"/>
      <c r="G198" s="74"/>
      <c r="H198" s="74"/>
      <c r="I198" s="74"/>
      <c r="J198" s="75">
        <v>-50000</v>
      </c>
      <c r="K198" s="76"/>
      <c r="L198" s="76" t="s">
        <v>35</v>
      </c>
      <c r="M198" s="67" t="s">
        <v>50</v>
      </c>
    </row>
    <row r="199" spans="1:13" ht="33" customHeight="1" x14ac:dyDescent="0.3">
      <c r="A199" s="70">
        <v>45433</v>
      </c>
      <c r="B199" s="71" t="s">
        <v>306</v>
      </c>
      <c r="C199" s="71" t="s">
        <v>33</v>
      </c>
      <c r="D199" s="71" t="s">
        <v>307</v>
      </c>
      <c r="E199" s="72"/>
      <c r="F199" s="73"/>
      <c r="G199" s="74"/>
      <c r="H199" s="74"/>
      <c r="I199" s="74"/>
      <c r="J199" s="75">
        <v>-160000</v>
      </c>
      <c r="K199" s="76"/>
      <c r="L199" s="76" t="s">
        <v>35</v>
      </c>
      <c r="M199" s="67" t="s">
        <v>50</v>
      </c>
    </row>
    <row r="200" spans="1:13" ht="33" customHeight="1" x14ac:dyDescent="0.3">
      <c r="A200" s="70">
        <v>45433</v>
      </c>
      <c r="B200" s="71" t="s">
        <v>308</v>
      </c>
      <c r="C200" s="71" t="s">
        <v>33</v>
      </c>
      <c r="D200" s="71" t="s">
        <v>309</v>
      </c>
      <c r="E200" s="72"/>
      <c r="F200" s="73"/>
      <c r="G200" s="74"/>
      <c r="H200" s="74"/>
      <c r="I200" s="74"/>
      <c r="J200" s="75">
        <v>-200000</v>
      </c>
      <c r="K200" s="76"/>
      <c r="L200" s="76" t="s">
        <v>35</v>
      </c>
      <c r="M200" s="67" t="s">
        <v>51</v>
      </c>
    </row>
    <row r="201" spans="1:13" ht="33" customHeight="1" x14ac:dyDescent="0.3">
      <c r="A201" s="70">
        <v>45433</v>
      </c>
      <c r="B201" s="71" t="s">
        <v>312</v>
      </c>
      <c r="C201" s="71" t="s">
        <v>314</v>
      </c>
      <c r="D201" s="71" t="s">
        <v>313</v>
      </c>
      <c r="E201" s="72"/>
      <c r="F201" s="73"/>
      <c r="G201" s="74"/>
      <c r="H201" s="74"/>
      <c r="I201" s="74"/>
      <c r="J201" s="75">
        <v>-51600</v>
      </c>
      <c r="K201" s="76"/>
      <c r="L201" s="76" t="s">
        <v>35</v>
      </c>
      <c r="M201" s="67" t="s">
        <v>302</v>
      </c>
    </row>
    <row r="202" spans="1:13" ht="33" customHeight="1" x14ac:dyDescent="0.3">
      <c r="A202" s="70">
        <v>45433</v>
      </c>
      <c r="B202" s="71" t="s">
        <v>310</v>
      </c>
      <c r="C202" s="71" t="s">
        <v>58</v>
      </c>
      <c r="D202" s="71" t="s">
        <v>311</v>
      </c>
      <c r="E202" s="72"/>
      <c r="F202" s="73"/>
      <c r="G202" s="74"/>
      <c r="H202" s="74"/>
      <c r="I202" s="74"/>
      <c r="J202" s="75">
        <v>-46200</v>
      </c>
      <c r="K202" s="76"/>
      <c r="L202" s="76" t="s">
        <v>35</v>
      </c>
      <c r="M202" s="67" t="s">
        <v>302</v>
      </c>
    </row>
    <row r="203" spans="1:13" ht="33" customHeight="1" x14ac:dyDescent="0.3">
      <c r="A203" s="42"/>
      <c r="B203" s="43"/>
      <c r="C203" s="43"/>
      <c r="D203" s="43"/>
      <c r="E203" s="44"/>
      <c r="F203" s="45"/>
      <c r="G203" s="4"/>
      <c r="H203" s="4"/>
      <c r="I203" s="4"/>
      <c r="J203" s="40">
        <f>SUM(J194:J202)</f>
        <v>2398037</v>
      </c>
      <c r="K203" s="47" t="s">
        <v>315</v>
      </c>
      <c r="L203" s="47"/>
    </row>
    <row r="206" spans="1:13" ht="33" customHeight="1" x14ac:dyDescent="0.3">
      <c r="A206" s="33"/>
      <c r="B206" s="34"/>
      <c r="C206" s="34"/>
      <c r="D206" s="35" t="s">
        <v>331</v>
      </c>
      <c r="E206" s="34"/>
      <c r="F206" s="34"/>
      <c r="G206" s="34"/>
      <c r="H206" s="34"/>
      <c r="I206" s="34"/>
      <c r="J206" s="34"/>
      <c r="K206" s="34"/>
      <c r="L206" s="47"/>
    </row>
    <row r="207" spans="1:13" ht="33" customHeight="1" x14ac:dyDescent="0.3">
      <c r="A207" s="36" t="s">
        <v>0</v>
      </c>
      <c r="B207" s="37" t="s">
        <v>1</v>
      </c>
      <c r="C207" s="37" t="s">
        <v>2</v>
      </c>
      <c r="D207" s="37" t="s">
        <v>3</v>
      </c>
      <c r="E207" s="37" t="s">
        <v>4</v>
      </c>
      <c r="F207" s="37" t="s">
        <v>5</v>
      </c>
      <c r="G207" s="37" t="s">
        <v>6</v>
      </c>
      <c r="H207" s="37" t="s">
        <v>7</v>
      </c>
      <c r="I207" s="37" t="s">
        <v>8</v>
      </c>
      <c r="J207" s="30" t="s">
        <v>9</v>
      </c>
      <c r="K207" s="37" t="s">
        <v>10</v>
      </c>
      <c r="L207" s="47"/>
    </row>
    <row r="208" spans="1:13" ht="33" customHeight="1" x14ac:dyDescent="0.3">
      <c r="A208" s="36"/>
      <c r="B208" s="37"/>
      <c r="C208" s="37"/>
      <c r="D208" s="37" t="s">
        <v>11</v>
      </c>
      <c r="E208" s="38"/>
      <c r="F208" s="39"/>
      <c r="G208" s="4"/>
      <c r="H208" s="4"/>
      <c r="I208" s="4"/>
      <c r="J208" s="40">
        <f>J203</f>
        <v>2398037</v>
      </c>
      <c r="K208" s="41"/>
      <c r="L208" s="47"/>
    </row>
    <row r="209" spans="1:13" ht="33" customHeight="1" x14ac:dyDescent="0.3">
      <c r="A209" s="70">
        <v>45435</v>
      </c>
      <c r="B209" s="71" t="s">
        <v>316</v>
      </c>
      <c r="C209" s="71" t="s">
        <v>317</v>
      </c>
      <c r="D209" s="71" t="s">
        <v>318</v>
      </c>
      <c r="E209" s="72"/>
      <c r="F209" s="73"/>
      <c r="G209" s="74"/>
      <c r="H209" s="74"/>
      <c r="I209" s="74"/>
      <c r="J209" s="75">
        <v>-20000</v>
      </c>
      <c r="K209" s="76"/>
      <c r="L209" s="76" t="s">
        <v>35</v>
      </c>
      <c r="M209" s="67" t="s">
        <v>49</v>
      </c>
    </row>
    <row r="210" spans="1:13" ht="33" customHeight="1" x14ac:dyDescent="0.3">
      <c r="A210" s="70">
        <v>45435</v>
      </c>
      <c r="B210" s="71" t="s">
        <v>319</v>
      </c>
      <c r="C210" s="71" t="s">
        <v>33</v>
      </c>
      <c r="D210" s="71" t="s">
        <v>320</v>
      </c>
      <c r="E210" s="72"/>
      <c r="F210" s="73"/>
      <c r="G210" s="74"/>
      <c r="H210" s="74"/>
      <c r="I210" s="74"/>
      <c r="J210" s="75">
        <v>-875500</v>
      </c>
      <c r="K210" s="76"/>
      <c r="L210" s="76" t="s">
        <v>35</v>
      </c>
      <c r="M210" s="67" t="s">
        <v>50</v>
      </c>
    </row>
    <row r="211" spans="1:13" ht="33" customHeight="1" x14ac:dyDescent="0.3">
      <c r="A211" s="70">
        <v>45435</v>
      </c>
      <c r="B211" s="71" t="s">
        <v>321</v>
      </c>
      <c r="C211" s="71" t="s">
        <v>33</v>
      </c>
      <c r="D211" s="71" t="s">
        <v>322</v>
      </c>
      <c r="E211" s="72"/>
      <c r="F211" s="73"/>
      <c r="G211" s="74"/>
      <c r="H211" s="74"/>
      <c r="I211" s="74"/>
      <c r="J211" s="75">
        <v>-167000</v>
      </c>
      <c r="K211" s="76"/>
      <c r="L211" s="76" t="s">
        <v>35</v>
      </c>
      <c r="M211" s="67" t="s">
        <v>50</v>
      </c>
    </row>
    <row r="212" spans="1:13" ht="33" customHeight="1" x14ac:dyDescent="0.3">
      <c r="A212" s="70">
        <v>45435</v>
      </c>
      <c r="B212" s="71" t="s">
        <v>323</v>
      </c>
      <c r="C212" s="71" t="s">
        <v>33</v>
      </c>
      <c r="D212" s="71" t="s">
        <v>324</v>
      </c>
      <c r="E212" s="72"/>
      <c r="F212" s="73"/>
      <c r="G212" s="74"/>
      <c r="H212" s="74"/>
      <c r="I212" s="74"/>
      <c r="J212" s="75">
        <v>-44000</v>
      </c>
      <c r="K212" s="76"/>
      <c r="L212" s="76" t="s">
        <v>35</v>
      </c>
      <c r="M212" s="67" t="s">
        <v>50</v>
      </c>
    </row>
    <row r="213" spans="1:13" ht="33" customHeight="1" x14ac:dyDescent="0.3">
      <c r="A213" s="70">
        <v>45435</v>
      </c>
      <c r="B213" s="71" t="s">
        <v>325</v>
      </c>
      <c r="C213" s="71" t="s">
        <v>33</v>
      </c>
      <c r="D213" s="71" t="s">
        <v>326</v>
      </c>
      <c r="E213" s="72"/>
      <c r="F213" s="73"/>
      <c r="G213" s="74"/>
      <c r="H213" s="74"/>
      <c r="I213" s="74"/>
      <c r="J213" s="75">
        <v>-163900</v>
      </c>
      <c r="K213" s="76"/>
      <c r="L213" s="76" t="s">
        <v>35</v>
      </c>
      <c r="M213" s="67" t="s">
        <v>302</v>
      </c>
    </row>
    <row r="214" spans="1:13" ht="33" customHeight="1" x14ac:dyDescent="0.3">
      <c r="A214" s="77">
        <v>45435</v>
      </c>
      <c r="B214" s="78" t="s">
        <v>328</v>
      </c>
      <c r="C214" s="78" t="s">
        <v>330</v>
      </c>
      <c r="D214" s="78" t="s">
        <v>329</v>
      </c>
      <c r="E214" s="79"/>
      <c r="F214" s="80"/>
      <c r="G214" s="81"/>
      <c r="H214" s="81"/>
      <c r="I214" s="81"/>
      <c r="J214" s="84">
        <v>563200</v>
      </c>
      <c r="K214" s="68"/>
      <c r="L214" s="68" t="s">
        <v>23</v>
      </c>
    </row>
    <row r="215" spans="1:13" ht="33" customHeight="1" x14ac:dyDescent="0.3">
      <c r="A215" s="70">
        <v>45435</v>
      </c>
      <c r="B215" s="71" t="s">
        <v>332</v>
      </c>
      <c r="C215" s="71" t="s">
        <v>333</v>
      </c>
      <c r="D215" s="71" t="s">
        <v>334</v>
      </c>
      <c r="E215" s="72"/>
      <c r="F215" s="73"/>
      <c r="G215" s="74"/>
      <c r="H215" s="74"/>
      <c r="I215" s="74"/>
      <c r="J215" s="75">
        <v>-54000</v>
      </c>
      <c r="K215" s="76"/>
      <c r="L215" s="76" t="s">
        <v>35</v>
      </c>
      <c r="M215" s="67" t="s">
        <v>302</v>
      </c>
    </row>
    <row r="216" spans="1:13" ht="33" customHeight="1" x14ac:dyDescent="0.3">
      <c r="A216" s="70">
        <v>45435</v>
      </c>
      <c r="B216" s="71" t="s">
        <v>335</v>
      </c>
      <c r="C216" s="71" t="s">
        <v>37</v>
      </c>
      <c r="D216" s="71" t="s">
        <v>336</v>
      </c>
      <c r="E216" s="72"/>
      <c r="F216" s="73"/>
      <c r="G216" s="74"/>
      <c r="H216" s="74"/>
      <c r="I216" s="74"/>
      <c r="J216" s="75">
        <v>184200</v>
      </c>
      <c r="K216" s="76"/>
      <c r="L216" s="76" t="s">
        <v>35</v>
      </c>
      <c r="M216" s="67" t="s">
        <v>51</v>
      </c>
    </row>
    <row r="217" spans="1:13" ht="33" customHeight="1" x14ac:dyDescent="0.3">
      <c r="A217" s="70">
        <v>45435</v>
      </c>
      <c r="B217" s="71" t="s">
        <v>337</v>
      </c>
      <c r="C217" s="71" t="s">
        <v>37</v>
      </c>
      <c r="D217" s="71" t="s">
        <v>338</v>
      </c>
      <c r="E217" s="72"/>
      <c r="F217" s="73"/>
      <c r="G217" s="74"/>
      <c r="H217" s="74"/>
      <c r="I217" s="74"/>
      <c r="J217" s="75">
        <v>20000</v>
      </c>
      <c r="K217" s="76"/>
      <c r="L217" s="76" t="s">
        <v>35</v>
      </c>
      <c r="M217" s="67" t="s">
        <v>50</v>
      </c>
    </row>
    <row r="218" spans="1:13" ht="33" customHeight="1" x14ac:dyDescent="0.3">
      <c r="A218" s="70">
        <v>45435</v>
      </c>
      <c r="B218" s="71" t="s">
        <v>341</v>
      </c>
      <c r="C218" s="71" t="s">
        <v>58</v>
      </c>
      <c r="D218" s="71" t="s">
        <v>342</v>
      </c>
      <c r="E218" s="72"/>
      <c r="F218" s="73"/>
      <c r="G218" s="74"/>
      <c r="H218" s="74"/>
      <c r="I218" s="74"/>
      <c r="J218" s="75">
        <v>-72300</v>
      </c>
      <c r="K218" s="76"/>
      <c r="L218" s="76" t="s">
        <v>35</v>
      </c>
      <c r="M218" s="67" t="s">
        <v>148</v>
      </c>
    </row>
    <row r="219" spans="1:13" ht="33" customHeight="1" x14ac:dyDescent="0.3">
      <c r="A219" s="70">
        <v>45435</v>
      </c>
      <c r="B219" s="71" t="s">
        <v>343</v>
      </c>
      <c r="C219" s="71" t="s">
        <v>58</v>
      </c>
      <c r="D219" s="71" t="s">
        <v>344</v>
      </c>
      <c r="E219" s="72"/>
      <c r="F219" s="73"/>
      <c r="G219" s="74"/>
      <c r="H219" s="74"/>
      <c r="I219" s="74"/>
      <c r="J219" s="75">
        <v>380000</v>
      </c>
      <c r="K219" s="76"/>
      <c r="L219" s="76" t="s">
        <v>35</v>
      </c>
      <c r="M219" s="67" t="s">
        <v>149</v>
      </c>
    </row>
    <row r="220" spans="1:13" ht="33" customHeight="1" x14ac:dyDescent="0.3">
      <c r="A220" s="70">
        <v>45435</v>
      </c>
      <c r="B220" s="71" t="s">
        <v>339</v>
      </c>
      <c r="C220" s="71" t="s">
        <v>37</v>
      </c>
      <c r="D220" s="71" t="s">
        <v>340</v>
      </c>
      <c r="E220" s="72"/>
      <c r="F220" s="73"/>
      <c r="G220" s="74"/>
      <c r="H220" s="74"/>
      <c r="I220" s="74"/>
      <c r="J220" s="75">
        <v>-200000</v>
      </c>
      <c r="K220" s="76"/>
      <c r="L220" s="76" t="s">
        <v>35</v>
      </c>
      <c r="M220" s="67" t="s">
        <v>50</v>
      </c>
    </row>
    <row r="221" spans="1:13" ht="33" customHeight="1" x14ac:dyDescent="0.3">
      <c r="A221" s="42"/>
      <c r="B221" s="43"/>
      <c r="C221" s="43"/>
      <c r="D221" s="43"/>
      <c r="E221" s="44"/>
      <c r="F221" s="45"/>
      <c r="G221" s="4"/>
      <c r="H221" s="4"/>
      <c r="I221" s="4"/>
      <c r="J221" s="40">
        <f>SUM(J208:J220)</f>
        <v>1948737</v>
      </c>
      <c r="K221" s="47" t="s">
        <v>345</v>
      </c>
      <c r="L221" s="47"/>
    </row>
    <row r="222" spans="1:13" ht="33" customHeight="1" x14ac:dyDescent="0.3">
      <c r="J222" s="87"/>
    </row>
    <row r="224" spans="1:13" ht="33" customHeight="1" x14ac:dyDescent="0.3">
      <c r="A224" s="33"/>
      <c r="B224" s="34"/>
      <c r="C224" s="34"/>
      <c r="D224" s="35" t="s">
        <v>346</v>
      </c>
      <c r="E224" s="34"/>
      <c r="F224" s="34"/>
      <c r="G224" s="34"/>
      <c r="H224" s="34"/>
      <c r="I224" s="34"/>
      <c r="J224" s="34"/>
      <c r="K224" s="34"/>
      <c r="L224" s="47"/>
    </row>
    <row r="225" spans="1:13" ht="33" customHeight="1" x14ac:dyDescent="0.3">
      <c r="A225" s="36" t="s">
        <v>0</v>
      </c>
      <c r="B225" s="37" t="s">
        <v>1</v>
      </c>
      <c r="C225" s="37" t="s">
        <v>2</v>
      </c>
      <c r="D225" s="37" t="s">
        <v>3</v>
      </c>
      <c r="E225" s="37" t="s">
        <v>4</v>
      </c>
      <c r="F225" s="37" t="s">
        <v>5</v>
      </c>
      <c r="G225" s="37" t="s">
        <v>6</v>
      </c>
      <c r="H225" s="37" t="s">
        <v>7</v>
      </c>
      <c r="I225" s="37" t="s">
        <v>8</v>
      </c>
      <c r="J225" s="30" t="s">
        <v>9</v>
      </c>
      <c r="K225" s="37" t="s">
        <v>10</v>
      </c>
      <c r="L225" s="47"/>
    </row>
    <row r="226" spans="1:13" ht="33" customHeight="1" x14ac:dyDescent="0.3">
      <c r="A226" s="36"/>
      <c r="B226" s="37"/>
      <c r="C226" s="37"/>
      <c r="D226" s="37" t="s">
        <v>11</v>
      </c>
      <c r="E226" s="38"/>
      <c r="F226" s="39"/>
      <c r="G226" s="4"/>
      <c r="H226" s="4"/>
      <c r="I226" s="4"/>
      <c r="J226" s="40">
        <f>J221</f>
        <v>1948737</v>
      </c>
      <c r="K226" s="41"/>
      <c r="L226" s="47"/>
    </row>
    <row r="227" spans="1:13" ht="33" customHeight="1" x14ac:dyDescent="0.3">
      <c r="A227" s="42">
        <v>45436</v>
      </c>
      <c r="B227" s="43" t="s">
        <v>347</v>
      </c>
      <c r="C227" s="43" t="s">
        <v>351</v>
      </c>
      <c r="D227" s="43" t="s">
        <v>352</v>
      </c>
      <c r="E227" s="44"/>
      <c r="F227" s="45"/>
      <c r="G227" s="4"/>
      <c r="H227" s="4"/>
      <c r="I227" s="4"/>
      <c r="J227" s="46">
        <v>-788000</v>
      </c>
      <c r="K227" s="47"/>
      <c r="L227" s="47" t="s">
        <v>353</v>
      </c>
      <c r="M227" s="43"/>
    </row>
    <row r="228" spans="1:13" ht="33" customHeight="1" x14ac:dyDescent="0.3">
      <c r="A228" s="42">
        <v>45436</v>
      </c>
      <c r="B228" s="43" t="s">
        <v>350</v>
      </c>
      <c r="C228" s="43" t="s">
        <v>348</v>
      </c>
      <c r="D228" s="43" t="s">
        <v>349</v>
      </c>
      <c r="E228" s="44"/>
      <c r="F228" s="45"/>
      <c r="G228" s="4"/>
      <c r="H228" s="4"/>
      <c r="I228" s="4"/>
      <c r="J228" s="46">
        <v>4042250</v>
      </c>
      <c r="K228" s="47"/>
      <c r="L228" s="47" t="s">
        <v>100</v>
      </c>
    </row>
    <row r="229" spans="1:13" ht="33" customHeight="1" x14ac:dyDescent="0.3">
      <c r="A229" s="70">
        <v>45436</v>
      </c>
      <c r="B229" s="71" t="s">
        <v>354</v>
      </c>
      <c r="C229" s="71" t="s">
        <v>267</v>
      </c>
      <c r="D229" s="71" t="s">
        <v>355</v>
      </c>
      <c r="E229" s="72"/>
      <c r="F229" s="73"/>
      <c r="G229" s="74"/>
      <c r="H229" s="74"/>
      <c r="I229" s="74"/>
      <c r="J229" s="75">
        <v>-3110000</v>
      </c>
      <c r="K229" s="76"/>
      <c r="L229" s="76" t="s">
        <v>105</v>
      </c>
      <c r="M229" s="67" t="s">
        <v>146</v>
      </c>
    </row>
    <row r="230" spans="1:13" ht="33" customHeight="1" x14ac:dyDescent="0.3">
      <c r="A230" s="70">
        <v>45436</v>
      </c>
      <c r="B230" s="71" t="s">
        <v>356</v>
      </c>
      <c r="C230" s="71" t="s">
        <v>281</v>
      </c>
      <c r="D230" s="71" t="s">
        <v>357</v>
      </c>
      <c r="E230" s="72"/>
      <c r="F230" s="73"/>
      <c r="G230" s="74"/>
      <c r="H230" s="74"/>
      <c r="I230" s="74"/>
      <c r="J230" s="75">
        <v>-932250</v>
      </c>
      <c r="K230" s="76"/>
      <c r="L230" s="76" t="s">
        <v>105</v>
      </c>
      <c r="M230" s="67" t="s">
        <v>143</v>
      </c>
    </row>
    <row r="231" spans="1:13" ht="33" customHeight="1" x14ac:dyDescent="0.3">
      <c r="A231" s="77">
        <v>45436</v>
      </c>
      <c r="B231" s="78" t="s">
        <v>361</v>
      </c>
      <c r="C231" s="78" t="s">
        <v>247</v>
      </c>
      <c r="D231" s="78" t="s">
        <v>362</v>
      </c>
      <c r="E231" s="79"/>
      <c r="F231" s="80"/>
      <c r="G231" s="81"/>
      <c r="H231" s="81"/>
      <c r="I231" s="81"/>
      <c r="J231" s="84">
        <v>3500000</v>
      </c>
      <c r="K231" s="68"/>
      <c r="L231" s="68" t="s">
        <v>23</v>
      </c>
    </row>
    <row r="232" spans="1:13" ht="33" customHeight="1" x14ac:dyDescent="0.3">
      <c r="A232" s="77">
        <v>45436</v>
      </c>
      <c r="B232" s="78" t="s">
        <v>358</v>
      </c>
      <c r="C232" s="78" t="s">
        <v>360</v>
      </c>
      <c r="D232" s="78" t="s">
        <v>359</v>
      </c>
      <c r="E232" s="79"/>
      <c r="F232" s="80"/>
      <c r="G232" s="81"/>
      <c r="H232" s="81"/>
      <c r="I232" s="81"/>
      <c r="J232" s="84">
        <v>700000</v>
      </c>
      <c r="K232" s="68"/>
      <c r="L232" s="68" t="s">
        <v>23</v>
      </c>
    </row>
    <row r="233" spans="1:13" ht="33" customHeight="1" x14ac:dyDescent="0.3">
      <c r="A233" s="77">
        <v>45436</v>
      </c>
      <c r="B233" s="78" t="s">
        <v>369</v>
      </c>
      <c r="C233" s="78" t="s">
        <v>37</v>
      </c>
      <c r="D233" s="78" t="s">
        <v>370</v>
      </c>
      <c r="E233" s="79"/>
      <c r="F233" s="80"/>
      <c r="G233" s="81"/>
      <c r="H233" s="81"/>
      <c r="I233" s="81"/>
      <c r="J233" s="84">
        <v>80000</v>
      </c>
      <c r="K233" s="68"/>
      <c r="L233" s="68" t="s">
        <v>23</v>
      </c>
    </row>
    <row r="234" spans="1:13" ht="33" customHeight="1" x14ac:dyDescent="0.3">
      <c r="A234" s="70">
        <v>45436</v>
      </c>
      <c r="B234" s="71" t="s">
        <v>371</v>
      </c>
      <c r="C234" s="71" t="s">
        <v>37</v>
      </c>
      <c r="D234" s="71" t="s">
        <v>372</v>
      </c>
      <c r="E234" s="72"/>
      <c r="F234" s="73"/>
      <c r="G234" s="74"/>
      <c r="H234" s="74"/>
      <c r="I234" s="74"/>
      <c r="J234" s="75">
        <v>-150000</v>
      </c>
      <c r="K234" s="76"/>
      <c r="L234" s="76" t="s">
        <v>35</v>
      </c>
      <c r="M234" s="67" t="s">
        <v>50</v>
      </c>
    </row>
    <row r="235" spans="1:13" ht="33" customHeight="1" x14ac:dyDescent="0.3">
      <c r="A235" s="42"/>
      <c r="B235" s="43"/>
      <c r="C235" s="43"/>
      <c r="D235" s="43"/>
      <c r="E235" s="44"/>
      <c r="F235" s="45"/>
      <c r="G235" s="4"/>
      <c r="H235" s="4"/>
      <c r="I235" s="4"/>
      <c r="J235" s="46"/>
      <c r="K235" s="47"/>
      <c r="L235" s="47"/>
    </row>
    <row r="236" spans="1:13" ht="33" customHeight="1" x14ac:dyDescent="0.3">
      <c r="A236" s="42"/>
      <c r="B236" s="43"/>
      <c r="C236" s="43"/>
      <c r="D236" s="43"/>
      <c r="E236" s="44"/>
      <c r="F236" s="45"/>
      <c r="G236" s="4"/>
      <c r="H236" s="4"/>
      <c r="I236" s="4"/>
      <c r="J236" s="40">
        <f>SUM(J226:J235)</f>
        <v>5290737</v>
      </c>
      <c r="K236" s="47" t="s">
        <v>373</v>
      </c>
      <c r="L236" s="47"/>
    </row>
    <row r="239" spans="1:13" ht="33" customHeight="1" x14ac:dyDescent="0.3">
      <c r="A239" s="33"/>
      <c r="B239" s="34"/>
      <c r="C239" s="34"/>
      <c r="D239" s="35" t="s">
        <v>380</v>
      </c>
      <c r="E239" s="34"/>
      <c r="F239" s="34"/>
      <c r="G239" s="34"/>
      <c r="H239" s="34"/>
      <c r="I239" s="34"/>
      <c r="J239" s="34"/>
      <c r="K239" s="34"/>
      <c r="L239" s="47"/>
    </row>
    <row r="240" spans="1:13" ht="33" customHeight="1" x14ac:dyDescent="0.3">
      <c r="A240" s="36" t="s">
        <v>0</v>
      </c>
      <c r="B240" s="37" t="s">
        <v>1</v>
      </c>
      <c r="C240" s="37" t="s">
        <v>2</v>
      </c>
      <c r="D240" s="37" t="s">
        <v>3</v>
      </c>
      <c r="E240" s="37" t="s">
        <v>4</v>
      </c>
      <c r="F240" s="37" t="s">
        <v>5</v>
      </c>
      <c r="G240" s="37" t="s">
        <v>6</v>
      </c>
      <c r="H240" s="37" t="s">
        <v>7</v>
      </c>
      <c r="I240" s="37" t="s">
        <v>8</v>
      </c>
      <c r="J240" s="30" t="s">
        <v>9</v>
      </c>
      <c r="K240" s="37" t="s">
        <v>10</v>
      </c>
      <c r="L240" s="47"/>
    </row>
    <row r="241" spans="1:13" ht="33" customHeight="1" x14ac:dyDescent="0.3">
      <c r="A241" s="36"/>
      <c r="B241" s="37"/>
      <c r="C241" s="37"/>
      <c r="D241" s="37" t="s">
        <v>11</v>
      </c>
      <c r="E241" s="38"/>
      <c r="F241" s="39"/>
      <c r="G241" s="4"/>
      <c r="H241" s="4"/>
      <c r="I241" s="4"/>
      <c r="J241" s="40">
        <f>J236</f>
        <v>5290737</v>
      </c>
      <c r="K241" s="41"/>
      <c r="L241" s="47"/>
    </row>
    <row r="242" spans="1:13" ht="33" customHeight="1" x14ac:dyDescent="0.3">
      <c r="A242" s="42">
        <v>45439</v>
      </c>
      <c r="B242" s="43" t="s">
        <v>374</v>
      </c>
      <c r="C242" s="43" t="s">
        <v>56</v>
      </c>
      <c r="D242" s="43" t="s">
        <v>379</v>
      </c>
      <c r="E242" s="44"/>
      <c r="F242" s="45"/>
      <c r="G242" s="4"/>
      <c r="H242" s="4"/>
      <c r="I242" s="4"/>
      <c r="J242" s="46">
        <v>-4280000</v>
      </c>
      <c r="K242" s="47"/>
      <c r="L242" s="47" t="s">
        <v>25</v>
      </c>
    </row>
    <row r="243" spans="1:13" ht="33" customHeight="1" x14ac:dyDescent="0.3">
      <c r="A243" s="77">
        <v>45439</v>
      </c>
      <c r="B243" s="78" t="s">
        <v>376</v>
      </c>
      <c r="C243" s="78" t="s">
        <v>247</v>
      </c>
      <c r="D243" s="78" t="s">
        <v>377</v>
      </c>
      <c r="E243" s="79"/>
      <c r="F243" s="80"/>
      <c r="G243" s="81"/>
      <c r="H243" s="81"/>
      <c r="I243" s="81"/>
      <c r="J243" s="84">
        <v>2800000</v>
      </c>
      <c r="K243" s="68"/>
      <c r="L243" s="68" t="s">
        <v>23</v>
      </c>
    </row>
    <row r="244" spans="1:13" ht="33" customHeight="1" x14ac:dyDescent="0.3">
      <c r="A244" s="70">
        <v>45439</v>
      </c>
      <c r="B244" s="71" t="s">
        <v>381</v>
      </c>
      <c r="C244" s="71" t="s">
        <v>382</v>
      </c>
      <c r="D244" s="71" t="s">
        <v>383</v>
      </c>
      <c r="E244" s="72"/>
      <c r="F244" s="73"/>
      <c r="G244" s="74"/>
      <c r="H244" s="74"/>
      <c r="I244" s="74"/>
      <c r="J244" s="75">
        <v>0</v>
      </c>
      <c r="K244" s="76"/>
      <c r="L244" s="76"/>
      <c r="M244" s="67"/>
    </row>
    <row r="245" spans="1:13" ht="33" customHeight="1" x14ac:dyDescent="0.3">
      <c r="A245" s="42"/>
      <c r="B245" s="43"/>
      <c r="C245" s="43"/>
      <c r="D245" s="43"/>
      <c r="E245" s="44"/>
      <c r="F245" s="45"/>
      <c r="G245" s="4"/>
      <c r="H245" s="4"/>
      <c r="I245" s="4"/>
      <c r="J245" s="40">
        <f>SUM(J241:J244)</f>
        <v>3810737</v>
      </c>
      <c r="K245" s="47" t="s">
        <v>408</v>
      </c>
      <c r="L245" s="47"/>
    </row>
    <row r="248" spans="1:13" ht="33" customHeight="1" x14ac:dyDescent="0.3">
      <c r="A248" s="33"/>
      <c r="B248" s="34"/>
      <c r="C248" s="34"/>
      <c r="D248" s="35" t="s">
        <v>384</v>
      </c>
      <c r="E248" s="34"/>
      <c r="F248" s="34"/>
      <c r="G248" s="34"/>
      <c r="H248" s="34"/>
      <c r="I248" s="34"/>
      <c r="J248" s="34"/>
      <c r="K248" s="34"/>
      <c r="L248" s="47"/>
    </row>
    <row r="249" spans="1:13" ht="33" customHeight="1" x14ac:dyDescent="0.3">
      <c r="A249" s="36" t="s">
        <v>0</v>
      </c>
      <c r="B249" s="37" t="s">
        <v>1</v>
      </c>
      <c r="C249" s="37" t="s">
        <v>2</v>
      </c>
      <c r="D249" s="37" t="s">
        <v>3</v>
      </c>
      <c r="E249" s="37" t="s">
        <v>4</v>
      </c>
      <c r="F249" s="37" t="s">
        <v>5</v>
      </c>
      <c r="G249" s="37" t="s">
        <v>6</v>
      </c>
      <c r="H249" s="37" t="s">
        <v>7</v>
      </c>
      <c r="I249" s="37" t="s">
        <v>8</v>
      </c>
      <c r="J249" s="30" t="s">
        <v>9</v>
      </c>
      <c r="K249" s="37" t="s">
        <v>10</v>
      </c>
      <c r="L249" s="47"/>
    </row>
    <row r="250" spans="1:13" ht="33" customHeight="1" x14ac:dyDescent="0.3">
      <c r="A250" s="36"/>
      <c r="B250" s="37"/>
      <c r="C250" s="37"/>
      <c r="D250" s="37" t="s">
        <v>11</v>
      </c>
      <c r="E250" s="38"/>
      <c r="F250" s="39"/>
      <c r="G250" s="4"/>
      <c r="H250" s="4"/>
      <c r="I250" s="4"/>
      <c r="J250" s="40">
        <f>J245</f>
        <v>3810737</v>
      </c>
      <c r="K250" s="41"/>
      <c r="L250" s="47"/>
    </row>
    <row r="251" spans="1:13" ht="33" customHeight="1" x14ac:dyDescent="0.3">
      <c r="A251" s="70">
        <v>45440</v>
      </c>
      <c r="B251" s="71" t="s">
        <v>385</v>
      </c>
      <c r="C251" s="71" t="s">
        <v>58</v>
      </c>
      <c r="D251" s="71" t="s">
        <v>386</v>
      </c>
      <c r="E251" s="72"/>
      <c r="F251" s="73"/>
      <c r="G251" s="74"/>
      <c r="H251" s="74"/>
      <c r="I251" s="74"/>
      <c r="J251" s="75">
        <v>-78000</v>
      </c>
      <c r="K251" s="76"/>
      <c r="L251" s="76" t="s">
        <v>35</v>
      </c>
      <c r="M251" s="67" t="s">
        <v>142</v>
      </c>
    </row>
    <row r="252" spans="1:13" ht="33" customHeight="1" x14ac:dyDescent="0.3">
      <c r="A252" s="70">
        <v>45440</v>
      </c>
      <c r="B252" s="71" t="s">
        <v>387</v>
      </c>
      <c r="C252" s="71" t="s">
        <v>37</v>
      </c>
      <c r="D252" s="71" t="s">
        <v>388</v>
      </c>
      <c r="E252" s="72"/>
      <c r="F252" s="73"/>
      <c r="G252" s="74"/>
      <c r="H252" s="74"/>
      <c r="I252" s="74"/>
      <c r="J252" s="75">
        <v>-31800</v>
      </c>
      <c r="K252" s="76"/>
      <c r="L252" s="76" t="s">
        <v>35</v>
      </c>
      <c r="M252" s="67" t="s">
        <v>302</v>
      </c>
    </row>
    <row r="253" spans="1:13" ht="33" customHeight="1" x14ac:dyDescent="0.3">
      <c r="A253" s="70">
        <v>45440</v>
      </c>
      <c r="B253" s="71" t="s">
        <v>389</v>
      </c>
      <c r="C253" s="71" t="s">
        <v>37</v>
      </c>
      <c r="D253" s="71" t="s">
        <v>390</v>
      </c>
      <c r="E253" s="72"/>
      <c r="F253" s="73"/>
      <c r="G253" s="74"/>
      <c r="H253" s="74"/>
      <c r="I253" s="74"/>
      <c r="J253" s="75">
        <v>-80400</v>
      </c>
      <c r="K253" s="76"/>
      <c r="L253" s="76" t="s">
        <v>35</v>
      </c>
      <c r="M253" s="67" t="s">
        <v>302</v>
      </c>
    </row>
    <row r="254" spans="1:13" ht="33" customHeight="1" x14ac:dyDescent="0.3">
      <c r="A254" s="70">
        <v>45440</v>
      </c>
      <c r="B254" s="71" t="s">
        <v>391</v>
      </c>
      <c r="C254" s="71" t="s">
        <v>37</v>
      </c>
      <c r="D254" s="71" t="s">
        <v>392</v>
      </c>
      <c r="E254" s="72"/>
      <c r="F254" s="73"/>
      <c r="G254" s="74"/>
      <c r="H254" s="74"/>
      <c r="I254" s="74"/>
      <c r="J254" s="75">
        <v>-7000</v>
      </c>
      <c r="K254" s="76"/>
      <c r="L254" s="76" t="s">
        <v>35</v>
      </c>
      <c r="M254" s="67" t="s">
        <v>51</v>
      </c>
    </row>
    <row r="255" spans="1:13" ht="33" customHeight="1" x14ac:dyDescent="0.3">
      <c r="A255" s="70">
        <v>45440</v>
      </c>
      <c r="B255" s="71" t="s">
        <v>393</v>
      </c>
      <c r="C255" s="71" t="s">
        <v>37</v>
      </c>
      <c r="D255" s="71" t="s">
        <v>394</v>
      </c>
      <c r="E255" s="72"/>
      <c r="F255" s="73"/>
      <c r="G255" s="74"/>
      <c r="H255" s="74"/>
      <c r="I255" s="74"/>
      <c r="J255" s="75">
        <v>-45000</v>
      </c>
      <c r="K255" s="76"/>
      <c r="L255" s="76" t="s">
        <v>35</v>
      </c>
      <c r="M255" s="67" t="s">
        <v>51</v>
      </c>
    </row>
    <row r="256" spans="1:13" ht="33" customHeight="1" x14ac:dyDescent="0.3">
      <c r="A256" s="70">
        <v>45440</v>
      </c>
      <c r="B256" s="71" t="s">
        <v>395</v>
      </c>
      <c r="C256" s="71" t="s">
        <v>37</v>
      </c>
      <c r="D256" s="71" t="s">
        <v>396</v>
      </c>
      <c r="E256" s="72"/>
      <c r="F256" s="73"/>
      <c r="G256" s="74"/>
      <c r="H256" s="74"/>
      <c r="I256" s="74"/>
      <c r="J256" s="75">
        <v>-2150</v>
      </c>
      <c r="K256" s="76"/>
      <c r="L256" s="76" t="s">
        <v>105</v>
      </c>
      <c r="M256" s="67" t="s">
        <v>144</v>
      </c>
    </row>
    <row r="257" spans="1:13" ht="33" customHeight="1" x14ac:dyDescent="0.3">
      <c r="A257" s="70">
        <v>45440</v>
      </c>
      <c r="B257" s="71" t="s">
        <v>397</v>
      </c>
      <c r="C257" s="71" t="s">
        <v>37</v>
      </c>
      <c r="D257" s="71" t="s">
        <v>398</v>
      </c>
      <c r="E257" s="72"/>
      <c r="F257" s="73"/>
      <c r="G257" s="74"/>
      <c r="H257" s="74"/>
      <c r="I257" s="74"/>
      <c r="J257" s="75">
        <v>-11500</v>
      </c>
      <c r="K257" s="76"/>
      <c r="L257" s="76" t="s">
        <v>35</v>
      </c>
      <c r="M257" s="67" t="s">
        <v>50</v>
      </c>
    </row>
    <row r="258" spans="1:13" ht="33" customHeight="1" x14ac:dyDescent="0.3">
      <c r="A258" s="70">
        <v>45440</v>
      </c>
      <c r="B258" s="71" t="s">
        <v>399</v>
      </c>
      <c r="C258" s="71" t="s">
        <v>37</v>
      </c>
      <c r="D258" s="71" t="s">
        <v>400</v>
      </c>
      <c r="E258" s="72"/>
      <c r="F258" s="73"/>
      <c r="G258" s="74"/>
      <c r="H258" s="74"/>
      <c r="I258" s="74"/>
      <c r="J258" s="75">
        <v>-27000</v>
      </c>
      <c r="K258" s="76"/>
      <c r="L258" s="76" t="s">
        <v>35</v>
      </c>
      <c r="M258" s="67" t="s">
        <v>50</v>
      </c>
    </row>
    <row r="259" spans="1:13" ht="33" customHeight="1" x14ac:dyDescent="0.3">
      <c r="A259" s="70">
        <v>45440</v>
      </c>
      <c r="B259" s="71" t="s">
        <v>401</v>
      </c>
      <c r="C259" s="71" t="s">
        <v>37</v>
      </c>
      <c r="D259" s="71" t="s">
        <v>402</v>
      </c>
      <c r="E259" s="72"/>
      <c r="F259" s="73"/>
      <c r="G259" s="74"/>
      <c r="H259" s="74"/>
      <c r="I259" s="74"/>
      <c r="J259" s="75">
        <v>-20000</v>
      </c>
      <c r="K259" s="76"/>
      <c r="L259" s="76" t="s">
        <v>35</v>
      </c>
      <c r="M259" s="67" t="s">
        <v>51</v>
      </c>
    </row>
    <row r="260" spans="1:13" ht="33" customHeight="1" x14ac:dyDescent="0.3">
      <c r="A260" s="70">
        <v>45440</v>
      </c>
      <c r="B260" s="71" t="s">
        <v>403</v>
      </c>
      <c r="C260" s="71" t="s">
        <v>37</v>
      </c>
      <c r="D260" s="71" t="s">
        <v>404</v>
      </c>
      <c r="E260" s="72"/>
      <c r="F260" s="73"/>
      <c r="G260" s="74"/>
      <c r="H260" s="74"/>
      <c r="I260" s="74"/>
      <c r="J260" s="75">
        <v>-10000</v>
      </c>
      <c r="K260" s="76"/>
      <c r="L260" s="76" t="s">
        <v>35</v>
      </c>
      <c r="M260" s="67" t="s">
        <v>51</v>
      </c>
    </row>
    <row r="261" spans="1:13" ht="33" customHeight="1" x14ac:dyDescent="0.3">
      <c r="A261" s="77">
        <v>45440</v>
      </c>
      <c r="B261" s="78" t="s">
        <v>405</v>
      </c>
      <c r="C261" s="78" t="s">
        <v>407</v>
      </c>
      <c r="D261" s="78" t="s">
        <v>406</v>
      </c>
      <c r="E261" s="79"/>
      <c r="F261" s="80"/>
      <c r="G261" s="81"/>
      <c r="H261" s="81"/>
      <c r="I261" s="81"/>
      <c r="J261" s="84">
        <v>400000</v>
      </c>
      <c r="K261" s="68"/>
      <c r="L261" s="68" t="s">
        <v>23</v>
      </c>
    </row>
    <row r="262" spans="1:13" ht="33" customHeight="1" x14ac:dyDescent="0.3">
      <c r="A262" s="42">
        <v>45440</v>
      </c>
      <c r="B262" s="43" t="s">
        <v>416</v>
      </c>
      <c r="C262" s="43" t="s">
        <v>56</v>
      </c>
      <c r="D262" s="43" t="s">
        <v>417</v>
      </c>
      <c r="E262" s="44"/>
      <c r="F262" s="45"/>
      <c r="G262" s="4"/>
      <c r="H262" s="4"/>
      <c r="I262" s="4"/>
      <c r="J262" s="46">
        <v>-3200000</v>
      </c>
      <c r="K262" s="47"/>
      <c r="L262" s="47" t="s">
        <v>25</v>
      </c>
    </row>
    <row r="263" spans="1:13" ht="33" customHeight="1" x14ac:dyDescent="0.3">
      <c r="A263" s="42">
        <v>45440</v>
      </c>
      <c r="B263" s="43" t="s">
        <v>414</v>
      </c>
      <c r="C263" s="43" t="s">
        <v>351</v>
      </c>
      <c r="D263" s="43" t="s">
        <v>415</v>
      </c>
      <c r="E263" s="44"/>
      <c r="F263" s="45"/>
      <c r="G263" s="4"/>
      <c r="H263" s="4"/>
      <c r="I263" s="4"/>
      <c r="J263" s="46">
        <v>3200000</v>
      </c>
      <c r="K263" s="47"/>
      <c r="L263" s="47" t="s">
        <v>100</v>
      </c>
    </row>
    <row r="264" spans="1:13" ht="33.6" customHeight="1" x14ac:dyDescent="0.3">
      <c r="A264" s="70">
        <v>45440</v>
      </c>
      <c r="B264" s="71" t="s">
        <v>410</v>
      </c>
      <c r="C264" s="71" t="s">
        <v>411</v>
      </c>
      <c r="D264" s="71" t="s">
        <v>412</v>
      </c>
      <c r="E264" s="72"/>
      <c r="F264" s="73"/>
      <c r="G264" s="74"/>
      <c r="H264" s="74"/>
      <c r="I264" s="74"/>
      <c r="J264" s="75">
        <v>-29000</v>
      </c>
      <c r="K264" s="76"/>
      <c r="L264" s="76" t="s">
        <v>35</v>
      </c>
      <c r="M264" s="67" t="s">
        <v>302</v>
      </c>
    </row>
    <row r="265" spans="1:13" ht="33" customHeight="1" x14ac:dyDescent="0.3">
      <c r="A265" s="70">
        <v>45440</v>
      </c>
      <c r="B265" s="71" t="s">
        <v>409</v>
      </c>
      <c r="C265" s="71" t="s">
        <v>33</v>
      </c>
      <c r="D265" s="71" t="s">
        <v>413</v>
      </c>
      <c r="E265" s="72"/>
      <c r="F265" s="73"/>
      <c r="G265" s="74"/>
      <c r="H265" s="74"/>
      <c r="I265" s="74"/>
      <c r="J265" s="75">
        <v>-172800</v>
      </c>
      <c r="K265" s="76"/>
      <c r="L265" s="76" t="s">
        <v>35</v>
      </c>
      <c r="M265" s="67" t="s">
        <v>302</v>
      </c>
    </row>
    <row r="266" spans="1:13" ht="33" customHeight="1" x14ac:dyDescent="0.3">
      <c r="A266" s="70">
        <v>45440</v>
      </c>
      <c r="B266" s="71" t="s">
        <v>418</v>
      </c>
      <c r="C266" s="71" t="s">
        <v>281</v>
      </c>
      <c r="D266" s="71" t="s">
        <v>419</v>
      </c>
      <c r="E266" s="72"/>
      <c r="F266" s="73"/>
      <c r="G266" s="74"/>
      <c r="H266" s="74"/>
      <c r="I266" s="74"/>
      <c r="J266" s="75">
        <v>-300000</v>
      </c>
      <c r="K266" s="76"/>
      <c r="L266" s="76" t="s">
        <v>35</v>
      </c>
      <c r="M266" s="67" t="s">
        <v>50</v>
      </c>
    </row>
    <row r="267" spans="1:13" ht="33" customHeight="1" x14ac:dyDescent="0.3">
      <c r="A267" s="70">
        <v>45440</v>
      </c>
      <c r="B267" s="71" t="s">
        <v>420</v>
      </c>
      <c r="C267" s="71" t="s">
        <v>281</v>
      </c>
      <c r="D267" s="71" t="s">
        <v>421</v>
      </c>
      <c r="E267" s="72"/>
      <c r="F267" s="73"/>
      <c r="G267" s="74"/>
      <c r="H267" s="74"/>
      <c r="I267" s="74"/>
      <c r="J267" s="75">
        <v>-300000</v>
      </c>
      <c r="K267" s="76"/>
      <c r="L267" s="76" t="s">
        <v>35</v>
      </c>
      <c r="M267" s="67" t="s">
        <v>50</v>
      </c>
    </row>
    <row r="268" spans="1:13" ht="33" customHeight="1" x14ac:dyDescent="0.3">
      <c r="A268" s="70">
        <v>45440</v>
      </c>
      <c r="B268" s="71" t="s">
        <v>422</v>
      </c>
      <c r="C268" s="71" t="s">
        <v>107</v>
      </c>
      <c r="D268" s="71" t="s">
        <v>423</v>
      </c>
      <c r="E268" s="72"/>
      <c r="F268" s="73"/>
      <c r="G268" s="74"/>
      <c r="H268" s="74"/>
      <c r="I268" s="74"/>
      <c r="J268" s="75">
        <v>-200000</v>
      </c>
      <c r="K268" s="76"/>
      <c r="L268" s="76" t="s">
        <v>105</v>
      </c>
      <c r="M268" s="67" t="s">
        <v>144</v>
      </c>
    </row>
    <row r="269" spans="1:13" ht="33" customHeight="1" x14ac:dyDescent="0.3">
      <c r="A269" s="70">
        <v>45440</v>
      </c>
      <c r="B269" s="71" t="s">
        <v>424</v>
      </c>
      <c r="C269" s="71" t="s">
        <v>107</v>
      </c>
      <c r="D269" s="71" t="s">
        <v>425</v>
      </c>
      <c r="E269" s="72"/>
      <c r="F269" s="73"/>
      <c r="G269" s="74"/>
      <c r="H269" s="74"/>
      <c r="I269" s="74"/>
      <c r="J269" s="75">
        <v>-130500</v>
      </c>
      <c r="K269" s="76"/>
      <c r="L269" s="76" t="s">
        <v>105</v>
      </c>
      <c r="M269" s="67" t="s">
        <v>144</v>
      </c>
    </row>
    <row r="270" spans="1:13" ht="33" customHeight="1" x14ac:dyDescent="0.3">
      <c r="A270" s="70">
        <v>45440</v>
      </c>
      <c r="B270" s="71" t="s">
        <v>426</v>
      </c>
      <c r="C270" s="71" t="s">
        <v>107</v>
      </c>
      <c r="D270" s="71" t="s">
        <v>427</v>
      </c>
      <c r="E270" s="72"/>
      <c r="F270" s="73"/>
      <c r="G270" s="74"/>
      <c r="H270" s="74"/>
      <c r="I270" s="74"/>
      <c r="J270" s="75">
        <v>-37000</v>
      </c>
      <c r="K270" s="76"/>
      <c r="L270" s="76" t="s">
        <v>35</v>
      </c>
      <c r="M270" s="67" t="s">
        <v>50</v>
      </c>
    </row>
    <row r="271" spans="1:13" ht="33" customHeight="1" x14ac:dyDescent="0.3">
      <c r="A271" s="70">
        <v>45440</v>
      </c>
      <c r="B271" s="71" t="s">
        <v>428</v>
      </c>
      <c r="C271" s="71" t="s">
        <v>107</v>
      </c>
      <c r="D271" s="71" t="s">
        <v>429</v>
      </c>
      <c r="E271" s="72"/>
      <c r="F271" s="73"/>
      <c r="G271" s="74"/>
      <c r="H271" s="74"/>
      <c r="I271" s="74"/>
      <c r="J271" s="75">
        <v>-92900</v>
      </c>
      <c r="K271" s="76"/>
      <c r="L271" s="76" t="s">
        <v>35</v>
      </c>
      <c r="M271" s="67" t="s">
        <v>50</v>
      </c>
    </row>
    <row r="272" spans="1:13" ht="33" customHeight="1" x14ac:dyDescent="0.3">
      <c r="A272" s="70">
        <v>45440</v>
      </c>
      <c r="B272" s="71" t="s">
        <v>430</v>
      </c>
      <c r="C272" s="71" t="s">
        <v>267</v>
      </c>
      <c r="D272" s="71" t="s">
        <v>431</v>
      </c>
      <c r="E272" s="72"/>
      <c r="F272" s="73"/>
      <c r="G272" s="74"/>
      <c r="H272" s="74"/>
      <c r="I272" s="74"/>
      <c r="J272" s="75">
        <v>-1000000</v>
      </c>
      <c r="K272" s="76"/>
      <c r="L272" s="76" t="s">
        <v>105</v>
      </c>
      <c r="M272" s="67" t="s">
        <v>146</v>
      </c>
    </row>
    <row r="273" spans="1:13" ht="33" customHeight="1" x14ac:dyDescent="0.3">
      <c r="A273" s="70">
        <v>45440</v>
      </c>
      <c r="B273" s="71" t="s">
        <v>435</v>
      </c>
      <c r="C273" s="71" t="s">
        <v>107</v>
      </c>
      <c r="D273" s="71" t="s">
        <v>448</v>
      </c>
      <c r="E273" s="72"/>
      <c r="F273" s="73"/>
      <c r="G273" s="74"/>
      <c r="H273" s="74"/>
      <c r="I273" s="74"/>
      <c r="J273" s="75">
        <v>-195000</v>
      </c>
      <c r="K273" s="76"/>
      <c r="L273" s="76" t="s">
        <v>35</v>
      </c>
      <c r="M273" s="67" t="s">
        <v>50</v>
      </c>
    </row>
    <row r="274" spans="1:13" ht="33" customHeight="1" x14ac:dyDescent="0.3">
      <c r="A274" s="70">
        <v>45440</v>
      </c>
      <c r="B274" s="71" t="s">
        <v>436</v>
      </c>
      <c r="C274" s="71" t="s">
        <v>37</v>
      </c>
      <c r="D274" s="71" t="s">
        <v>437</v>
      </c>
      <c r="E274" s="72"/>
      <c r="F274" s="73"/>
      <c r="G274" s="74"/>
      <c r="H274" s="74"/>
      <c r="I274" s="74"/>
      <c r="J274" s="75">
        <v>-75300</v>
      </c>
      <c r="K274" s="76"/>
      <c r="L274" s="76" t="s">
        <v>35</v>
      </c>
      <c r="M274" s="67" t="s">
        <v>51</v>
      </c>
    </row>
    <row r="275" spans="1:13" ht="33" customHeight="1" x14ac:dyDescent="0.3">
      <c r="A275" s="42"/>
      <c r="B275" s="42"/>
      <c r="C275" s="43"/>
      <c r="D275" s="43"/>
      <c r="E275" s="44"/>
      <c r="F275" s="45"/>
      <c r="G275" s="4"/>
      <c r="H275" s="4"/>
      <c r="I275" s="4"/>
      <c r="J275" s="40">
        <f>SUM(J250:J274)</f>
        <v>1365387</v>
      </c>
      <c r="K275" s="47" t="s">
        <v>443</v>
      </c>
      <c r="L275" s="47"/>
    </row>
    <row r="278" spans="1:13" ht="33" customHeight="1" x14ac:dyDescent="0.3">
      <c r="A278" s="33"/>
      <c r="B278" s="34"/>
      <c r="C278" s="34"/>
      <c r="D278" s="35" t="s">
        <v>444</v>
      </c>
      <c r="E278" s="34"/>
      <c r="F278" s="34"/>
      <c r="G278" s="34"/>
      <c r="H278" s="34"/>
      <c r="I278" s="34"/>
      <c r="J278" s="34"/>
      <c r="K278" s="34"/>
      <c r="L278" s="47"/>
    </row>
    <row r="279" spans="1:13" ht="33" customHeight="1" x14ac:dyDescent="0.3">
      <c r="A279" s="36" t="s">
        <v>0</v>
      </c>
      <c r="B279" s="37" t="s">
        <v>1</v>
      </c>
      <c r="C279" s="37" t="s">
        <v>2</v>
      </c>
      <c r="D279" s="37" t="s">
        <v>3</v>
      </c>
      <c r="E279" s="37" t="s">
        <v>4</v>
      </c>
      <c r="F279" s="37" t="s">
        <v>5</v>
      </c>
      <c r="G279" s="37" t="s">
        <v>6</v>
      </c>
      <c r="H279" s="37" t="s">
        <v>7</v>
      </c>
      <c r="I279" s="37" t="s">
        <v>8</v>
      </c>
      <c r="J279" s="30" t="s">
        <v>9</v>
      </c>
      <c r="K279" s="37" t="s">
        <v>10</v>
      </c>
      <c r="L279" s="47"/>
    </row>
    <row r="280" spans="1:13" ht="33" customHeight="1" x14ac:dyDescent="0.3">
      <c r="A280" s="36"/>
      <c r="B280" s="37"/>
      <c r="C280" s="37"/>
      <c r="D280" s="37" t="s">
        <v>11</v>
      </c>
      <c r="E280" s="38"/>
      <c r="F280" s="39"/>
      <c r="G280" s="4"/>
      <c r="H280" s="4"/>
      <c r="I280" s="4"/>
      <c r="J280" s="40">
        <f>J275</f>
        <v>1365387</v>
      </c>
      <c r="K280" s="41"/>
      <c r="L280" s="47"/>
    </row>
    <row r="281" spans="1:13" ht="33" customHeight="1" x14ac:dyDescent="0.3">
      <c r="A281" s="42">
        <v>45441</v>
      </c>
      <c r="B281" s="43" t="s">
        <v>445</v>
      </c>
      <c r="C281" s="43" t="s">
        <v>446</v>
      </c>
      <c r="D281" s="43" t="s">
        <v>447</v>
      </c>
      <c r="E281" s="44"/>
      <c r="F281" s="45"/>
      <c r="G281" s="4"/>
      <c r="H281" s="4"/>
      <c r="I281" s="4"/>
      <c r="J281" s="46">
        <v>-15000</v>
      </c>
      <c r="K281" s="47"/>
      <c r="L281" s="47" t="s">
        <v>35</v>
      </c>
    </row>
    <row r="282" spans="1:13" ht="33" customHeight="1" x14ac:dyDescent="0.3">
      <c r="A282" s="42">
        <v>45441</v>
      </c>
      <c r="B282" s="43" t="s">
        <v>453</v>
      </c>
      <c r="C282" s="43" t="s">
        <v>281</v>
      </c>
      <c r="D282" s="43" t="s">
        <v>454</v>
      </c>
      <c r="E282" s="44"/>
      <c r="F282" s="45"/>
      <c r="G282" s="4"/>
      <c r="H282" s="4"/>
      <c r="I282" s="4"/>
      <c r="J282" s="46">
        <v>-492850</v>
      </c>
      <c r="K282" s="47"/>
      <c r="L282" s="47" t="s">
        <v>105</v>
      </c>
    </row>
    <row r="283" spans="1:13" ht="33" customHeight="1" x14ac:dyDescent="0.3">
      <c r="A283" s="42">
        <v>45441</v>
      </c>
      <c r="B283" s="43" t="s">
        <v>451</v>
      </c>
      <c r="C283" s="43" t="s">
        <v>267</v>
      </c>
      <c r="D283" s="43" t="s">
        <v>452</v>
      </c>
      <c r="E283" s="44"/>
      <c r="F283" s="45"/>
      <c r="G283" s="4"/>
      <c r="H283" s="4"/>
      <c r="I283" s="4"/>
      <c r="J283" s="46">
        <v>-441000</v>
      </c>
      <c r="K283" s="47"/>
      <c r="L283" s="47" t="s">
        <v>105</v>
      </c>
    </row>
    <row r="284" spans="1:13" ht="33" customHeight="1" x14ac:dyDescent="0.3">
      <c r="A284" s="42">
        <v>45441</v>
      </c>
      <c r="B284" s="43" t="s">
        <v>449</v>
      </c>
      <c r="C284" s="43" t="s">
        <v>113</v>
      </c>
      <c r="D284" s="43" t="s">
        <v>450</v>
      </c>
      <c r="E284" s="44"/>
      <c r="F284" s="45"/>
      <c r="G284" s="4"/>
      <c r="H284" s="4"/>
      <c r="I284" s="4"/>
      <c r="J284" s="46">
        <v>-426000</v>
      </c>
      <c r="K284" s="47"/>
      <c r="L284" s="47" t="s">
        <v>105</v>
      </c>
    </row>
    <row r="285" spans="1:13" ht="33" customHeight="1" x14ac:dyDescent="0.3">
      <c r="A285" s="42"/>
      <c r="B285" s="43"/>
      <c r="C285" s="43"/>
      <c r="D285" s="43"/>
      <c r="E285" s="44"/>
      <c r="F285" s="45"/>
      <c r="G285" s="4"/>
      <c r="H285" s="4"/>
      <c r="I285" s="4"/>
      <c r="J285" s="46">
        <v>2780000</v>
      </c>
      <c r="K285" s="47"/>
      <c r="L285" s="47"/>
    </row>
    <row r="286" spans="1:13" ht="33" customHeight="1" x14ac:dyDescent="0.3">
      <c r="A286" s="42"/>
      <c r="B286" s="43"/>
      <c r="C286" s="43"/>
      <c r="D286" s="43"/>
      <c r="E286" s="44"/>
      <c r="F286" s="45"/>
      <c r="G286" s="4"/>
      <c r="H286" s="4"/>
      <c r="I286" s="4"/>
      <c r="J286" s="46">
        <v>-500000</v>
      </c>
      <c r="K286" s="47"/>
      <c r="L286" s="47"/>
    </row>
    <row r="287" spans="1:13" ht="33" customHeight="1" x14ac:dyDescent="0.3">
      <c r="A287" s="42"/>
      <c r="B287" s="43"/>
      <c r="C287" s="43"/>
      <c r="D287" s="43"/>
      <c r="E287" s="44"/>
      <c r="F287" s="45"/>
      <c r="G287" s="4"/>
      <c r="H287" s="4"/>
      <c r="I287" s="4"/>
      <c r="J287" s="46">
        <v>-300000</v>
      </c>
      <c r="K287" s="47"/>
      <c r="L287" s="47"/>
    </row>
    <row r="288" spans="1:13" ht="33" customHeight="1" x14ac:dyDescent="0.3">
      <c r="A288" s="42"/>
      <c r="B288" s="43"/>
      <c r="C288" s="43"/>
      <c r="D288" s="43"/>
      <c r="E288" s="44"/>
      <c r="F288" s="45"/>
      <c r="G288" s="4"/>
      <c r="H288" s="4"/>
      <c r="I288" s="4"/>
      <c r="J288" s="46">
        <v>-55000</v>
      </c>
      <c r="K288" s="47"/>
      <c r="L288" s="47"/>
    </row>
    <row r="289" spans="1:12" ht="33" customHeight="1" x14ac:dyDescent="0.3">
      <c r="A289" s="42"/>
      <c r="B289" s="43"/>
      <c r="C289" s="43"/>
      <c r="D289" s="43"/>
      <c r="E289" s="44"/>
      <c r="F289" s="45"/>
      <c r="G289" s="4"/>
      <c r="H289" s="4"/>
      <c r="I289" s="4"/>
      <c r="J289" s="46">
        <v>-45000</v>
      </c>
      <c r="K289" s="47"/>
      <c r="L289" s="47"/>
    </row>
    <row r="290" spans="1:12" ht="33" customHeight="1" x14ac:dyDescent="0.3">
      <c r="A290" s="42"/>
      <c r="B290" s="43"/>
      <c r="C290" s="43"/>
      <c r="D290" s="43"/>
      <c r="E290" s="44"/>
      <c r="F290" s="45"/>
      <c r="G290" s="4"/>
      <c r="H290" s="4"/>
      <c r="I290" s="4"/>
      <c r="J290" s="46">
        <v>-420000</v>
      </c>
      <c r="K290" s="47"/>
      <c r="L290" s="47"/>
    </row>
    <row r="291" spans="1:12" ht="33" customHeight="1" x14ac:dyDescent="0.3">
      <c r="A291" s="42"/>
      <c r="B291" s="42"/>
      <c r="C291" s="43"/>
      <c r="D291" s="43"/>
      <c r="E291" s="44"/>
      <c r="F291" s="45"/>
      <c r="G291" s="4"/>
      <c r="H291" s="4"/>
      <c r="I291" s="4"/>
      <c r="J291" s="40">
        <f>SUM(J280:J290)</f>
        <v>1450537</v>
      </c>
      <c r="K291" s="47" t="s">
        <v>443</v>
      </c>
      <c r="L291" s="47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2024-05-30T10:22:52Z</dcterms:modified>
</cp:coreProperties>
</file>