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Oct'23\All Dept Monthly Budget file\"/>
    </mc:Choice>
  </mc:AlternateContent>
  <bookViews>
    <workbookView xWindow="0" yWindow="0" windowWidth="20490" windowHeight="7755" tabRatio="279"/>
  </bookViews>
  <sheets>
    <sheet name="Budget" sheetId="4" r:id="rId1"/>
  </sheets>
  <definedNames>
    <definedName name="_xlnm._FilterDatabase" localSheetId="0" hidden="1">Budget!$A$6:$I$6</definedName>
    <definedName name="_xlnm.Print_Area" localSheetId="0">Budget!$A$1:$G$30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4" l="1"/>
  <c r="F8" i="4"/>
  <c r="E9" i="4"/>
  <c r="F9" i="4"/>
  <c r="E10" i="4" l="1"/>
  <c r="F10" i="4"/>
  <c r="C14" i="4"/>
  <c r="F20" i="4" l="1"/>
  <c r="E20" i="4"/>
  <c r="C21" i="4" l="1"/>
  <c r="E18" i="4"/>
  <c r="F18" i="4"/>
  <c r="F19" i="4" l="1"/>
  <c r="E19" i="4"/>
  <c r="F7" i="4"/>
  <c r="F11" i="4"/>
  <c r="F12" i="4"/>
  <c r="F13" i="4"/>
  <c r="F14" i="4"/>
  <c r="F15" i="4"/>
  <c r="F16" i="4"/>
  <c r="F17" i="4"/>
  <c r="F21" i="4"/>
  <c r="E13" i="4" l="1"/>
  <c r="E11" i="4"/>
  <c r="E17" i="4" l="1"/>
  <c r="E7" i="4" l="1"/>
  <c r="E21" i="4" l="1"/>
  <c r="E14" i="4"/>
  <c r="E12" i="4"/>
  <c r="E15" i="4"/>
  <c r="E16" i="4"/>
  <c r="E22" i="4" l="1"/>
  <c r="C22" i="4"/>
  <c r="D22" i="4" l="1"/>
  <c r="F22" i="4" s="1"/>
</calcChain>
</file>

<file path=xl/sharedStrings.xml><?xml version="1.0" encoding="utf-8"?>
<sst xmlns="http://schemas.openxmlformats.org/spreadsheetml/2006/main" count="58" uniqueCount="57">
  <si>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</si>
  <si>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</si>
  <si>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</si>
  <si>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</si>
  <si>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</si>
  <si>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</si>
  <si>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</si>
  <si>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</si>
  <si>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</si>
  <si>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</si>
  <si>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</si>
  <si>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</si>
  <si>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</si>
  <si>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</si>
  <si>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</si>
  <si>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</si>
  <si>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</si>
  <si>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</si>
  <si>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</si>
  <si>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</si>
  <si>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</si>
  <si>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</si>
  <si>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</si>
  <si>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</si>
  <si>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</si>
  <si>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</si>
  <si>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: Kyi Kyi Win</t>
  </si>
  <si>
    <t>: ADH</t>
  </si>
  <si>
    <t>Fuel</t>
  </si>
  <si>
    <t>T.A</t>
  </si>
  <si>
    <t>Broker Fee</t>
  </si>
  <si>
    <t xml:space="preserve">Taxi , bank charges </t>
  </si>
  <si>
    <t>Local purchase generators(Aung Hein Min Machine) Painting and others require accessories parts purchase and new battery purchase charges.
(Controller repair, E-Stop, Relay, Door Lock, Black Spone, Panel Key)</t>
  </si>
  <si>
    <t xml:space="preserve">ASM Monthly T.A Clear additional expenses </t>
  </si>
  <si>
    <t>Advance for ASM TA Charges</t>
  </si>
  <si>
    <t>HO New stock machine, repair,name plate new making , painting , Painting need  accessories and battery ( Small KVA &amp; New Stocks)</t>
  </si>
  <si>
    <t>For Facebook Promote and Post Bosting</t>
  </si>
  <si>
    <t>Bank charges - 25000 and Taxi charges - 25000( If used urgent case)</t>
  </si>
  <si>
    <t>Billboard size- 4' 5" x 6' 6" (4Pcs), Installation charges</t>
  </si>
  <si>
    <t>Branch require support and customer site visit and appointment( MYK)</t>
  </si>
  <si>
    <t xml:space="preserve">choose for 3units gensets( Aung Hein Min)
MC-22DS, 20KVA*2units 
</t>
  </si>
  <si>
    <r>
      <rPr>
        <sz val="13"/>
        <color theme="1"/>
        <rFont val="Calibri"/>
        <family val="2"/>
        <scheme val="minor"/>
      </rPr>
      <t>Si Thu Aung,Soe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(300000*3)</t>
    </r>
  </si>
  <si>
    <t>Sept'23 T.A clear additional charges(If have over)</t>
  </si>
  <si>
    <t>Base on Sept'23  Revenue Data</t>
  </si>
  <si>
    <t>Fuel charges for Sept'2023 car fuel using (Marketing, Visit, Job Visit and Appointment ) going .</t>
  </si>
  <si>
    <t>AGM, ASM Monthly fuel extra charges ( For Sept'2023)</t>
  </si>
  <si>
    <t>Monthly Cash Budget ( Oct'2023 )</t>
  </si>
  <si>
    <t>For Oct'23 (MATADOR Power Solution Facebook Page)</t>
  </si>
  <si>
    <t>Branch Support to  MDY Branch &amp; MHL Branch (Ko Soe Htet Tin(AGM) + Ko Zin Myo Htike(DH) ) travelling allowance</t>
  </si>
  <si>
    <t>Branch Support to  MDY Branch &amp; MHL Branch (Ko Soe Htet Tin(AGM) + Ko Zin Myo Htike(DH) ) 2S-1620 Car fuel charges</t>
  </si>
  <si>
    <t>J Flag ( 2 side) charges</t>
  </si>
  <si>
    <t xml:space="preserve">For Marketing </t>
  </si>
  <si>
    <t xml:space="preserve">ADV Extra charges for Billboard Sticker and Installation charges for HPN Branch Office </t>
  </si>
  <si>
    <t>Advance for AGM, ASM car &amp; cycle monthly fuel charges( For Oct'23)</t>
  </si>
  <si>
    <r>
      <t xml:space="preserve">Car (AGM ,ASM STA,TRSD) &amp; Motor Cycle(ASM ACA, SYN) </t>
    </r>
    <r>
      <rPr>
        <sz val="13"/>
        <color rgb="FFFF0000"/>
        <rFont val="Calibri"/>
        <family val="2"/>
        <scheme val="minor"/>
      </rPr>
      <t>for (PG+IS+RE)</t>
    </r>
  </si>
  <si>
    <t xml:space="preserve"> CCO and New sale machine delivery transport and crane charges
NPT 25KVA*3U, LSO-350KVA*1U, TGY -50KVA, 100KVA, 60KVA, SDG- 100KVA, 30KVA, 80KVA and next dealing machines</t>
  </si>
  <si>
    <t xml:space="preserve">SDG BR 
Cus - Myanmar Argo Exchange ($ 300)                                                                                    
MDY Br                                                                                                                                                  
Cus -Daw Nwe Ni Aung ($300)                                                                                                                                                                                                                                             Cus - U Thant Zin Oo ($500)                                                                             
Cus - Myat Su Yee Htun($1000)                                                                                
Total    - 2540000MMK + ($2100)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</si>
</sst>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72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64" fontId="5" fillId="0" borderId="5" xfId="1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top" wrapText="1"/>
    </xf>
    <xf numFmtId="164" fontId="5" fillId="0" borderId="5" xfId="1" applyNumberFormat="1" applyFont="1" applyFill="1" applyBorder="1" applyAlignment="1">
      <alignment vertical="top"/>
    </xf>
    <xf numFmtId="0" fontId="5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164" fontId="5" fillId="3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view="pageBreakPreview" zoomScale="96" zoomScaleNormal="39" zoomScaleSheetLayoutView="96" workbookViewId="0">
      <pane ySplit="6" topLeftCell="A7" activePane="bottomLeft" state="frozen"/>
      <selection activeCell="A6" sqref="A6"/>
      <selection pane="bottomLeft" activeCell="F7" sqref="F7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9" customFormat="1" ht="21" customHeight="1" x14ac:dyDescent="0.25">
      <c r="B2" s="60" t="s">
        <v>46</v>
      </c>
      <c r="C2" s="60"/>
      <c r="D2" s="60"/>
      <c r="E2" s="60"/>
      <c r="F2" s="60"/>
      <c r="G2" s="60"/>
    </row>
    <row r="3" spans="1:9" s="59" customFormat="1" ht="21" customHeight="1" x14ac:dyDescent="0.25">
      <c r="B3" s="61" t="s">
        <v>0</v>
      </c>
      <c r="C3" s="61"/>
      <c r="D3" s="61"/>
      <c r="E3" s="61"/>
      <c r="F3" s="61"/>
      <c r="G3" s="61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6" t="s">
        <v>1</v>
      </c>
      <c r="B5" s="68" t="s">
        <v>2</v>
      </c>
      <c r="C5" s="62" t="s">
        <v>9</v>
      </c>
      <c r="D5" s="63"/>
      <c r="E5" s="64" t="s">
        <v>3</v>
      </c>
      <c r="F5" s="65"/>
      <c r="G5" s="66" t="s">
        <v>15</v>
      </c>
    </row>
    <row r="6" spans="1:9" ht="21" customHeight="1" x14ac:dyDescent="0.25">
      <c r="A6" s="67"/>
      <c r="B6" s="69"/>
      <c r="C6" s="2" t="s">
        <v>4</v>
      </c>
      <c r="D6" s="2" t="s">
        <v>8</v>
      </c>
      <c r="E6" s="2" t="s">
        <v>4</v>
      </c>
      <c r="F6" s="2" t="s">
        <v>5</v>
      </c>
      <c r="G6" s="67"/>
    </row>
    <row r="7" spans="1:9" s="50" customFormat="1" ht="35.25" customHeight="1" x14ac:dyDescent="0.25">
      <c r="A7" s="44">
        <v>1</v>
      </c>
      <c r="B7" s="45" t="s">
        <v>31</v>
      </c>
      <c r="C7" s="46">
        <v>50000</v>
      </c>
      <c r="D7" s="47">
        <v>0</v>
      </c>
      <c r="E7" s="46">
        <f t="shared" ref="E7:E21" si="0">C7</f>
        <v>50000</v>
      </c>
      <c r="F7" s="48">
        <f t="shared" ref="F7:F22" si="1">D7</f>
        <v>0</v>
      </c>
      <c r="G7" s="49" t="s">
        <v>37</v>
      </c>
      <c r="I7" s="70"/>
    </row>
    <row r="8" spans="1:9" s="50" customFormat="1" ht="120.75" x14ac:dyDescent="0.25">
      <c r="A8" s="44">
        <v>2</v>
      </c>
      <c r="B8" s="45" t="s">
        <v>30</v>
      </c>
      <c r="C8" s="46">
        <v>2540000</v>
      </c>
      <c r="D8" s="47">
        <v>2100</v>
      </c>
      <c r="E8" s="46">
        <f t="shared" ref="E8" si="2">C8</f>
        <v>2540000</v>
      </c>
      <c r="F8" s="48">
        <f t="shared" ref="F8" si="3">D8</f>
        <v>2100</v>
      </c>
      <c r="G8" s="49" t="s">
        <v>56</v>
      </c>
      <c r="I8" s="70"/>
    </row>
    <row r="9" spans="1:9" s="50" customFormat="1" ht="35.25" customHeight="1" x14ac:dyDescent="0.25">
      <c r="A9" s="44">
        <v>3</v>
      </c>
      <c r="B9" s="45" t="s">
        <v>48</v>
      </c>
      <c r="C9" s="46">
        <v>300000</v>
      </c>
      <c r="D9" s="47">
        <v>0</v>
      </c>
      <c r="E9" s="46">
        <f t="shared" ref="E9" si="4">C9</f>
        <v>300000</v>
      </c>
      <c r="F9" s="48">
        <f t="shared" si="1"/>
        <v>0</v>
      </c>
      <c r="G9" s="49" t="s">
        <v>39</v>
      </c>
      <c r="I9" s="70"/>
    </row>
    <row r="10" spans="1:9" s="50" customFormat="1" ht="35.25" customHeight="1" x14ac:dyDescent="0.25">
      <c r="A10" s="44">
        <v>4</v>
      </c>
      <c r="B10" s="45" t="s">
        <v>49</v>
      </c>
      <c r="C10" s="46">
        <v>400000</v>
      </c>
      <c r="D10" s="47">
        <v>0</v>
      </c>
      <c r="E10" s="46">
        <f t="shared" ref="E10" si="5">C10</f>
        <v>400000</v>
      </c>
      <c r="F10" s="48">
        <f t="shared" ref="F10" si="6">D10</f>
        <v>0</v>
      </c>
      <c r="G10" s="49"/>
      <c r="I10" s="70"/>
    </row>
    <row r="11" spans="1:9" s="50" customFormat="1" ht="41.25" customHeight="1" x14ac:dyDescent="0.25">
      <c r="A11" s="44">
        <v>5</v>
      </c>
      <c r="B11" s="45" t="s">
        <v>17</v>
      </c>
      <c r="C11" s="46">
        <v>1000000</v>
      </c>
      <c r="D11" s="47">
        <v>0</v>
      </c>
      <c r="E11" s="46">
        <f>C11</f>
        <v>1000000</v>
      </c>
      <c r="F11" s="48">
        <f t="shared" si="1"/>
        <v>0</v>
      </c>
      <c r="G11" s="49" t="s">
        <v>35</v>
      </c>
      <c r="I11" s="70"/>
    </row>
    <row r="12" spans="1:9" s="50" customFormat="1" ht="78.75" customHeight="1" x14ac:dyDescent="0.25">
      <c r="A12" s="44">
        <v>6</v>
      </c>
      <c r="B12" s="45" t="s">
        <v>10</v>
      </c>
      <c r="C12" s="51">
        <v>8000000</v>
      </c>
      <c r="D12" s="47">
        <v>0</v>
      </c>
      <c r="E12" s="46">
        <f t="shared" si="0"/>
        <v>8000000</v>
      </c>
      <c r="F12" s="48">
        <f t="shared" si="1"/>
        <v>0</v>
      </c>
      <c r="G12" s="45" t="s">
        <v>55</v>
      </c>
      <c r="I12" s="70"/>
    </row>
    <row r="13" spans="1:9" s="55" customFormat="1" ht="69" x14ac:dyDescent="0.25">
      <c r="A13" s="44">
        <v>7</v>
      </c>
      <c r="B13" s="52" t="s">
        <v>32</v>
      </c>
      <c r="C13" s="53">
        <v>450000</v>
      </c>
      <c r="D13" s="47">
        <v>0</v>
      </c>
      <c r="E13" s="53">
        <f>C13</f>
        <v>450000</v>
      </c>
      <c r="F13" s="48">
        <f t="shared" si="1"/>
        <v>0</v>
      </c>
      <c r="G13" s="54" t="s">
        <v>40</v>
      </c>
      <c r="I13" s="56"/>
    </row>
    <row r="14" spans="1:9" s="50" customFormat="1" ht="41.25" customHeight="1" x14ac:dyDescent="0.25">
      <c r="A14" s="44">
        <v>8</v>
      </c>
      <c r="B14" s="45" t="s">
        <v>34</v>
      </c>
      <c r="C14" s="57">
        <f>300000*3</f>
        <v>900000</v>
      </c>
      <c r="D14" s="47">
        <v>0</v>
      </c>
      <c r="E14" s="46">
        <f t="shared" si="0"/>
        <v>900000</v>
      </c>
      <c r="F14" s="48">
        <f t="shared" si="1"/>
        <v>0</v>
      </c>
      <c r="G14" s="49" t="s">
        <v>41</v>
      </c>
      <c r="I14" s="58"/>
    </row>
    <row r="15" spans="1:9" s="50" customFormat="1" ht="41.25" customHeight="1" x14ac:dyDescent="0.25">
      <c r="A15" s="44">
        <v>9</v>
      </c>
      <c r="B15" s="45" t="s">
        <v>16</v>
      </c>
      <c r="C15" s="57">
        <v>1300000</v>
      </c>
      <c r="D15" s="47">
        <v>0</v>
      </c>
      <c r="E15" s="46">
        <f t="shared" si="0"/>
        <v>1300000</v>
      </c>
      <c r="F15" s="48">
        <f t="shared" si="1"/>
        <v>0</v>
      </c>
      <c r="G15" s="49" t="s">
        <v>43</v>
      </c>
      <c r="I15" s="58"/>
    </row>
    <row r="16" spans="1:9" s="50" customFormat="1" ht="41.25" customHeight="1" x14ac:dyDescent="0.25">
      <c r="A16" s="44">
        <v>10</v>
      </c>
      <c r="B16" s="45" t="s">
        <v>33</v>
      </c>
      <c r="C16" s="46">
        <v>500000</v>
      </c>
      <c r="D16" s="47">
        <v>0</v>
      </c>
      <c r="E16" s="46">
        <f t="shared" si="0"/>
        <v>500000</v>
      </c>
      <c r="F16" s="48">
        <f t="shared" si="1"/>
        <v>0</v>
      </c>
      <c r="G16" s="49" t="s">
        <v>42</v>
      </c>
      <c r="I16" s="58"/>
    </row>
    <row r="17" spans="1:10" s="50" customFormat="1" ht="41.25" customHeight="1" x14ac:dyDescent="0.25">
      <c r="A17" s="44">
        <v>11</v>
      </c>
      <c r="B17" s="45" t="s">
        <v>45</v>
      </c>
      <c r="C17" s="46">
        <v>500000</v>
      </c>
      <c r="D17" s="47">
        <v>0</v>
      </c>
      <c r="E17" s="46">
        <f>C17</f>
        <v>500000</v>
      </c>
      <c r="F17" s="48">
        <f t="shared" si="1"/>
        <v>0</v>
      </c>
      <c r="G17" s="49" t="s">
        <v>44</v>
      </c>
      <c r="I17" s="58"/>
    </row>
    <row r="18" spans="1:10" s="50" customFormat="1" ht="41.25" customHeight="1" x14ac:dyDescent="0.25">
      <c r="A18" s="44">
        <v>12</v>
      </c>
      <c r="B18" s="45" t="s">
        <v>50</v>
      </c>
      <c r="C18" s="46">
        <v>150000</v>
      </c>
      <c r="D18" s="47">
        <v>0</v>
      </c>
      <c r="E18" s="46">
        <f>C18</f>
        <v>150000</v>
      </c>
      <c r="F18" s="48">
        <f t="shared" si="1"/>
        <v>0</v>
      </c>
      <c r="G18" s="49" t="s">
        <v>51</v>
      </c>
      <c r="I18" s="58"/>
    </row>
    <row r="19" spans="1:10" s="50" customFormat="1" ht="41.25" customHeight="1" x14ac:dyDescent="0.25">
      <c r="A19" s="44">
        <v>13</v>
      </c>
      <c r="B19" s="45" t="s">
        <v>36</v>
      </c>
      <c r="C19" s="46">
        <v>300000</v>
      </c>
      <c r="D19" s="47">
        <v>0</v>
      </c>
      <c r="E19" s="46">
        <f t="shared" ref="E19:E20" si="7">C19</f>
        <v>300000</v>
      </c>
      <c r="F19" s="48">
        <f t="shared" si="1"/>
        <v>0</v>
      </c>
      <c r="G19" s="49" t="s">
        <v>47</v>
      </c>
      <c r="I19" s="58"/>
    </row>
    <row r="20" spans="1:10" s="50" customFormat="1" ht="41.25" customHeight="1" x14ac:dyDescent="0.25">
      <c r="A20" s="44">
        <v>14</v>
      </c>
      <c r="B20" s="45" t="s">
        <v>52</v>
      </c>
      <c r="C20" s="46">
        <v>150000</v>
      </c>
      <c r="D20" s="47">
        <v>0</v>
      </c>
      <c r="E20" s="46">
        <f t="shared" si="7"/>
        <v>150000</v>
      </c>
      <c r="F20" s="48">
        <f t="shared" si="1"/>
        <v>0</v>
      </c>
      <c r="G20" s="49" t="s">
        <v>38</v>
      </c>
      <c r="I20" s="58"/>
    </row>
    <row r="21" spans="1:10" s="50" customFormat="1" ht="41.25" customHeight="1" x14ac:dyDescent="0.25">
      <c r="A21" s="44">
        <v>15</v>
      </c>
      <c r="B21" s="45" t="s">
        <v>53</v>
      </c>
      <c r="C21" s="46">
        <f>100000+100000+120000+40000</f>
        <v>360000</v>
      </c>
      <c r="D21" s="47">
        <v>0</v>
      </c>
      <c r="E21" s="46">
        <f t="shared" si="0"/>
        <v>360000</v>
      </c>
      <c r="F21" s="48">
        <f t="shared" si="1"/>
        <v>0</v>
      </c>
      <c r="G21" s="49" t="s">
        <v>54</v>
      </c>
      <c r="I21" s="58"/>
    </row>
    <row r="22" spans="1:10" ht="27.75" customHeight="1" x14ac:dyDescent="0.25">
      <c r="A22" s="3"/>
      <c r="B22" s="29" t="s">
        <v>6</v>
      </c>
      <c r="C22" s="4">
        <f>SUM(C7:C21)</f>
        <v>16900000</v>
      </c>
      <c r="D22" s="42">
        <f>SUM(D7:D21)</f>
        <v>2100</v>
      </c>
      <c r="E22" s="4">
        <f>SUM(E7:E21)</f>
        <v>16900000</v>
      </c>
      <c r="F22" s="43">
        <f t="shared" si="1"/>
        <v>2100</v>
      </c>
      <c r="G22" s="5"/>
      <c r="I22" s="16"/>
    </row>
    <row r="23" spans="1:10" s="25" customFormat="1" ht="27.75" hidden="1" customHeight="1" x14ac:dyDescent="0.25">
      <c r="A23" s="22"/>
      <c r="B23" s="30"/>
      <c r="C23" s="23"/>
      <c r="D23" s="34"/>
      <c r="E23" s="23"/>
      <c r="F23" s="35"/>
      <c r="G23" s="24"/>
      <c r="I23" s="26"/>
    </row>
    <row r="24" spans="1:10" s="12" customFormat="1" ht="21" hidden="1" customHeight="1" x14ac:dyDescent="0.25">
      <c r="A24" s="6"/>
      <c r="B24" s="31"/>
      <c r="C24" s="7"/>
      <c r="D24" s="7"/>
      <c r="E24" s="7"/>
      <c r="F24" s="7"/>
      <c r="G24" s="6"/>
      <c r="I24" s="16"/>
      <c r="J24" s="8"/>
    </row>
    <row r="25" spans="1:10" ht="21" customHeight="1" x14ac:dyDescent="0.25">
      <c r="B25" s="32" t="s">
        <v>14</v>
      </c>
      <c r="C25" s="71"/>
      <c r="D25" s="71"/>
      <c r="E25" s="71"/>
      <c r="G25" s="9" t="s">
        <v>7</v>
      </c>
      <c r="I25" s="16"/>
    </row>
    <row r="26" spans="1:10" ht="3.75" customHeight="1" x14ac:dyDescent="0.25">
      <c r="B26" s="32"/>
      <c r="C26" s="36"/>
      <c r="E26" s="36"/>
      <c r="G26" s="21"/>
      <c r="I26" s="16"/>
    </row>
    <row r="27" spans="1:10" ht="21" customHeight="1" x14ac:dyDescent="0.25">
      <c r="E27" s="1"/>
    </row>
    <row r="28" spans="1:10" ht="21" customHeight="1" x14ac:dyDescent="0.25">
      <c r="B28" s="17" t="s">
        <v>20</v>
      </c>
      <c r="C28" s="19" t="s">
        <v>11</v>
      </c>
      <c r="D28" s="37" t="s">
        <v>26</v>
      </c>
      <c r="F28" s="20"/>
      <c r="G28" s="13" t="s">
        <v>18</v>
      </c>
    </row>
    <row r="29" spans="1:10" ht="21" customHeight="1" x14ac:dyDescent="0.25">
      <c r="B29" s="17" t="s">
        <v>21</v>
      </c>
      <c r="C29" s="19" t="s">
        <v>12</v>
      </c>
      <c r="D29" s="37" t="s">
        <v>27</v>
      </c>
      <c r="F29" s="20"/>
      <c r="G29" s="13" t="s">
        <v>19</v>
      </c>
    </row>
    <row r="30" spans="1:10" ht="21" customHeight="1" x14ac:dyDescent="0.25">
      <c r="B30" s="17" t="s">
        <v>22</v>
      </c>
      <c r="C30" s="19" t="s">
        <v>13</v>
      </c>
      <c r="D30" s="37" t="s">
        <v>23</v>
      </c>
      <c r="F30" s="20"/>
      <c r="G30" s="13" t="s">
        <v>24</v>
      </c>
    </row>
    <row r="31" spans="1:10" ht="21" customHeight="1" x14ac:dyDescent="0.25">
      <c r="E31" s="38"/>
      <c r="F31" s="39"/>
      <c r="I31" s="14"/>
    </row>
    <row r="32" spans="1:10" ht="21" customHeight="1" x14ac:dyDescent="0.25">
      <c r="E32" s="38"/>
      <c r="F32" s="39"/>
      <c r="I32" s="15"/>
    </row>
    <row r="33" spans="2:9" ht="21" customHeight="1" x14ac:dyDescent="0.25">
      <c r="E33" s="38"/>
      <c r="F33" s="39"/>
    </row>
    <row r="34" spans="2:9" ht="21" customHeight="1" x14ac:dyDescent="0.25">
      <c r="B34" s="27"/>
      <c r="C34" s="40"/>
      <c r="E34" s="38"/>
      <c r="F34" s="39"/>
      <c r="G34" s="8"/>
      <c r="I34" s="15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18"/>
      <c r="C36" s="19"/>
      <c r="E36" s="41"/>
      <c r="G36" s="17"/>
    </row>
    <row r="37" spans="2:9" ht="21" customHeight="1" x14ac:dyDescent="0.25">
      <c r="C37" s="19"/>
      <c r="E37" s="38"/>
      <c r="F37" s="39"/>
      <c r="G37" s="17"/>
    </row>
    <row r="38" spans="2:9" ht="21" customHeight="1" x14ac:dyDescent="0.25">
      <c r="B38" s="18"/>
      <c r="C38" s="19"/>
      <c r="D38" s="39"/>
      <c r="E38" s="38"/>
      <c r="F38" s="39"/>
      <c r="G38" s="8"/>
    </row>
    <row r="39" spans="2:9" ht="21" customHeight="1" x14ac:dyDescent="0.25">
      <c r="B39" s="18"/>
      <c r="C39" s="19"/>
      <c r="G39" s="8"/>
      <c r="I39" s="14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</row>
    <row r="42" spans="2:9" ht="21" customHeight="1" x14ac:dyDescent="0.25">
      <c r="B42" s="18"/>
      <c r="C42" s="19"/>
      <c r="G42" s="8"/>
    </row>
    <row r="43" spans="2:9" ht="39" customHeight="1" x14ac:dyDescent="0.25">
      <c r="B43" s="18"/>
      <c r="C43" s="40"/>
      <c r="G43" s="8"/>
    </row>
    <row r="44" spans="2:9" ht="21" customHeight="1" x14ac:dyDescent="0.25">
      <c r="B44" s="18"/>
      <c r="C44" s="19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</row>
    <row r="47" spans="2:9" ht="21" customHeight="1" x14ac:dyDescent="0.25">
      <c r="B47" s="18"/>
      <c r="F47" s="15" t="s">
        <v>28</v>
      </c>
      <c r="G47" s="8">
        <v>369000</v>
      </c>
    </row>
    <row r="48" spans="2:9" ht="21" customHeight="1" x14ac:dyDescent="0.25">
      <c r="B48" s="18"/>
      <c r="F48" s="15" t="s">
        <v>29</v>
      </c>
    </row>
    <row r="51" spans="11:11" ht="21" customHeight="1" x14ac:dyDescent="0.25">
      <c r="K51" s="8" t="s">
        <v>25</v>
      </c>
    </row>
  </sheetData>
  <autoFilter ref="A6:I6"/>
  <mergeCells count="9">
    <mergeCell ref="I7:I12"/>
    <mergeCell ref="C25:E25"/>
    <mergeCell ref="B2:G2"/>
    <mergeCell ref="B3:G3"/>
    <mergeCell ref="C5:D5"/>
    <mergeCell ref="E5:F5"/>
    <mergeCell ref="A5:A6"/>
    <mergeCell ref="B5:B6"/>
    <mergeCell ref="G5:G6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0" max="16383" man="1"/>
    <brk id="31" max="16383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Budget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2023-09-28T09:48:57Z</dcterms:modified>
</cp:coreProperties>
</file>