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3040" windowHeight="9390" tabRatio="500"/>
  </bookViews>
  <sheets>
    <sheet name="Transfer" sheetId="1" r:id="rId1"/>
  </sheets>
  <definedNames>
    <definedName name="_xlnm.Print_Area" localSheetId="0">Transfer!$A$1:$K$112</definedName>
  </definedNames>
  <calcPr calcId="152511" iterateDelta="1E-4"/>
</workbook>
</file>

<file path=xl/calcChain.xml><?xml version="1.0" encoding="utf-8"?>
<calcChain xmlns="http://schemas.openxmlformats.org/spreadsheetml/2006/main">
  <c r="I11" i="1" l="1"/>
  <c r="I95" i="1" s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10" i="1"/>
  <c r="K56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10" i="1"/>
  <c r="K96" i="1" l="1"/>
  <c r="K98" i="1" s="1"/>
</calcChain>
</file>

<file path=xl/sharedStrings.xml><?xml version="1.0" encoding="utf-8"?>
<sst xmlns="http://schemas.openxmlformats.org/spreadsheetml/2006/main" count="326" uniqueCount="158">
  <si>
    <t>No.</t>
  </si>
  <si>
    <t>Brand</t>
  </si>
  <si>
    <t>Description</t>
  </si>
  <si>
    <t>Part No.</t>
  </si>
  <si>
    <t>Quantity</t>
  </si>
  <si>
    <t>Price</t>
  </si>
  <si>
    <t>Amount</t>
  </si>
  <si>
    <t>Remark :</t>
  </si>
  <si>
    <t xml:space="preserve">Subtotal </t>
  </si>
  <si>
    <t xml:space="preserve">Total Amount </t>
  </si>
  <si>
    <t>Branch Support</t>
  </si>
  <si>
    <t>INVENTORY TRANSFER FORM</t>
  </si>
  <si>
    <t>:</t>
  </si>
  <si>
    <t xml:space="preserve">Transfer No. </t>
  </si>
  <si>
    <t xml:space="preserve">Transfer Date </t>
  </si>
  <si>
    <t xml:space="preserve">Transaction Type </t>
  </si>
  <si>
    <t xml:space="preserve">Currency </t>
  </si>
  <si>
    <t>To</t>
  </si>
  <si>
    <t>Attention</t>
  </si>
  <si>
    <t>Contact No.</t>
  </si>
  <si>
    <t>Received Date</t>
  </si>
  <si>
    <t>Prepared by</t>
  </si>
  <si>
    <t>Transported by</t>
  </si>
  <si>
    <t>Transportation Charges</t>
  </si>
  <si>
    <t>(Transporter)</t>
  </si>
  <si>
    <r>
      <t>Name</t>
    </r>
    <r>
      <rPr>
        <b/>
        <sz val="12"/>
        <color indexed="8"/>
        <rFont val="Times New Roman"/>
        <family val="1"/>
      </rPr>
      <t xml:space="preserve"> : </t>
    </r>
  </si>
  <si>
    <r>
      <t xml:space="preserve">Sign   </t>
    </r>
    <r>
      <rPr>
        <b/>
        <sz val="12"/>
        <color indexed="8"/>
        <rFont val="Times New Roman"/>
        <family val="1"/>
      </rPr>
      <t>:</t>
    </r>
  </si>
  <si>
    <t>…………………</t>
  </si>
  <si>
    <t>02-BRM-SMK-FRM-008-00</t>
  </si>
  <si>
    <t xml:space="preserve">    Received by</t>
  </si>
  <si>
    <t xml:space="preserve">    (Related BR)</t>
  </si>
  <si>
    <t xml:space="preserve">                  (SMK DH)</t>
  </si>
  <si>
    <t xml:space="preserve">                Approved by</t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</si>
  <si>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MMK</t>
    </r>
  </si>
  <si>
    <t>Khin Moe Thet</t>
  </si>
  <si>
    <t>Thae Yu Yu Swe</t>
  </si>
  <si>
    <t>ThinZar Win</t>
  </si>
  <si>
    <t>:Naypyitaw</t>
  </si>
  <si>
    <t>:Ko Kyaw Thet Khaing</t>
  </si>
  <si>
    <t>: 09-977835646</t>
  </si>
  <si>
    <t>Fleetguard</t>
  </si>
  <si>
    <t>OIL FILTER</t>
  </si>
  <si>
    <t>BO-144</t>
  </si>
  <si>
    <t>C-1007</t>
  </si>
  <si>
    <t>LF-9747</t>
  </si>
  <si>
    <t>LF-777</t>
  </si>
  <si>
    <t>LF-670</t>
  </si>
  <si>
    <t>C-5808</t>
  </si>
  <si>
    <t>C-5501</t>
  </si>
  <si>
    <t>3MØM 703-1017040-30</t>
  </si>
  <si>
    <t>430-101-2020A</t>
  </si>
  <si>
    <t>O-2187</t>
  </si>
  <si>
    <t>I-87810075-2</t>
  </si>
  <si>
    <t>P-550008</t>
  </si>
  <si>
    <t>MEO-21254</t>
  </si>
  <si>
    <t>JX-0810Y</t>
  </si>
  <si>
    <t>1R-1808</t>
  </si>
  <si>
    <t>1R-0726</t>
  </si>
  <si>
    <t>JX-0816A</t>
  </si>
  <si>
    <t>JX-0818A</t>
  </si>
  <si>
    <t>JX85100C (OR) D</t>
  </si>
  <si>
    <t>FUEL FILTER</t>
  </si>
  <si>
    <t>P-502422</t>
  </si>
  <si>
    <t>P-502423</t>
  </si>
  <si>
    <t>1P-2299</t>
  </si>
  <si>
    <t>ME-056280</t>
  </si>
  <si>
    <t>ME-035829</t>
  </si>
  <si>
    <t>ØT060-1117040</t>
  </si>
  <si>
    <t>A-3000-110-5020-137</t>
  </si>
  <si>
    <t>600-311-829113</t>
  </si>
  <si>
    <t>CX-0708</t>
  </si>
  <si>
    <t>1R-0749</t>
  </si>
  <si>
    <t>1R-0756</t>
  </si>
  <si>
    <t>CX0506</t>
  </si>
  <si>
    <t>WTR FILTER</t>
  </si>
  <si>
    <t>WF-2075</t>
  </si>
  <si>
    <t>1R-0771</t>
  </si>
  <si>
    <t>CLEANER</t>
  </si>
  <si>
    <t>P82-1308</t>
  </si>
  <si>
    <t>P82-1883</t>
  </si>
  <si>
    <t>A-5012</t>
  </si>
  <si>
    <t>COOLANT FILTER</t>
  </si>
  <si>
    <t>SEPARATOR CARTRIDGE</t>
  </si>
  <si>
    <t>ENGINE OIL FILTER</t>
  </si>
  <si>
    <t>PRE FILTER</t>
  </si>
  <si>
    <t>W-21 ESO 1600</t>
  </si>
  <si>
    <t>YN 21 PO 1068 R 100T</t>
  </si>
  <si>
    <t>E/OIL FILTER FUEL FILTER</t>
  </si>
  <si>
    <t>VHS 156072190T</t>
  </si>
  <si>
    <t>VH 23390E0020T1</t>
  </si>
  <si>
    <t>B 0144 BF 116</t>
  </si>
  <si>
    <t>C 1002 UQ 6003</t>
  </si>
  <si>
    <t xml:space="preserve">E/OIL FILTER </t>
  </si>
  <si>
    <t>1R-0716</t>
  </si>
  <si>
    <t xml:space="preserve">Fuel Filter </t>
  </si>
  <si>
    <t>(FS36216)</t>
  </si>
  <si>
    <t>(FS36247)</t>
  </si>
  <si>
    <t xml:space="preserve">Fuel Water Separator Filter </t>
  </si>
  <si>
    <t>( FF5767)</t>
  </si>
  <si>
    <t xml:space="preserve">Oil Filter </t>
  </si>
  <si>
    <t>(LF9009)</t>
  </si>
  <si>
    <t xml:space="preserve">Air Cleaner Element Outer </t>
  </si>
  <si>
    <t>( AF 26434)</t>
  </si>
  <si>
    <t>Air Cleaner Element Inner )</t>
  </si>
  <si>
    <t>( AF 26433</t>
  </si>
  <si>
    <t>( FC5602)</t>
  </si>
  <si>
    <t>(O3130T/1527499326)</t>
  </si>
  <si>
    <t>(O3130T/1527499226)</t>
  </si>
  <si>
    <t xml:space="preserve">Air Cleaner Element </t>
  </si>
  <si>
    <t xml:space="preserve">Air Cleaner Element Inner </t>
  </si>
  <si>
    <t>Fuel Filter</t>
  </si>
  <si>
    <t xml:space="preserve">Fuel Water Separator </t>
  </si>
  <si>
    <t>Air Cleaner Element</t>
  </si>
  <si>
    <t xml:space="preserve"> (A7122)</t>
  </si>
  <si>
    <t>(FC5602)</t>
  </si>
  <si>
    <t>(1R1808)</t>
  </si>
  <si>
    <t>(1R1805)</t>
  </si>
  <si>
    <t>(A6115)</t>
  </si>
  <si>
    <t>(BF1162011572)</t>
  </si>
  <si>
    <t>( 2P4004)</t>
  </si>
  <si>
    <t>(BF116)</t>
  </si>
  <si>
    <t>( BO144 1011580)</t>
  </si>
  <si>
    <t>Z-9009</t>
  </si>
  <si>
    <t>LF670</t>
  </si>
  <si>
    <t>PC-359</t>
  </si>
  <si>
    <t>7405-1012640</t>
  </si>
  <si>
    <t>O-2185N</t>
  </si>
  <si>
    <t>P550596/O-2184</t>
  </si>
  <si>
    <t>5600-41010</t>
  </si>
  <si>
    <t>P550068</t>
  </si>
  <si>
    <t>YN21PO1068R100</t>
  </si>
  <si>
    <t>YN21PO1088R100</t>
  </si>
  <si>
    <t>FC-5602</t>
  </si>
  <si>
    <t>DO-1005</t>
  </si>
  <si>
    <t>31922-4H001</t>
  </si>
  <si>
    <t>A-3000-110-5020-937</t>
  </si>
  <si>
    <t>WF2076</t>
  </si>
  <si>
    <t>326-1644</t>
  </si>
  <si>
    <t>P812363</t>
  </si>
  <si>
    <t>WD962</t>
  </si>
  <si>
    <t>P554005/1R-0716</t>
  </si>
  <si>
    <t>VG154080110</t>
  </si>
  <si>
    <t>BF 116</t>
  </si>
  <si>
    <t>CO-1002</t>
  </si>
  <si>
    <t>PL420</t>
  </si>
  <si>
    <t>150-1105020A</t>
  </si>
  <si>
    <t>119802-55801/FF5488</t>
  </si>
  <si>
    <t>( DO5602)</t>
  </si>
  <si>
    <t>1527499326/1527499085</t>
  </si>
  <si>
    <t>1527499326/1527499289</t>
  </si>
  <si>
    <t>BF116</t>
  </si>
  <si>
    <t>BO144</t>
  </si>
  <si>
    <t xml:space="preserve"> For Customer,MOGE tender</t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</si>
  <si>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RMN/ITF/2023/10/0261</t>
    </r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</si>
  <si>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10/20/2023</t>
    </r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</si>
  <si>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Reman to Branch
CPO- REM-NPT-2023-010-0013</t>
    </r>
  </si>
  <si>
    <t>1pc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</si>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</sst>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9">
    <numFmt numFmtId="7" formatCode="&quot;$&quot;#,##0.00_);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\/dd\/yyyy"/>
    <numFmt numFmtId="165" formatCode="h\:mm\ AM/PM"/>
    <numFmt numFmtId="166" formatCode="0.0"/>
    <numFmt numFmtId="167" formatCode="[$-409]dddd\,\ mmmm\ dd\,\ yyyy"/>
    <numFmt numFmtId="168" formatCode="[$-409]d\-mmm\-yy;@"/>
    <numFmt numFmtId="169" formatCode="[$-409]d\-mmm\-yyyy;@"/>
    <numFmt numFmtId="170" formatCode="[$-409]dd\-mmm\-yy;@"/>
    <numFmt numFmtId="171" formatCode="0.000"/>
    <numFmt numFmtId="172" formatCode="&quot;£&quot;#,##0;\-&quot;£&quot;#,##0"/>
    <numFmt numFmtId="173" formatCode="_-* #,##0.00_-;\-* #,##0.00_-;_-* &quot;-&quot;??_-;_-@_-"/>
    <numFmt numFmtId="174" formatCode="m/d/yyyy;@"/>
    <numFmt numFmtId="175" formatCode="mm/dd/yy;@"/>
    <numFmt numFmtId="176" formatCode="&quot;£&quot;#,##0;[Red]\-&quot;£&quot;#,##0"/>
    <numFmt numFmtId="177" formatCode="0.0;[Red]0.0"/>
    <numFmt numFmtId="178" formatCode="00000"/>
    <numFmt numFmtId="179" formatCode="dd\-mmm\-yyyy"/>
    <numFmt numFmtId="180" formatCode="#,##0.000"/>
    <numFmt numFmtId="181" formatCode="&quot;ü&quot;;&quot;ü&quot;;\ &quot; &quot;"/>
    <numFmt numFmtId="182" formatCode=";;"/>
    <numFmt numFmtId="183" formatCode="#,##0.00##_);\(#,##0.00##\)"/>
    <numFmt numFmtId="184" formatCode="&quot;Ks&quot;#,##0.00_);\(&quot;Ks&quot;#,##0.00\)"/>
    <numFmt numFmtId="185" formatCode="#,##0.00########_);\(#,##0.00########\)"/>
    <numFmt numFmtId="186" formatCode="#,##0.00#########_);\(#,##0.00#########\)"/>
    <numFmt numFmtId="187" formatCode="#,##0.00##########_);\(#,##0.00##########\)"/>
    <numFmt numFmtId="188" formatCode="#,##0.00###########_);\(#,##0.00###########\)"/>
    <numFmt numFmtId="189" formatCode="#,##0.00#_);\(#,##0.00#\)"/>
    <numFmt numFmtId="190" formatCode="#,##0.00###_);\(#,##0.00###\)"/>
    <numFmt numFmtId="191" formatCode="#,##0.00####_);\(#,##0.00####\)"/>
    <numFmt numFmtId="192" formatCode="#,##0.00#####_);\(#,##0.00#####\)"/>
    <numFmt numFmtId="193" formatCode="#,##0.00######_);\(#,##0.00######\)"/>
    <numFmt numFmtId="194" formatCode="#,##0.00#######_);\(#,##0.00#######\)"/>
    <numFmt numFmtId="195" formatCode="[$-409]m/d/yy\ h:mm\ AM/PM;@"/>
    <numFmt numFmtId="196" formatCode="#,##0.0%_);\(#,##0.0%\)"/>
    <numFmt numFmtId="197" formatCode="#,##0.0#%_);\(#,##0.0#%\)"/>
    <numFmt numFmtId="198" formatCode="#,##0.0##%_);\(#,##0.0##%\)"/>
    <numFmt numFmtId="199" formatCode="#,##0.0###%_);\(#,##0.0###%\)"/>
    <numFmt numFmtId="200" formatCode="[$-F400]h:mm:ss\ AM/PM"/>
    <numFmt numFmtId="201" formatCode="[$$-409]#,##0"/>
    <numFmt numFmtId="202" formatCode="_(* #,##0.0_);_(* \(#,##0.0\);_(* &quot;-&quot;??_);_(@_)"/>
    <numFmt numFmtId="203" formatCode="0_);\(0\)"/>
    <numFmt numFmtId="204" formatCode="_-* #,##0_-;\-* #,##0_-;_-* &quot;-&quot;_-;_-@_-"/>
    <numFmt numFmtId="205" formatCode="_-&quot;₩&quot;* #,##0.00_-;\-&quot;₩&quot;* #,##0.00_-;_-&quot;₩&quot;* &quot;-&quot;??_-;_-@_-"/>
    <numFmt numFmtId="206" formatCode="m/d/yy;@"/>
    <numFmt numFmtId="207" formatCode="m/d/yy\ h:mm;@"/>
    <numFmt numFmtId="208" formatCode="_(* #,##0_);_(* \(#,##0\);_(* &quot;-&quot;??_);_(@_)"/>
  </numFmts>
  <fonts count="64">
    <font>
      <sz val="10"/>
      <color indexed="8"/>
      <name val="ARIAL"/>
      <charset val="1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宋体"/>
      <charset val="134"/>
    </font>
    <font>
      <sz val="10"/>
      <name val="Helv"/>
      <family val="2"/>
    </font>
    <font>
      <sz val="10"/>
      <name val="Geneva"/>
    </font>
    <font>
      <b/>
      <sz val="10"/>
      <name val="Arial"/>
      <family val="2"/>
    </font>
    <font>
      <sz val="10"/>
      <name val="Wingdings"/>
      <charset val="2"/>
    </font>
    <font>
      <b/>
      <sz val="8.25"/>
      <color indexed="8"/>
      <name val="Arial"/>
      <family val="2"/>
    </font>
    <font>
      <sz val="8.25"/>
      <color indexed="8"/>
      <name val="Arial"/>
      <family val="2"/>
    </font>
    <font>
      <b/>
      <sz val="14"/>
      <color indexed="48"/>
      <name val="Arial"/>
      <family val="2"/>
    </font>
    <font>
      <sz val="11"/>
      <color indexed="8"/>
      <name val="??"/>
      <charset val="134"/>
    </font>
    <font>
      <sz val="10"/>
      <name val="Verdana"/>
      <family val="2"/>
    </font>
    <font>
      <sz val="14"/>
      <name val="Cordia New"/>
      <family val="2"/>
    </font>
    <font>
      <sz val="11"/>
      <name val="돋움"/>
      <family val="3"/>
      <charset val="129"/>
    </font>
    <font>
      <sz val="12"/>
      <name val="宋体"/>
      <charset val="134"/>
    </font>
    <font>
      <sz val="11"/>
      <name val="굴림체"/>
      <family val="3"/>
      <charset val="129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sz val="7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Times New Roman"/>
      <family val="2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MS Sans Serif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9"/>
      <color theme="1"/>
      <name val="Verdana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1"/>
      <color rgb="FF3F3F3F"/>
      <name val="Calibri"/>
      <family val="2"/>
      <scheme val="minor"/>
    </font>
    <font>
      <sz val="14"/>
      <color rgb="FF000000"/>
      <name val="Calibri"/>
      <family val="2"/>
    </font>
    <font>
      <sz val="18"/>
      <color theme="3"/>
      <name val="Calibri Light"/>
      <family val="2"/>
      <scheme val="maj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ARIAL"/>
      <charset val="1"/>
    </font>
  </fonts>
  <fills count="4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51">
    <xf numFmtId="0" fontId="0" fillId="0" borderId="0">
      <alignment vertical="top"/>
    </xf>
    <xf numFmtId="0" fontId="14" fillId="0" borderId="0">
      <alignment vertical="center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5" fillId="0" borderId="0"/>
    <xf numFmtId="0" fontId="8" fillId="0" borderId="0"/>
    <xf numFmtId="0" fontId="18" fillId="0" borderId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182" fontId="9" fillId="0" borderId="0" applyFill="0" applyBorder="0" applyAlignment="0" applyProtection="0"/>
    <xf numFmtId="182" fontId="9" fillId="0" borderId="0" applyFill="0" applyBorder="0" applyAlignment="0" applyProtection="0"/>
    <xf numFmtId="188" fontId="10" fillId="0" borderId="0" applyFill="0" applyBorder="0" applyProtection="0">
      <alignment horizontal="center"/>
    </xf>
    <xf numFmtId="0" fontId="31" fillId="27" borderId="2" applyNumberFormat="0" applyAlignment="0" applyProtection="0"/>
    <xf numFmtId="0" fontId="31" fillId="27" borderId="2" applyNumberFormat="0" applyAlignment="0" applyProtection="0"/>
    <xf numFmtId="0" fontId="28" fillId="0" borderId="0" applyNumberFormat="0" applyFont="0" applyFill="0" applyBorder="0" applyProtection="0">
      <alignment horizontal="center"/>
    </xf>
    <xf numFmtId="0" fontId="32" fillId="28" borderId="3" applyNumberFormat="0" applyAlignment="0" applyProtection="0"/>
    <xf numFmtId="0" fontId="32" fillId="28" borderId="3" applyNumberFormat="0" applyAlignment="0" applyProtection="0"/>
    <xf numFmtId="0" fontId="11" fillId="0" borderId="0" applyNumberFormat="0" applyFill="0" applyBorder="0" applyProtection="0">
      <alignment horizontal="center"/>
    </xf>
    <xf numFmtId="41" fontId="15" fillId="0" borderId="0" applyFont="0" applyFill="0" applyBorder="0" applyAlignment="0" applyProtection="0"/>
    <xf numFmtId="204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3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>
      <alignment vertical="top"/>
    </xf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43" fontId="1" fillId="0" borderId="0" applyFont="0" applyFill="0" applyBorder="0" applyAlignment="0" applyProtection="0">
      <alignment vertical="top"/>
    </xf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5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7" fontId="28" fillId="0" borderId="0" applyFont="0" applyFill="0" applyBorder="0" applyAlignment="0" applyProtection="0"/>
    <xf numFmtId="44" fontId="5" fillId="0" borderId="0" applyFont="0" applyFill="0" applyBorder="0" applyAlignment="0" applyProtection="0"/>
    <xf numFmtId="205" fontId="19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28" fillId="0" borderId="0" applyFont="0" applyFill="0" applyBorder="0" applyAlignment="0" applyProtection="0"/>
    <xf numFmtId="14" fontId="28" fillId="0" borderId="0" applyFont="0" applyFill="0" applyBorder="0" applyProtection="0">
      <alignment horizontal="left"/>
    </xf>
    <xf numFmtId="195" fontId="28" fillId="0" borderId="0" applyFont="0" applyFill="0" applyBorder="0" applyAlignment="0" applyProtection="0"/>
    <xf numFmtId="0" fontId="5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9" fillId="29" borderId="0" applyNumberFormat="0" applyBorder="0" applyAlignment="0" applyProtection="0"/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5" applyNumberFormat="0" applyFill="0" applyAlignment="0" applyProtection="0"/>
    <xf numFmtId="181" fontId="11" fillId="0" borderId="5" applyFill="0" applyProtection="0">
      <alignment horizontal="center"/>
    </xf>
    <xf numFmtId="39" fontId="11" fillId="0" borderId="5" applyFill="0" applyAlignment="0" applyProtection="0"/>
    <xf numFmtId="185" fontId="11" fillId="0" borderId="5" applyFill="0" applyAlignment="0" applyProtection="0"/>
    <xf numFmtId="186" fontId="11" fillId="0" borderId="5" applyFill="0" applyAlignment="0" applyProtection="0"/>
    <xf numFmtId="187" fontId="11" fillId="0" borderId="5" applyFill="0" applyAlignment="0" applyProtection="0"/>
    <xf numFmtId="188" fontId="11" fillId="0" borderId="5" applyFill="0" applyAlignment="0" applyProtection="0"/>
    <xf numFmtId="189" fontId="11" fillId="0" borderId="5" applyFill="0" applyAlignment="0" applyProtection="0"/>
    <xf numFmtId="183" fontId="11" fillId="0" borderId="5" applyFill="0" applyAlignment="0" applyProtection="0"/>
    <xf numFmtId="190" fontId="11" fillId="0" borderId="5" applyFill="0" applyAlignment="0" applyProtection="0"/>
    <xf numFmtId="191" fontId="11" fillId="0" borderId="5" applyFill="0" applyAlignment="0" applyProtection="0"/>
    <xf numFmtId="192" fontId="11" fillId="0" borderId="5" applyFill="0" applyAlignment="0" applyProtection="0"/>
    <xf numFmtId="193" fontId="11" fillId="0" borderId="5" applyFill="0" applyAlignment="0" applyProtection="0"/>
    <xf numFmtId="194" fontId="11" fillId="0" borderId="5" applyFill="0" applyAlignment="0" applyProtection="0"/>
    <xf numFmtId="7" fontId="11" fillId="0" borderId="5" applyFill="0" applyAlignment="0" applyProtection="0"/>
    <xf numFmtId="7" fontId="11" fillId="0" borderId="5" applyFill="0" applyAlignment="0" applyProtection="0"/>
    <xf numFmtId="184" fontId="11" fillId="0" borderId="5" applyFill="0" applyAlignment="0" applyProtection="0"/>
    <xf numFmtId="14" fontId="11" fillId="0" borderId="5" applyFill="0" applyProtection="0">
      <alignment horizontal="left"/>
    </xf>
    <xf numFmtId="195" fontId="11" fillId="0" borderId="5" applyFill="0" applyAlignment="0" applyProtection="0"/>
    <xf numFmtId="0" fontId="11" fillId="0" borderId="5" applyNumberFormat="0" applyFill="0" applyProtection="0">
      <alignment horizontal="left"/>
    </xf>
    <xf numFmtId="196" fontId="11" fillId="0" borderId="5" applyFill="0" applyAlignment="0" applyProtection="0"/>
    <xf numFmtId="197" fontId="11" fillId="0" borderId="5" applyFill="0" applyAlignment="0" applyProtection="0"/>
    <xf numFmtId="198" fontId="11" fillId="0" borderId="5" applyFill="0" applyAlignment="0" applyProtection="0"/>
    <xf numFmtId="199" fontId="11" fillId="0" borderId="5" applyFill="0" applyAlignment="0" applyProtection="0"/>
    <xf numFmtId="0" fontId="11" fillId="0" borderId="5" applyNumberFormat="0" applyFill="0" applyProtection="0">
      <alignment horizontal="left"/>
    </xf>
    <xf numFmtId="182" fontId="11" fillId="0" borderId="5" applyFill="0" applyAlignment="0" applyProtection="0"/>
    <xf numFmtId="182" fontId="11" fillId="0" borderId="5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6" applyNumberFormat="0" applyFill="0" applyAlignment="0" applyProtection="0"/>
    <xf numFmtId="181" fontId="11" fillId="0" borderId="6" applyFill="0" applyProtection="0">
      <alignment horizontal="center"/>
    </xf>
    <xf numFmtId="39" fontId="11" fillId="0" borderId="6" applyFill="0" applyAlignment="0" applyProtection="0"/>
    <xf numFmtId="185" fontId="11" fillId="0" borderId="6" applyFill="0" applyAlignment="0" applyProtection="0"/>
    <xf numFmtId="186" fontId="11" fillId="0" borderId="6" applyFill="0" applyAlignment="0" applyProtection="0"/>
    <xf numFmtId="187" fontId="11" fillId="0" borderId="6" applyFill="0" applyAlignment="0" applyProtection="0"/>
    <xf numFmtId="188" fontId="11" fillId="0" borderId="6" applyFill="0" applyAlignment="0" applyProtection="0"/>
    <xf numFmtId="189" fontId="11" fillId="0" borderId="6" applyFill="0" applyAlignment="0" applyProtection="0"/>
    <xf numFmtId="183" fontId="11" fillId="0" borderId="6" applyFill="0" applyAlignment="0" applyProtection="0"/>
    <xf numFmtId="190" fontId="11" fillId="0" borderId="6" applyFill="0" applyAlignment="0" applyProtection="0"/>
    <xf numFmtId="191" fontId="11" fillId="0" borderId="6" applyFill="0" applyAlignment="0" applyProtection="0"/>
    <xf numFmtId="192" fontId="11" fillId="0" borderId="6" applyFill="0" applyAlignment="0" applyProtection="0"/>
    <xf numFmtId="193" fontId="11" fillId="0" borderId="6" applyFill="0" applyAlignment="0" applyProtection="0"/>
    <xf numFmtId="194" fontId="11" fillId="0" borderId="6" applyFill="0" applyAlignment="0" applyProtection="0"/>
    <xf numFmtId="7" fontId="11" fillId="0" borderId="6" applyFill="0" applyAlignment="0" applyProtection="0"/>
    <xf numFmtId="7" fontId="11" fillId="0" borderId="6" applyFill="0" applyAlignment="0" applyProtection="0"/>
    <xf numFmtId="184" fontId="11" fillId="0" borderId="6" applyFill="0" applyAlignment="0" applyProtection="0"/>
    <xf numFmtId="14" fontId="11" fillId="0" borderId="6" applyFill="0" applyProtection="0">
      <alignment horizontal="left"/>
    </xf>
    <xf numFmtId="195" fontId="11" fillId="0" borderId="6" applyFill="0" applyAlignment="0" applyProtection="0"/>
    <xf numFmtId="0" fontId="11" fillId="0" borderId="6" applyNumberFormat="0" applyFill="0" applyProtection="0">
      <alignment horizontal="left"/>
    </xf>
    <xf numFmtId="196" fontId="11" fillId="0" borderId="6" applyFill="0" applyAlignment="0" applyProtection="0"/>
    <xf numFmtId="197" fontId="11" fillId="0" borderId="6" applyFill="0" applyAlignment="0" applyProtection="0"/>
    <xf numFmtId="198" fontId="11" fillId="0" borderId="6" applyFill="0" applyAlignment="0" applyProtection="0"/>
    <xf numFmtId="199" fontId="11" fillId="0" borderId="6" applyFill="0" applyAlignment="0" applyProtection="0"/>
    <xf numFmtId="0" fontId="11" fillId="0" borderId="6" applyNumberFormat="0" applyFill="0" applyProtection="0">
      <alignment horizontal="left"/>
    </xf>
    <xf numFmtId="182" fontId="11" fillId="0" borderId="6" applyFill="0" applyAlignment="0" applyProtection="0"/>
    <xf numFmtId="182" fontId="11" fillId="0" borderId="6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11" fillId="0" borderId="4" applyNumberFormat="0" applyFill="0" applyAlignment="0" applyProtection="0"/>
    <xf numFmtId="181" fontId="11" fillId="0" borderId="4" applyFill="0" applyProtection="0">
      <alignment horizontal="center"/>
    </xf>
    <xf numFmtId="39" fontId="11" fillId="0" borderId="4" applyFill="0" applyAlignment="0" applyProtection="0"/>
    <xf numFmtId="185" fontId="11" fillId="0" borderId="4" applyFill="0" applyAlignment="0" applyProtection="0"/>
    <xf numFmtId="186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83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7" fontId="11" fillId="0" borderId="4" applyFill="0" applyAlignment="0" applyProtection="0"/>
    <xf numFmtId="7" fontId="11" fillId="0" borderId="4" applyFill="0" applyAlignment="0" applyProtection="0"/>
    <xf numFmtId="184" fontId="11" fillId="0" borderId="4" applyFill="0" applyAlignment="0" applyProtection="0"/>
    <xf numFmtId="14" fontId="11" fillId="0" borderId="4" applyFill="0" applyProtection="0">
      <alignment horizontal="left"/>
    </xf>
    <xf numFmtId="195" fontId="11" fillId="0" borderId="4" applyFill="0" applyAlignment="0" applyProtection="0"/>
    <xf numFmtId="0" fontId="11" fillId="0" borderId="4" applyNumberFormat="0" applyFill="0" applyProtection="0">
      <alignment horizontal="left"/>
    </xf>
    <xf numFmtId="196" fontId="11" fillId="0" borderId="4" applyFill="0" applyAlignment="0" applyProtection="0"/>
    <xf numFmtId="197" fontId="11" fillId="0" borderId="4" applyFill="0" applyAlignment="0" applyProtection="0"/>
    <xf numFmtId="198" fontId="11" fillId="0" borderId="4" applyFill="0" applyAlignment="0" applyProtection="0"/>
    <xf numFmtId="199" fontId="11" fillId="0" borderId="4" applyFill="0" applyAlignment="0" applyProtection="0"/>
    <xf numFmtId="0" fontId="11" fillId="0" borderId="6" applyNumberFormat="0" applyFill="0" applyAlignment="0" applyProtection="0"/>
    <xf numFmtId="181" fontId="11" fillId="0" borderId="6" applyFill="0" applyProtection="0">
      <alignment horizontal="center"/>
    </xf>
    <xf numFmtId="39" fontId="11" fillId="0" borderId="6" applyFill="0" applyAlignment="0" applyProtection="0"/>
    <xf numFmtId="185" fontId="11" fillId="0" borderId="6" applyFill="0" applyAlignment="0" applyProtection="0"/>
    <xf numFmtId="186" fontId="11" fillId="0" borderId="6" applyFill="0" applyAlignment="0" applyProtection="0"/>
    <xf numFmtId="187" fontId="11" fillId="0" borderId="6" applyFill="0" applyAlignment="0" applyProtection="0"/>
    <xf numFmtId="188" fontId="11" fillId="0" borderId="6" applyFill="0" applyAlignment="0" applyProtection="0"/>
    <xf numFmtId="189" fontId="11" fillId="0" borderId="6" applyFill="0" applyAlignment="0" applyProtection="0"/>
    <xf numFmtId="183" fontId="11" fillId="0" borderId="6" applyFill="0" applyAlignment="0" applyProtection="0"/>
    <xf numFmtId="190" fontId="11" fillId="0" borderId="6" applyFill="0" applyAlignment="0" applyProtection="0"/>
    <xf numFmtId="191" fontId="11" fillId="0" borderId="6" applyFill="0" applyAlignment="0" applyProtection="0"/>
    <xf numFmtId="192" fontId="11" fillId="0" borderId="6" applyFill="0" applyAlignment="0" applyProtection="0"/>
    <xf numFmtId="193" fontId="11" fillId="0" borderId="6" applyFill="0" applyAlignment="0" applyProtection="0"/>
    <xf numFmtId="194" fontId="11" fillId="0" borderId="6" applyFill="0" applyAlignment="0" applyProtection="0"/>
    <xf numFmtId="7" fontId="11" fillId="0" borderId="6" applyFill="0" applyAlignment="0" applyProtection="0"/>
    <xf numFmtId="7" fontId="11" fillId="0" borderId="6" applyFill="0" applyAlignment="0" applyProtection="0"/>
    <xf numFmtId="184" fontId="11" fillId="0" borderId="6" applyFill="0" applyAlignment="0" applyProtection="0"/>
    <xf numFmtId="14" fontId="11" fillId="0" borderId="6" applyFill="0" applyProtection="0">
      <alignment horizontal="left"/>
    </xf>
    <xf numFmtId="195" fontId="11" fillId="0" borderId="6" applyFill="0" applyAlignment="0" applyProtection="0"/>
    <xf numFmtId="0" fontId="11" fillId="0" borderId="6" applyNumberFormat="0" applyFill="0" applyProtection="0">
      <alignment horizontal="left"/>
    </xf>
    <xf numFmtId="196" fontId="11" fillId="0" borderId="6" applyFill="0" applyAlignment="0" applyProtection="0"/>
    <xf numFmtId="197" fontId="11" fillId="0" borderId="6" applyFill="0" applyAlignment="0" applyProtection="0"/>
    <xf numFmtId="198" fontId="11" fillId="0" borderId="6" applyFill="0" applyAlignment="0" applyProtection="0"/>
    <xf numFmtId="199" fontId="11" fillId="0" borderId="6" applyFill="0" applyAlignment="0" applyProtection="0"/>
    <xf numFmtId="0" fontId="11" fillId="0" borderId="6" applyNumberFormat="0" applyFill="0" applyProtection="0">
      <alignment horizontal="left"/>
    </xf>
    <xf numFmtId="182" fontId="11" fillId="0" borderId="6" applyFill="0" applyAlignment="0" applyProtection="0"/>
    <xf numFmtId="182" fontId="11" fillId="0" borderId="6" applyFill="0" applyAlignment="0" applyProtection="0"/>
    <xf numFmtId="0" fontId="11" fillId="0" borderId="4" applyNumberFormat="0" applyFill="0" applyProtection="0">
      <alignment horizontal="left"/>
    </xf>
    <xf numFmtId="182" fontId="11" fillId="0" borderId="4" applyFill="0" applyAlignment="0" applyProtection="0"/>
    <xf numFmtId="182" fontId="11" fillId="0" borderId="4" applyFill="0" applyAlignment="0" applyProtection="0"/>
    <xf numFmtId="0" fontId="40" fillId="0" borderId="7" applyNumberFormat="0" applyFill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1" fillId="0" borderId="8" applyNumberFormat="0" applyFill="0" applyAlignment="0" applyProtection="0"/>
    <xf numFmtId="0" fontId="42" fillId="0" borderId="9" applyNumberFormat="0" applyFill="0" applyAlignment="0" applyProtection="0"/>
    <xf numFmtId="0" fontId="42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4" fillId="31" borderId="2" applyNumberFormat="0" applyAlignment="0" applyProtection="0"/>
    <xf numFmtId="0" fontId="44" fillId="31" borderId="2" applyNumberFormat="0" applyAlignment="0" applyProtection="0"/>
    <xf numFmtId="0" fontId="28" fillId="0" borderId="0" applyNumberFormat="0" applyFont="0" applyFill="0" applyBorder="0" applyProtection="0">
      <alignment horizontal="left"/>
    </xf>
    <xf numFmtId="0" fontId="45" fillId="0" borderId="10" applyNumberFormat="0" applyFill="0" applyAlignment="0" applyProtection="0"/>
    <xf numFmtId="0" fontId="45" fillId="0" borderId="10" applyNumberFormat="0" applyFill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1" fillId="0" borderId="0"/>
    <xf numFmtId="170" fontId="28" fillId="0" borderId="0"/>
    <xf numFmtId="170" fontId="35" fillId="0" borderId="0"/>
    <xf numFmtId="0" fontId="33" fillId="0" borderId="0"/>
    <xf numFmtId="170" fontId="28" fillId="0" borderId="0"/>
    <xf numFmtId="0" fontId="1" fillId="0" borderId="0"/>
    <xf numFmtId="0" fontId="18" fillId="0" borderId="0">
      <alignment vertical="center"/>
    </xf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28" fillId="0" borderId="0"/>
    <xf numFmtId="0" fontId="33" fillId="0" borderId="0"/>
    <xf numFmtId="0" fontId="28" fillId="0" borderId="0"/>
    <xf numFmtId="0" fontId="1" fillId="0" borderId="0"/>
    <xf numFmtId="0" fontId="35" fillId="0" borderId="0"/>
    <xf numFmtId="0" fontId="5" fillId="0" borderId="0"/>
    <xf numFmtId="0" fontId="3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169" fontId="28" fillId="0" borderId="0"/>
    <xf numFmtId="169" fontId="35" fillId="0" borderId="0"/>
    <xf numFmtId="0" fontId="5" fillId="0" borderId="0"/>
    <xf numFmtId="0" fontId="33" fillId="0" borderId="0"/>
    <xf numFmtId="0" fontId="48" fillId="0" borderId="0"/>
    <xf numFmtId="0" fontId="18" fillId="0" borderId="0">
      <alignment vertical="center"/>
    </xf>
    <xf numFmtId="0" fontId="49" fillId="0" borderId="0"/>
    <xf numFmtId="0" fontId="5" fillId="0" borderId="0"/>
    <xf numFmtId="0" fontId="5" fillId="0" borderId="0"/>
    <xf numFmtId="0" fontId="28" fillId="0" borderId="0"/>
    <xf numFmtId="0" fontId="1" fillId="0" borderId="0"/>
    <xf numFmtId="169" fontId="28" fillId="0" borderId="0"/>
    <xf numFmtId="0" fontId="1" fillId="0" borderId="0"/>
    <xf numFmtId="169" fontId="35" fillId="0" borderId="0"/>
    <xf numFmtId="0" fontId="33" fillId="0" borderId="0"/>
    <xf numFmtId="0" fontId="5" fillId="0" borderId="0"/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0" fillId="0" borderId="0"/>
    <xf numFmtId="202" fontId="28" fillId="0" borderId="0"/>
    <xf numFmtId="0" fontId="33" fillId="0" borderId="0"/>
    <xf numFmtId="202" fontId="35" fillId="0" borderId="0"/>
    <xf numFmtId="0" fontId="33" fillId="0" borderId="0"/>
    <xf numFmtId="202" fontId="35" fillId="0" borderId="0"/>
    <xf numFmtId="202" fontId="28" fillId="0" borderId="0"/>
    <xf numFmtId="0" fontId="50" fillId="0" borderId="0"/>
    <xf numFmtId="0" fontId="2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0" fillId="0" borderId="0"/>
    <xf numFmtId="0" fontId="28" fillId="0" borderId="0"/>
    <xf numFmtId="170" fontId="5" fillId="0" borderId="0"/>
    <xf numFmtId="0" fontId="28" fillId="0" borderId="0"/>
    <xf numFmtId="0" fontId="28" fillId="0" borderId="0"/>
    <xf numFmtId="170" fontId="5" fillId="0" borderId="0"/>
    <xf numFmtId="0" fontId="1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0" fontId="5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5" fillId="0" borderId="0"/>
    <xf numFmtId="170" fontId="5" fillId="0" borderId="0"/>
    <xf numFmtId="0" fontId="33" fillId="0" borderId="0"/>
    <xf numFmtId="170" fontId="5" fillId="0" borderId="0"/>
    <xf numFmtId="0" fontId="5" fillId="0" borderId="0"/>
    <xf numFmtId="0" fontId="33" fillId="0" borderId="0"/>
    <xf numFmtId="170" fontId="5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170" fontId="5" fillId="0" borderId="0"/>
    <xf numFmtId="170" fontId="5" fillId="0" borderId="0"/>
    <xf numFmtId="170" fontId="5" fillId="0" borderId="0"/>
    <xf numFmtId="0" fontId="1" fillId="0" borderId="0"/>
    <xf numFmtId="0" fontId="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70" fontId="5" fillId="0" borderId="0"/>
    <xf numFmtId="170" fontId="5" fillId="0" borderId="0"/>
    <xf numFmtId="0" fontId="4" fillId="0" borderId="0">
      <alignment vertical="center"/>
    </xf>
    <xf numFmtId="0" fontId="28" fillId="0" borderId="0"/>
    <xf numFmtId="169" fontId="51" fillId="0" borderId="0"/>
    <xf numFmtId="0" fontId="18" fillId="0" borderId="0">
      <alignment vertical="center"/>
    </xf>
    <xf numFmtId="169" fontId="52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28" fillId="0" borderId="0"/>
    <xf numFmtId="203" fontId="5" fillId="0" borderId="0"/>
    <xf numFmtId="0" fontId="33" fillId="0" borderId="0"/>
    <xf numFmtId="203" fontId="5" fillId="0" borderId="0"/>
    <xf numFmtId="0" fontId="1" fillId="0" borderId="0">
      <alignment vertical="top"/>
    </xf>
    <xf numFmtId="203" fontId="5" fillId="0" borderId="0"/>
    <xf numFmtId="0" fontId="4" fillId="0" borderId="0">
      <alignment vertical="center"/>
    </xf>
    <xf numFmtId="0" fontId="28" fillId="0" borderId="0"/>
    <xf numFmtId="203" fontId="5" fillId="0" borderId="0"/>
    <xf numFmtId="0" fontId="28" fillId="0" borderId="0"/>
    <xf numFmtId="0" fontId="5" fillId="0" borderId="0"/>
    <xf numFmtId="203" fontId="5" fillId="0" borderId="0"/>
    <xf numFmtId="0" fontId="1" fillId="0" borderId="0">
      <alignment vertical="top"/>
    </xf>
    <xf numFmtId="0" fontId="28" fillId="0" borderId="0"/>
    <xf numFmtId="0" fontId="53" fillId="0" borderId="0"/>
    <xf numFmtId="0" fontId="1" fillId="0" borderId="0">
      <alignment vertical="top"/>
    </xf>
    <xf numFmtId="168" fontId="5" fillId="0" borderId="0"/>
    <xf numFmtId="0" fontId="5" fillId="0" borderId="0"/>
    <xf numFmtId="0" fontId="1" fillId="0" borderId="0">
      <alignment vertical="top"/>
    </xf>
    <xf numFmtId="0" fontId="5" fillId="0" borderId="0"/>
    <xf numFmtId="0" fontId="1" fillId="0" borderId="0">
      <alignment vertical="top"/>
    </xf>
    <xf numFmtId="0" fontId="28" fillId="0" borderId="0"/>
    <xf numFmtId="0" fontId="28" fillId="0" borderId="0"/>
    <xf numFmtId="0" fontId="1" fillId="0" borderId="0"/>
    <xf numFmtId="171" fontId="5" fillId="0" borderId="0"/>
    <xf numFmtId="0" fontId="1" fillId="0" borderId="0"/>
    <xf numFmtId="0" fontId="5" fillId="0" borderId="0"/>
    <xf numFmtId="0" fontId="1" fillId="0" borderId="0">
      <alignment vertical="top"/>
    </xf>
    <xf numFmtId="169" fontId="5" fillId="0" borderId="0"/>
    <xf numFmtId="0" fontId="1" fillId="0" borderId="0"/>
    <xf numFmtId="0" fontId="1" fillId="0" borderId="0">
      <alignment vertical="top"/>
    </xf>
    <xf numFmtId="0" fontId="2" fillId="0" borderId="0"/>
    <xf numFmtId="0" fontId="1" fillId="0" borderId="0"/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28" fillId="0" borderId="0"/>
    <xf numFmtId="0" fontId="1" fillId="0" borderId="0"/>
    <xf numFmtId="0" fontId="2" fillId="0" borderId="0"/>
    <xf numFmtId="0" fontId="1" fillId="0" borderId="0">
      <alignment vertical="top"/>
    </xf>
    <xf numFmtId="180" fontId="5" fillId="0" borderId="0"/>
    <xf numFmtId="0" fontId="1" fillId="0" borderId="0"/>
    <xf numFmtId="0" fontId="2" fillId="0" borderId="0"/>
    <xf numFmtId="0" fontId="28" fillId="0" borderId="0"/>
    <xf numFmtId="0" fontId="28" fillId="0" borderId="0"/>
    <xf numFmtId="0" fontId="5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5" fillId="0" borderId="0"/>
    <xf numFmtId="0" fontId="2" fillId="0" borderId="0"/>
    <xf numFmtId="0" fontId="28" fillId="0" borderId="0"/>
    <xf numFmtId="0" fontId="1" fillId="0" borderId="0"/>
    <xf numFmtId="0" fontId="2" fillId="0" borderId="0"/>
    <xf numFmtId="0" fontId="1" fillId="0" borderId="0"/>
    <xf numFmtId="203" fontId="5" fillId="0" borderId="0"/>
    <xf numFmtId="0" fontId="28" fillId="0" borderId="0"/>
    <xf numFmtId="0" fontId="4" fillId="0" borderId="0">
      <alignment vertical="center"/>
    </xf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203" fontId="5" fillId="0" borderId="0"/>
    <xf numFmtId="0" fontId="1" fillId="0" borderId="0">
      <alignment vertical="top"/>
    </xf>
    <xf numFmtId="170" fontId="28" fillId="0" borderId="0"/>
    <xf numFmtId="0" fontId="28" fillId="0" borderId="0"/>
    <xf numFmtId="206" fontId="5" fillId="0" borderId="0"/>
    <xf numFmtId="170" fontId="28" fillId="0" borderId="0"/>
    <xf numFmtId="202" fontId="5" fillId="0" borderId="0"/>
    <xf numFmtId="0" fontId="28" fillId="0" borderId="0"/>
    <xf numFmtId="200" fontId="28" fillId="0" borderId="0"/>
    <xf numFmtId="170" fontId="35" fillId="0" borderId="0"/>
    <xf numFmtId="0" fontId="5" fillId="0" borderId="0"/>
    <xf numFmtId="0" fontId="28" fillId="0" borderId="0"/>
    <xf numFmtId="0" fontId="28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top"/>
    </xf>
    <xf numFmtId="0" fontId="5" fillId="0" borderId="0"/>
    <xf numFmtId="0" fontId="53" fillId="0" borderId="0"/>
    <xf numFmtId="203" fontId="5" fillId="0" borderId="0"/>
    <xf numFmtId="0" fontId="5" fillId="0" borderId="0"/>
    <xf numFmtId="171" fontId="5" fillId="0" borderId="0"/>
    <xf numFmtId="0" fontId="54" fillId="0" borderId="0"/>
    <xf numFmtId="0" fontId="19" fillId="0" borderId="0"/>
    <xf numFmtId="0" fontId="35" fillId="0" borderId="0"/>
    <xf numFmtId="171" fontId="5" fillId="0" borderId="0"/>
    <xf numFmtId="0" fontId="1" fillId="0" borderId="0">
      <alignment vertical="top"/>
    </xf>
    <xf numFmtId="171" fontId="5" fillId="0" borderId="0"/>
    <xf numFmtId="178" fontId="5" fillId="0" borderId="0"/>
    <xf numFmtId="166" fontId="5" fillId="0" borderId="0"/>
    <xf numFmtId="0" fontId="19" fillId="0" borderId="0"/>
    <xf numFmtId="0" fontId="28" fillId="0" borderId="0"/>
    <xf numFmtId="176" fontId="5" fillId="0" borderId="0"/>
    <xf numFmtId="200" fontId="5" fillId="0" borderId="0"/>
    <xf numFmtId="168" fontId="5" fillId="0" borderId="0"/>
    <xf numFmtId="177" fontId="5" fillId="0" borderId="0"/>
    <xf numFmtId="200" fontId="5" fillId="0" borderId="0"/>
    <xf numFmtId="0" fontId="5" fillId="0" borderId="0"/>
    <xf numFmtId="0" fontId="28" fillId="0" borderId="0"/>
    <xf numFmtId="0" fontId="4" fillId="0" borderId="0">
      <alignment vertical="center"/>
    </xf>
    <xf numFmtId="0" fontId="18" fillId="0" borderId="0">
      <alignment vertical="center"/>
    </xf>
    <xf numFmtId="0" fontId="1" fillId="0" borderId="0">
      <alignment vertical="top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18" fillId="0" borderId="0">
      <alignment vertical="center"/>
    </xf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4" fillId="0" borderId="0">
      <alignment vertical="center"/>
    </xf>
    <xf numFmtId="171" fontId="5" fillId="0" borderId="0"/>
    <xf numFmtId="0" fontId="1" fillId="0" borderId="0">
      <alignment vertical="top"/>
    </xf>
    <xf numFmtId="0" fontId="28" fillId="0" borderId="0"/>
    <xf numFmtId="0" fontId="5" fillId="0" borderId="0"/>
    <xf numFmtId="0" fontId="1" fillId="0" borderId="0">
      <alignment vertical="top"/>
    </xf>
    <xf numFmtId="168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top"/>
    </xf>
    <xf numFmtId="0" fontId="28" fillId="0" borderId="0"/>
    <xf numFmtId="203" fontId="5" fillId="0" borderId="0"/>
    <xf numFmtId="0" fontId="15" fillId="0" borderId="0"/>
    <xf numFmtId="0" fontId="18" fillId="0" borderId="0">
      <alignment vertical="center"/>
    </xf>
    <xf numFmtId="0" fontId="5" fillId="0" borderId="0"/>
    <xf numFmtId="0" fontId="15" fillId="0" borderId="0"/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0" fontId="28" fillId="0" borderId="0"/>
    <xf numFmtId="0" fontId="18" fillId="0" borderId="0">
      <alignment vertical="center"/>
    </xf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203" fontId="5" fillId="0" borderId="0"/>
    <xf numFmtId="0" fontId="5" fillId="0" borderId="0"/>
    <xf numFmtId="0" fontId="5" fillId="0" borderId="0"/>
    <xf numFmtId="0" fontId="1" fillId="0" borderId="0">
      <alignment vertical="top"/>
    </xf>
    <xf numFmtId="203" fontId="5" fillId="0" borderId="0"/>
    <xf numFmtId="0" fontId="18" fillId="0" borderId="0">
      <alignment vertical="center"/>
    </xf>
    <xf numFmtId="0" fontId="28" fillId="0" borderId="0"/>
    <xf numFmtId="0" fontId="28" fillId="0" borderId="0"/>
    <xf numFmtId="203" fontId="5" fillId="0" borderId="0"/>
    <xf numFmtId="0" fontId="18" fillId="0" borderId="0">
      <alignment vertical="center"/>
    </xf>
    <xf numFmtId="0" fontId="1" fillId="0" borderId="0"/>
    <xf numFmtId="170" fontId="5" fillId="0" borderId="0"/>
    <xf numFmtId="170" fontId="5" fillId="0" borderId="0"/>
    <xf numFmtId="0" fontId="1" fillId="0" borderId="0"/>
    <xf numFmtId="0" fontId="1" fillId="0" borderId="0"/>
    <xf numFmtId="0" fontId="5" fillId="0" borderId="0"/>
    <xf numFmtId="202" fontId="28" fillId="0" borderId="0"/>
    <xf numFmtId="202" fontId="35" fillId="0" borderId="0"/>
    <xf numFmtId="202" fontId="28" fillId="0" borderId="0"/>
    <xf numFmtId="0" fontId="1" fillId="0" borderId="0"/>
    <xf numFmtId="202" fontId="35" fillId="0" borderId="0"/>
    <xf numFmtId="0" fontId="1" fillId="0" borderId="0">
      <alignment vertical="top"/>
    </xf>
    <xf numFmtId="169" fontId="28" fillId="0" borderId="0"/>
    <xf numFmtId="169" fontId="35" fillId="0" borderId="0"/>
    <xf numFmtId="0" fontId="1" fillId="0" borderId="0">
      <alignment vertical="top"/>
    </xf>
    <xf numFmtId="0" fontId="28" fillId="0" borderId="0"/>
    <xf numFmtId="0" fontId="50" fillId="0" borderId="0"/>
    <xf numFmtId="169" fontId="28" fillId="0" borderId="0"/>
    <xf numFmtId="169" fontId="35" fillId="0" borderId="0"/>
    <xf numFmtId="0" fontId="1" fillId="0" borderId="0"/>
    <xf numFmtId="0" fontId="50" fillId="0" borderId="0"/>
    <xf numFmtId="169" fontId="28" fillId="0" borderId="0"/>
    <xf numFmtId="169" fontId="35" fillId="0" borderId="0"/>
    <xf numFmtId="0" fontId="1" fillId="0" borderId="0"/>
    <xf numFmtId="0" fontId="1" fillId="0" borderId="0"/>
    <xf numFmtId="169" fontId="28" fillId="0" borderId="0"/>
    <xf numFmtId="169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top"/>
    </xf>
    <xf numFmtId="0" fontId="1" fillId="0" borderId="0">
      <alignment vertical="top"/>
    </xf>
    <xf numFmtId="0" fontId="28" fillId="0" borderId="0"/>
    <xf numFmtId="170" fontId="5" fillId="0" borderId="0"/>
    <xf numFmtId="0" fontId="36" fillId="0" borderId="0"/>
    <xf numFmtId="170" fontId="5" fillId="0" borderId="0"/>
    <xf numFmtId="0" fontId="9" fillId="0" borderId="0"/>
    <xf numFmtId="0" fontId="5" fillId="0" borderId="0"/>
    <xf numFmtId="0" fontId="5" fillId="0" borderId="0"/>
    <xf numFmtId="179" fontId="28" fillId="0" borderId="0"/>
    <xf numFmtId="0" fontId="33" fillId="0" borderId="0"/>
    <xf numFmtId="0" fontId="9" fillId="0" borderId="0"/>
    <xf numFmtId="0" fontId="36" fillId="0" borderId="0"/>
    <xf numFmtId="0" fontId="28" fillId="0" borderId="0">
      <alignment vertical="center"/>
    </xf>
    <xf numFmtId="0" fontId="1" fillId="0" borderId="0"/>
    <xf numFmtId="0" fontId="1" fillId="0" borderId="0">
      <alignment vertical="top"/>
    </xf>
    <xf numFmtId="0" fontId="1" fillId="0" borderId="0"/>
    <xf numFmtId="179" fontId="28" fillId="0" borderId="0"/>
    <xf numFmtId="0" fontId="1" fillId="0" borderId="0">
      <alignment vertical="top"/>
    </xf>
    <xf numFmtId="201" fontId="28" fillId="0" borderId="0"/>
    <xf numFmtId="169" fontId="28" fillId="0" borderId="0"/>
    <xf numFmtId="169" fontId="28" fillId="0" borderId="0"/>
    <xf numFmtId="0" fontId="28" fillId="0" borderId="0">
      <alignment vertical="center"/>
    </xf>
    <xf numFmtId="169" fontId="35" fillId="0" borderId="0"/>
    <xf numFmtId="0" fontId="1" fillId="0" borderId="0">
      <alignment vertical="top"/>
    </xf>
    <xf numFmtId="0" fontId="28" fillId="0" borderId="0"/>
    <xf numFmtId="0" fontId="28" fillId="0" borderId="0"/>
    <xf numFmtId="169" fontId="28" fillId="0" borderId="0"/>
    <xf numFmtId="0" fontId="28" fillId="0" borderId="0"/>
    <xf numFmtId="169" fontId="35" fillId="0" borderId="0"/>
    <xf numFmtId="201" fontId="28" fillId="0" borderId="0"/>
    <xf numFmtId="0" fontId="5" fillId="0" borderId="0"/>
    <xf numFmtId="0" fontId="1" fillId="0" borderId="0">
      <alignment vertical="top"/>
    </xf>
    <xf numFmtId="0" fontId="33" fillId="0" borderId="0"/>
    <xf numFmtId="0" fontId="33" fillId="0" borderId="0"/>
    <xf numFmtId="0" fontId="33" fillId="0" borderId="0"/>
    <xf numFmtId="169" fontId="28" fillId="0" borderId="0"/>
    <xf numFmtId="0" fontId="36" fillId="0" borderId="0"/>
    <xf numFmtId="0" fontId="36" fillId="0" borderId="0"/>
    <xf numFmtId="0" fontId="1" fillId="0" borderId="0">
      <alignment vertical="top"/>
    </xf>
    <xf numFmtId="0" fontId="28" fillId="0" borderId="0"/>
    <xf numFmtId="0" fontId="5" fillId="0" borderId="0">
      <alignment vertical="center"/>
    </xf>
    <xf numFmtId="0" fontId="1" fillId="0" borderId="0"/>
    <xf numFmtId="0" fontId="1" fillId="0" borderId="0"/>
    <xf numFmtId="0" fontId="28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5" fillId="0" borderId="0"/>
    <xf numFmtId="166" fontId="5" fillId="0" borderId="0"/>
    <xf numFmtId="0" fontId="33" fillId="0" borderId="0"/>
    <xf numFmtId="206" fontId="5" fillId="0" borderId="0"/>
    <xf numFmtId="0" fontId="5" fillId="0" borderId="0"/>
    <xf numFmtId="166" fontId="5" fillId="0" borderId="0"/>
    <xf numFmtId="170" fontId="5" fillId="0" borderId="0"/>
    <xf numFmtId="167" fontId="5" fillId="0" borderId="0"/>
    <xf numFmtId="169" fontId="5" fillId="0" borderId="0"/>
    <xf numFmtId="207" fontId="5" fillId="0" borderId="0"/>
    <xf numFmtId="0" fontId="53" fillId="0" borderId="0"/>
    <xf numFmtId="0" fontId="5" fillId="0" borderId="0"/>
    <xf numFmtId="0" fontId="28" fillId="0" borderId="0"/>
    <xf numFmtId="0" fontId="33" fillId="0" borderId="0"/>
    <xf numFmtId="0" fontId="28" fillId="0" borderId="0"/>
    <xf numFmtId="0" fontId="5" fillId="0" borderId="0"/>
    <xf numFmtId="0" fontId="1" fillId="0" borderId="0">
      <alignment vertical="top"/>
    </xf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>
      <alignment vertical="top"/>
    </xf>
    <xf numFmtId="0" fontId="5" fillId="0" borderId="0">
      <alignment vertical="center"/>
    </xf>
    <xf numFmtId="0" fontId="1" fillId="0" borderId="0"/>
    <xf numFmtId="0" fontId="1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1" fillId="0" borderId="0">
      <alignment vertical="top"/>
    </xf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5" fillId="0" borderId="0"/>
    <xf numFmtId="0" fontId="33" fillId="0" borderId="0"/>
    <xf numFmtId="0" fontId="5" fillId="0" borderId="0"/>
    <xf numFmtId="0" fontId="1" fillId="0" borderId="0">
      <alignment vertical="top"/>
    </xf>
    <xf numFmtId="0" fontId="34" fillId="0" borderId="0"/>
    <xf numFmtId="0" fontId="33" fillId="0" borderId="0"/>
    <xf numFmtId="0" fontId="34" fillId="0" borderId="0"/>
    <xf numFmtId="0" fontId="33" fillId="0" borderId="0"/>
    <xf numFmtId="0" fontId="28" fillId="0" borderId="0"/>
    <xf numFmtId="0" fontId="33" fillId="0" borderId="0"/>
    <xf numFmtId="0" fontId="5" fillId="0" borderId="0"/>
    <xf numFmtId="0" fontId="53" fillId="0" borderId="0"/>
    <xf numFmtId="0" fontId="1" fillId="0" borderId="0">
      <alignment vertical="top"/>
    </xf>
    <xf numFmtId="0" fontId="7" fillId="0" borderId="0"/>
    <xf numFmtId="0" fontId="28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28" fillId="0" borderId="0"/>
    <xf numFmtId="0" fontId="1" fillId="0" borderId="0">
      <alignment vertical="top"/>
    </xf>
    <xf numFmtId="0" fontId="5" fillId="0" borderId="0"/>
    <xf numFmtId="200" fontId="28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16" fillId="0" borderId="0"/>
    <xf numFmtId="0" fontId="1" fillId="0" borderId="0"/>
    <xf numFmtId="0" fontId="1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28" fillId="0" borderId="0"/>
    <xf numFmtId="0" fontId="1" fillId="0" borderId="0"/>
    <xf numFmtId="0" fontId="28" fillId="0" borderId="0"/>
    <xf numFmtId="0" fontId="33" fillId="0" borderId="0"/>
    <xf numFmtId="170" fontId="5" fillId="0" borderId="0"/>
    <xf numFmtId="0" fontId="33" fillId="0" borderId="0"/>
    <xf numFmtId="170" fontId="5" fillId="0" borderId="0"/>
    <xf numFmtId="0" fontId="28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170" fontId="5" fillId="0" borderId="0"/>
    <xf numFmtId="0" fontId="28" fillId="0" borderId="0"/>
    <xf numFmtId="0" fontId="33" fillId="0" borderId="0"/>
    <xf numFmtId="0" fontId="33" fillId="0" borderId="0"/>
    <xf numFmtId="170" fontId="5" fillId="0" borderId="0"/>
    <xf numFmtId="0" fontId="1" fillId="0" borderId="0"/>
    <xf numFmtId="0" fontId="5" fillId="0" borderId="0"/>
    <xf numFmtId="0" fontId="5" fillId="0" borderId="0"/>
    <xf numFmtId="0" fontId="33" fillId="0" borderId="0"/>
    <xf numFmtId="0" fontId="5" fillId="0" borderId="0"/>
    <xf numFmtId="170" fontId="28" fillId="0" borderId="0"/>
    <xf numFmtId="0" fontId="33" fillId="0" borderId="0"/>
    <xf numFmtId="170" fontId="28" fillId="0" borderId="0"/>
    <xf numFmtId="170" fontId="35" fillId="0" borderId="0"/>
    <xf numFmtId="0" fontId="5" fillId="0" borderId="0"/>
    <xf numFmtId="0" fontId="33" fillId="0" borderId="0"/>
    <xf numFmtId="0" fontId="28" fillId="0" borderId="0"/>
    <xf numFmtId="170" fontId="28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28" fillId="33" borderId="11" applyNumberFormat="0" applyFont="0" applyAlignment="0" applyProtection="0"/>
    <xf numFmtId="0" fontId="28" fillId="33" borderId="11" applyNumberFormat="0" applyFont="0" applyAlignment="0" applyProtection="0"/>
    <xf numFmtId="0" fontId="28" fillId="33" borderId="11" applyNumberFormat="0" applyFont="0" applyAlignment="0" applyProtection="0"/>
    <xf numFmtId="0" fontId="55" fillId="27" borderId="12" applyNumberFormat="0" applyAlignment="0" applyProtection="0"/>
    <xf numFmtId="0" fontId="55" fillId="27" borderId="12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9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7" fontId="12" fillId="0" borderId="0" applyFill="0" applyBorder="0" applyAlignment="0" applyProtection="0"/>
    <xf numFmtId="189" fontId="12" fillId="0" borderId="0" applyFill="0" applyBorder="0" applyAlignment="0" applyProtection="0"/>
    <xf numFmtId="186" fontId="13" fillId="0" borderId="0" applyFill="0" applyBorder="0" applyProtection="0">
      <alignment horizontal="left"/>
    </xf>
    <xf numFmtId="0" fontId="12" fillId="0" borderId="0" applyNumberFormat="0" applyFill="0" applyBorder="0" applyProtection="0">
      <alignment horizontal="left"/>
    </xf>
    <xf numFmtId="0" fontId="5" fillId="0" borderId="0"/>
    <xf numFmtId="0" fontId="1" fillId="0" borderId="0">
      <alignment vertical="top"/>
    </xf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186" fontId="28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13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13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7" fontId="11" fillId="0" borderId="0" applyFill="0" applyBorder="0" applyAlignment="0" applyProtection="0"/>
    <xf numFmtId="184" fontId="11" fillId="0" borderId="0" applyFill="0" applyBorder="0" applyAlignment="0" applyProtection="0"/>
    <xf numFmtId="0" fontId="1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7" fillId="0" borderId="0">
      <alignment vertical="center"/>
    </xf>
    <xf numFmtId="0" fontId="20" fillId="0" borderId="0" applyProtection="0"/>
    <xf numFmtId="0" fontId="21" fillId="0" borderId="0" applyProtection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63" fillId="0" borderId="0" applyFont="0" applyFill="0" applyBorder="0" applyAlignment="0" applyProtection="0"/>
  </cellStyleXfs>
  <cellXfs count="80">
    <xf numFmtId="0" fontId="0" fillId="0" borderId="0" xfId="0">
      <alignment vertical="top"/>
    </xf>
    <xf numFmtId="0" fontId="22" fillId="0" borderId="0" xfId="0" applyFont="1" applyProtection="1">
      <alignment vertical="top"/>
      <protection locked="0"/>
    </xf>
    <xf numFmtId="0" fontId="26" fillId="0" borderId="0" xfId="0" applyFont="1" applyAlignment="1" applyProtection="1">
      <alignment vertical="center" wrapText="1" readingOrder="1"/>
      <protection locked="0"/>
    </xf>
    <xf numFmtId="0" fontId="27" fillId="0" borderId="0" xfId="0" applyFont="1" applyAlignment="1" applyProtection="1">
      <alignment vertical="center"/>
      <protection locked="0"/>
    </xf>
    <xf numFmtId="164" fontId="27" fillId="0" borderId="0" xfId="0" applyNumberFormat="1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vertical="top" wrapText="1" readingOrder="1"/>
      <protection locked="0"/>
    </xf>
    <xf numFmtId="0" fontId="27" fillId="0" borderId="0" xfId="0" applyFont="1" applyProtection="1">
      <alignment vertical="top"/>
      <protection locked="0"/>
    </xf>
    <xf numFmtId="0" fontId="23" fillId="0" borderId="0" xfId="0" applyFont="1" applyAlignment="1" applyProtection="1">
      <alignment vertical="top" wrapText="1" readingOrder="1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3" fontId="27" fillId="0" borderId="0" xfId="0" applyNumberFormat="1" applyFont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horizontal="left" vertical="center" wrapText="1"/>
      <protection locked="0"/>
    </xf>
    <xf numFmtId="0" fontId="26" fillId="0" borderId="0" xfId="0" applyFont="1" applyAlignment="1" applyProtection="1">
      <alignment horizontal="left" vertical="center" wrapText="1" readingOrder="1"/>
      <protection locked="0"/>
    </xf>
    <xf numFmtId="3" fontId="26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right" vertical="center"/>
      <protection locked="0"/>
    </xf>
    <xf numFmtId="0" fontId="26" fillId="0" borderId="0" xfId="0" applyFont="1" applyAlignment="1" applyProtection="1">
      <alignment horizontal="right" vertical="center" wrapText="1" readingOrder="1"/>
      <protection locked="0"/>
    </xf>
    <xf numFmtId="4" fontId="26" fillId="0" borderId="0" xfId="0" applyNumberFormat="1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4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 wrapText="1" readingOrder="1"/>
      <protection locked="0"/>
    </xf>
    <xf numFmtId="165" fontId="25" fillId="0" borderId="0" xfId="0" applyNumberFormat="1" applyFont="1" applyAlignment="1" applyProtection="1">
      <alignment horizontal="left" vertical="top"/>
      <protection locked="0"/>
    </xf>
    <xf numFmtId="0" fontId="27" fillId="0" borderId="0" xfId="0" applyFont="1" applyAlignment="1">
      <alignment vertical="center" wrapText="1" readingOrder="1"/>
    </xf>
    <xf numFmtId="0" fontId="27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 wrapText="1" readingOrder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2" fillId="0" borderId="0" xfId="0" applyFont="1" applyAlignment="1" applyProtection="1">
      <alignment vertical="center" wrapText="1" readingOrder="1"/>
      <protection locked="0"/>
    </xf>
    <xf numFmtId="168" fontId="22" fillId="0" borderId="0" xfId="0" applyNumberFormat="1" applyFont="1" applyAlignment="1" applyProtection="1">
      <alignment horizontal="left" vertical="center" wrapText="1" readingOrder="1"/>
      <protection locked="0"/>
    </xf>
    <xf numFmtId="0" fontId="27" fillId="0" borderId="1" xfId="0" applyFont="1" applyBorder="1" applyAlignment="1" applyProtection="1">
      <alignment horizontal="center" vertical="center" wrapText="1" readingOrder="1"/>
      <protection locked="0"/>
    </xf>
    <xf numFmtId="0" fontId="27" fillId="0" borderId="1" xfId="0" applyFont="1" applyBorder="1" applyAlignment="1" applyProtection="1">
      <alignment horizontal="left" vertical="center" wrapText="1" readingOrder="1"/>
      <protection locked="0"/>
    </xf>
    <xf numFmtId="0" fontId="62" fillId="0" borderId="0" xfId="0" applyFont="1" applyAlignment="1" applyProtection="1">
      <alignment vertical="center" wrapText="1" readingOrder="1"/>
      <protection locked="0"/>
    </xf>
    <xf numFmtId="208" fontId="26" fillId="0" borderId="0" xfId="115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43" fontId="27" fillId="0" borderId="1" xfId="1150" applyNumberFormat="1" applyFont="1" applyBorder="1" applyAlignment="1" applyProtection="1">
      <alignment vertical="center" wrapText="1" readingOrder="1"/>
      <protection locked="0"/>
    </xf>
    <xf numFmtId="2" fontId="27" fillId="0" borderId="1" xfId="0" applyNumberFormat="1" applyFont="1" applyBorder="1" applyAlignment="1" applyProtection="1">
      <alignment horizontal="right" vertical="center" wrapText="1" readingOrder="1"/>
      <protection locked="0"/>
    </xf>
    <xf numFmtId="4" fontId="26" fillId="0" borderId="1" xfId="0" applyNumberFormat="1" applyFont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>
      <alignment horizontal="center"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6" fillId="34" borderId="1" xfId="0" applyFont="1" applyFill="1" applyBorder="1" applyAlignment="1">
      <alignment horizontal="center" vertical="center" wrapText="1" readingOrder="1"/>
    </xf>
    <xf numFmtId="208" fontId="27" fillId="0" borderId="1" xfId="1150" applyNumberFormat="1" applyFont="1" applyBorder="1" applyAlignment="1" applyProtection="1">
      <alignment horizontal="center" vertical="center" wrapText="1" readingOrder="1"/>
      <protection locked="0"/>
    </xf>
    <xf numFmtId="0" fontId="27" fillId="34" borderId="1" xfId="0" applyFont="1" applyFill="1" applyBorder="1" applyAlignment="1" applyProtection="1">
      <alignment horizontal="center" vertical="center" wrapText="1" readingOrder="1"/>
      <protection locked="0"/>
    </xf>
    <xf numFmtId="0" fontId="27" fillId="35" borderId="1" xfId="0" applyFont="1" applyFill="1" applyBorder="1" applyAlignment="1" applyProtection="1">
      <alignment horizontal="center" vertical="center" wrapText="1" readingOrder="1"/>
      <protection locked="0"/>
    </xf>
    <xf numFmtId="0" fontId="27" fillId="34" borderId="1" xfId="0" applyFont="1" applyFill="1" applyBorder="1" applyAlignment="1" applyProtection="1">
      <alignment horizontal="left" vertical="center" wrapText="1" readingOrder="1"/>
      <protection locked="0"/>
    </xf>
    <xf numFmtId="208" fontId="27" fillId="34" borderId="1" xfId="1150" applyNumberFormat="1" applyFont="1" applyFill="1" applyBorder="1" applyAlignment="1" applyProtection="1">
      <alignment horizontal="center" vertical="center" wrapText="1" readingOrder="1"/>
      <protection locked="0"/>
    </xf>
    <xf numFmtId="43" fontId="27" fillId="34" borderId="1" xfId="1150" applyNumberFormat="1" applyFont="1" applyFill="1" applyBorder="1" applyAlignment="1" applyProtection="1">
      <alignment vertical="center" wrapText="1" readingOrder="1"/>
      <protection locked="0"/>
    </xf>
    <xf numFmtId="2" fontId="27" fillId="34" borderId="1" xfId="0" applyNumberFormat="1" applyFont="1" applyFill="1" applyBorder="1" applyAlignment="1" applyProtection="1">
      <alignment horizontal="right" vertical="center" wrapText="1" readingOrder="1"/>
      <protection locked="0"/>
    </xf>
    <xf numFmtId="208" fontId="26" fillId="34" borderId="0" xfId="1150" applyNumberFormat="1" applyFont="1" applyFill="1" applyAlignment="1" applyProtection="1">
      <alignment horizontal="center" vertical="center"/>
      <protection locked="0"/>
    </xf>
    <xf numFmtId="0" fontId="26" fillId="34" borderId="0" xfId="0" applyFont="1" applyFill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 wrapText="1" readingOrder="1"/>
      <protection locked="0"/>
    </xf>
    <xf numFmtId="0" fontId="27" fillId="0" borderId="0" xfId="0" applyFont="1" applyBorder="1" applyAlignment="1" applyProtection="1">
      <alignment horizontal="left" vertical="center" wrapText="1" readingOrder="1"/>
      <protection locked="0"/>
    </xf>
    <xf numFmtId="0" fontId="27" fillId="34" borderId="0" xfId="0" applyFont="1" applyFill="1" applyBorder="1" applyAlignment="1" applyProtection="1">
      <alignment horizontal="center" vertical="center" wrapText="1" readingOrder="1"/>
      <protection locked="0"/>
    </xf>
    <xf numFmtId="0" fontId="27" fillId="36" borderId="1" xfId="0" applyFont="1" applyFill="1" applyBorder="1" applyAlignment="1" applyProtection="1">
      <alignment horizontal="center" vertical="center" wrapText="1" readingOrder="1"/>
      <protection locked="0"/>
    </xf>
    <xf numFmtId="0" fontId="27" fillId="37" borderId="1" xfId="0" applyFont="1" applyFill="1" applyBorder="1" applyAlignment="1" applyProtection="1">
      <alignment horizontal="center" vertical="center" wrapText="1" readingOrder="1"/>
      <protection locked="0"/>
    </xf>
    <xf numFmtId="0" fontId="27" fillId="38" borderId="1" xfId="0" applyFont="1" applyFill="1" applyBorder="1" applyAlignment="1" applyProtection="1">
      <alignment horizontal="center" vertical="center" wrapText="1" readingOrder="1"/>
      <protection locked="0"/>
    </xf>
    <xf numFmtId="0" fontId="27" fillId="39" borderId="1" xfId="0" applyFont="1" applyFill="1" applyBorder="1" applyAlignment="1" applyProtection="1">
      <alignment horizontal="center" vertical="center" wrapText="1" readingOrder="1"/>
      <protection locked="0"/>
    </xf>
    <xf numFmtId="0" fontId="27" fillId="40" borderId="1" xfId="0" applyFont="1" applyFill="1" applyBorder="1" applyAlignment="1" applyProtection="1">
      <alignment horizontal="center" vertical="center" wrapText="1" readingOrder="1"/>
      <protection locked="0"/>
    </xf>
    <xf numFmtId="0" fontId="27" fillId="41" borderId="1" xfId="0" applyFont="1" applyFill="1" applyBorder="1" applyAlignment="1" applyProtection="1">
      <alignment horizontal="center" vertical="center" wrapText="1" readingOrder="1"/>
      <protection locked="0"/>
    </xf>
    <xf numFmtId="0" fontId="26" fillId="0" borderId="0" xfId="0" applyFont="1" applyAlignment="1">
      <alignment horizontal="center"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61" fillId="0" borderId="0" xfId="0" applyFont="1" applyAlignment="1">
      <alignment horizontal="center" vertical="center" wrapText="1" readingOrder="1"/>
    </xf>
    <xf numFmtId="0" fontId="27" fillId="0" borderId="0" xfId="0" applyFont="1" applyAlignment="1">
      <alignment horizontal="left" vertical="center" wrapText="1" readingOrder="1"/>
    </xf>
    <xf numFmtId="0" fontId="27" fillId="0" borderId="0" xfId="0" applyFont="1" applyAlignment="1">
      <alignment horizontal="left" vertical="center" readingOrder="1"/>
    </xf>
    <xf numFmtId="0" fontId="26" fillId="0" borderId="0" xfId="0" applyFont="1" applyAlignment="1">
      <alignment horizontal="left" vertical="center"/>
    </xf>
    <xf numFmtId="0" fontId="26" fillId="0" borderId="1" xfId="0" applyFont="1" applyBorder="1" applyAlignment="1">
      <alignment horizontal="left" vertical="center" wrapText="1" readingOrder="1"/>
    </xf>
    <xf numFmtId="0" fontId="27" fillId="0" borderId="0" xfId="0" applyFont="1" applyAlignment="1">
      <alignment horizontal="right" vertical="center"/>
    </xf>
  </cellXfs>
  <cellStyles count="1151">
    <cellStyle name="?? 6" xfId="1"/>
    <cellStyle name="_Customer and Machine Database" xfId="2"/>
    <cellStyle name="_fz" xfId="3"/>
    <cellStyle name="_FZHD Machine Population" xfId="4"/>
    <cellStyle name="_Machine Population Database" xfId="5"/>
    <cellStyle name="0,0_x000d__x000a_NA_x000d__x000a_" xfId="6"/>
    <cellStyle name="0,0_x000d__x000a_NA_x000d__x000a_ 2" xfId="7"/>
    <cellStyle name="20% - Accent1" xfId="8" builtinId="30" customBuiltin="1"/>
    <cellStyle name="20% - Accent1 2" xfId="9"/>
    <cellStyle name="20% - Accent1 3" xfId="10"/>
    <cellStyle name="20% - Accent2" xfId="11" builtinId="34" customBuiltin="1"/>
    <cellStyle name="20% - Accent2 2" xfId="12"/>
    <cellStyle name="20% - Accent2 3" xfId="13"/>
    <cellStyle name="20% - Accent3" xfId="14" builtinId="38" customBuiltin="1"/>
    <cellStyle name="20% - Accent3 2" xfId="15"/>
    <cellStyle name="20% - Accent3 3" xfId="16"/>
    <cellStyle name="20% - Accent4" xfId="17" builtinId="42" customBuiltin="1"/>
    <cellStyle name="20% - Accent4 2" xfId="18"/>
    <cellStyle name="20% - Accent4 3" xfId="19"/>
    <cellStyle name="20% - Accent5" xfId="20" builtinId="46" customBuiltin="1"/>
    <cellStyle name="20% - Accent5 2" xfId="21"/>
    <cellStyle name="20% - Accent5 3" xfId="22"/>
    <cellStyle name="20% - Accent6" xfId="23" builtinId="50" customBuiltin="1"/>
    <cellStyle name="20% - Accent6 2" xfId="24"/>
    <cellStyle name="20% - Accent6 3" xfId="25"/>
    <cellStyle name="40% - Accent1" xfId="26" builtinId="31" customBuiltin="1"/>
    <cellStyle name="40% - Accent1 2" xfId="27"/>
    <cellStyle name="40% - Accent1 3" xfId="28"/>
    <cellStyle name="40% - Accent2" xfId="29" builtinId="35" customBuiltin="1"/>
    <cellStyle name="40% - Accent2 2" xfId="30"/>
    <cellStyle name="40% - Accent2 3" xfId="31"/>
    <cellStyle name="40% - Accent3" xfId="32" builtinId="39" customBuiltin="1"/>
    <cellStyle name="40% - Accent3 2" xfId="33"/>
    <cellStyle name="40% - Accent3 3" xfId="34"/>
    <cellStyle name="40% - Accent4" xfId="35" builtinId="43" customBuiltin="1"/>
    <cellStyle name="40% - Accent4 2" xfId="36"/>
    <cellStyle name="40% - Accent4 3" xfId="37"/>
    <cellStyle name="40% - Accent5" xfId="38" builtinId="47" customBuiltin="1"/>
    <cellStyle name="40% - Accent5 2" xfId="39"/>
    <cellStyle name="40% - Accent5 3" xfId="40"/>
    <cellStyle name="40% - Accent6" xfId="41" builtinId="51" customBuiltin="1"/>
    <cellStyle name="40% - Accent6 2" xfId="42"/>
    <cellStyle name="40% - Accent6 3" xfId="43"/>
    <cellStyle name="60% - Accent1" xfId="44" builtinId="32" customBuiltin="1"/>
    <cellStyle name="60% - Accent1 2" xfId="45"/>
    <cellStyle name="60% - Accent2" xfId="46" builtinId="36" customBuiltin="1"/>
    <cellStyle name="60% - Accent2 2" xfId="47"/>
    <cellStyle name="60% - Accent3" xfId="48" builtinId="40" customBuiltin="1"/>
    <cellStyle name="60% - Accent3 2" xfId="49"/>
    <cellStyle name="60% - Accent4" xfId="50" builtinId="44" customBuiltin="1"/>
    <cellStyle name="60% - Accent4 2" xfId="51"/>
    <cellStyle name="60% - Accent5" xfId="52" builtinId="48" customBuiltin="1"/>
    <cellStyle name="60% - Accent5 2" xfId="53"/>
    <cellStyle name="60% - Accent6" xfId="54" builtinId="52" customBuiltin="1"/>
    <cellStyle name="60% - Accent6 2" xfId="55"/>
    <cellStyle name="Accent1" xfId="56" builtinId="29" customBuiltin="1"/>
    <cellStyle name="Accent1 2" xfId="57"/>
    <cellStyle name="Accent2" xfId="58" builtinId="33" customBuiltin="1"/>
    <cellStyle name="Accent2 2" xfId="59"/>
    <cellStyle name="Accent3" xfId="60" builtinId="37" customBuiltin="1"/>
    <cellStyle name="Accent3 2" xfId="61"/>
    <cellStyle name="Accent4" xfId="62" builtinId="41" customBuiltin="1"/>
    <cellStyle name="Accent4 2" xfId="63"/>
    <cellStyle name="Accent5" xfId="64" builtinId="45" customBuiltin="1"/>
    <cellStyle name="Accent5 2" xfId="65"/>
    <cellStyle name="Accent6" xfId="66" builtinId="49" customBuiltin="1"/>
    <cellStyle name="Accent6 2" xfId="67"/>
    <cellStyle name="Bad" xfId="68" builtinId="27" customBuiltin="1"/>
    <cellStyle name="Bad 2" xfId="69"/>
    <cellStyle name="BoldText" xfId="70"/>
    <cellStyle name="BoldText 2" xfId="71"/>
    <cellStyle name="Bool" xfId="72"/>
    <cellStyle name="Calculation" xfId="73" builtinId="22" customBuiltin="1"/>
    <cellStyle name="Calculation 2" xfId="74"/>
    <cellStyle name="CenterAligned" xfId="75"/>
    <cellStyle name="Check Cell" xfId="76" builtinId="23" customBuiltin="1"/>
    <cellStyle name="Check Cell 2" xfId="77"/>
    <cellStyle name="ColLabel" xfId="78"/>
    <cellStyle name="Comma" xfId="1150" builtinId="3"/>
    <cellStyle name="Comma [0] 2" xfId="79"/>
    <cellStyle name="Comma [0] 2 2" xfId="80"/>
    <cellStyle name="Comma 10" xfId="81"/>
    <cellStyle name="Comma 10 2" xfId="82"/>
    <cellStyle name="Comma 11" xfId="83"/>
    <cellStyle name="Comma 12" xfId="84"/>
    <cellStyle name="Comma 13" xfId="85"/>
    <cellStyle name="Comma 14" xfId="86"/>
    <cellStyle name="Comma 2" xfId="87"/>
    <cellStyle name="Comma 2 10" xfId="88"/>
    <cellStyle name="Comma 2 11" xfId="89"/>
    <cellStyle name="Comma 2 12" xfId="90"/>
    <cellStyle name="Comma 2 13" xfId="91"/>
    <cellStyle name="Comma 2 14" xfId="92"/>
    <cellStyle name="Comma 2 15" xfId="93"/>
    <cellStyle name="Comma 2 16" xfId="94"/>
    <cellStyle name="Comma 2 17" xfId="95"/>
    <cellStyle name="Comma 2 18" xfId="96"/>
    <cellStyle name="Comma 2 19" xfId="97"/>
    <cellStyle name="Comma 2 2" xfId="98"/>
    <cellStyle name="Comma 2 2 10" xfId="99"/>
    <cellStyle name="Comma 2 2 11" xfId="100"/>
    <cellStyle name="Comma 2 2 12" xfId="101"/>
    <cellStyle name="Comma 2 2 13" xfId="102"/>
    <cellStyle name="Comma 2 2 14" xfId="103"/>
    <cellStyle name="Comma 2 2 15" xfId="104"/>
    <cellStyle name="Comma 2 2 16" xfId="105"/>
    <cellStyle name="Comma 2 2 17" xfId="106"/>
    <cellStyle name="Comma 2 2 18" xfId="107"/>
    <cellStyle name="Comma 2 2 19" xfId="108"/>
    <cellStyle name="Comma 2 2 2" xfId="109"/>
    <cellStyle name="Comma 2 2 2 10" xfId="110"/>
    <cellStyle name="Comma 2 2 2 11" xfId="111"/>
    <cellStyle name="Comma 2 2 2 12" xfId="112"/>
    <cellStyle name="Comma 2 2 2 13" xfId="113"/>
    <cellStyle name="Comma 2 2 2 14" xfId="114"/>
    <cellStyle name="Comma 2 2 2 15" xfId="115"/>
    <cellStyle name="Comma 2 2 2 16" xfId="116"/>
    <cellStyle name="Comma 2 2 2 17" xfId="117"/>
    <cellStyle name="Comma 2 2 2 18" xfId="118"/>
    <cellStyle name="Comma 2 2 2 19" xfId="119"/>
    <cellStyle name="Comma 2 2 2 2" xfId="120"/>
    <cellStyle name="Comma 2 2 2 20" xfId="121"/>
    <cellStyle name="Comma 2 2 2 21" xfId="122"/>
    <cellStyle name="Comma 2 2 2 22" xfId="123"/>
    <cellStyle name="Comma 2 2 2 23" xfId="124"/>
    <cellStyle name="Comma 2 2 2 24" xfId="125"/>
    <cellStyle name="Comma 2 2 2 3" xfId="126"/>
    <cellStyle name="Comma 2 2 2 4" xfId="127"/>
    <cellStyle name="Comma 2 2 2 5" xfId="128"/>
    <cellStyle name="Comma 2 2 2 6" xfId="129"/>
    <cellStyle name="Comma 2 2 2 7" xfId="130"/>
    <cellStyle name="Comma 2 2 2 8" xfId="131"/>
    <cellStyle name="Comma 2 2 2 9" xfId="132"/>
    <cellStyle name="Comma 2 2 20" xfId="133"/>
    <cellStyle name="Comma 2 2 21" xfId="134"/>
    <cellStyle name="Comma 2 2 22" xfId="135"/>
    <cellStyle name="Comma 2 2 23" xfId="136"/>
    <cellStyle name="Comma 2 2 24" xfId="137"/>
    <cellStyle name="Comma 2 2 25" xfId="138"/>
    <cellStyle name="Comma 2 2 26" xfId="139"/>
    <cellStyle name="Comma 2 2 27" xfId="140"/>
    <cellStyle name="Comma 2 2 3" xfId="141"/>
    <cellStyle name="Comma 2 2 3 2" xfId="142"/>
    <cellStyle name="Comma 2 2 4" xfId="143"/>
    <cellStyle name="Comma 2 2 4 2" xfId="144"/>
    <cellStyle name="Comma 2 2 5" xfId="145"/>
    <cellStyle name="Comma 2 2 6" xfId="146"/>
    <cellStyle name="Comma 2 2 7" xfId="147"/>
    <cellStyle name="Comma 2 2 8" xfId="148"/>
    <cellStyle name="Comma 2 2 9" xfId="149"/>
    <cellStyle name="Comma 2 20" xfId="150"/>
    <cellStyle name="Comma 2 21" xfId="151"/>
    <cellStyle name="Comma 2 22" xfId="152"/>
    <cellStyle name="Comma 2 23" xfId="153"/>
    <cellStyle name="Comma 2 24" xfId="154"/>
    <cellStyle name="Comma 2 25" xfId="155"/>
    <cellStyle name="Comma 2 26" xfId="156"/>
    <cellStyle name="Comma 2 27" xfId="157"/>
    <cellStyle name="Comma 2 28" xfId="158"/>
    <cellStyle name="Comma 2 29" xfId="159"/>
    <cellStyle name="Comma 2 3" xfId="160"/>
    <cellStyle name="Comma 2 3 10" xfId="161"/>
    <cellStyle name="Comma 2 3 11" xfId="162"/>
    <cellStyle name="Comma 2 3 12" xfId="163"/>
    <cellStyle name="Comma 2 3 13" xfId="164"/>
    <cellStyle name="Comma 2 3 14" xfId="165"/>
    <cellStyle name="Comma 2 3 15" xfId="166"/>
    <cellStyle name="Comma 2 3 16" xfId="167"/>
    <cellStyle name="Comma 2 3 17" xfId="168"/>
    <cellStyle name="Comma 2 3 18" xfId="169"/>
    <cellStyle name="Comma 2 3 19" xfId="170"/>
    <cellStyle name="Comma 2 3 2" xfId="171"/>
    <cellStyle name="Comma 2 3 2 10" xfId="172"/>
    <cellStyle name="Comma 2 3 2 11" xfId="173"/>
    <cellStyle name="Comma 2 3 2 12" xfId="174"/>
    <cellStyle name="Comma 2 3 2 13" xfId="175"/>
    <cellStyle name="Comma 2 3 2 14" xfId="176"/>
    <cellStyle name="Comma 2 3 2 15" xfId="177"/>
    <cellStyle name="Comma 2 3 2 16" xfId="178"/>
    <cellStyle name="Comma 2 3 2 17" xfId="179"/>
    <cellStyle name="Comma 2 3 2 18" xfId="180"/>
    <cellStyle name="Comma 2 3 2 19" xfId="181"/>
    <cellStyle name="Comma 2 3 2 2" xfId="182"/>
    <cellStyle name="Comma 2 3 2 20" xfId="183"/>
    <cellStyle name="Comma 2 3 2 21" xfId="184"/>
    <cellStyle name="Comma 2 3 2 22" xfId="185"/>
    <cellStyle name="Comma 2 3 2 23" xfId="186"/>
    <cellStyle name="Comma 2 3 2 3" xfId="187"/>
    <cellStyle name="Comma 2 3 2 4" xfId="188"/>
    <cellStyle name="Comma 2 3 2 5" xfId="189"/>
    <cellStyle name="Comma 2 3 2 6" xfId="190"/>
    <cellStyle name="Comma 2 3 2 7" xfId="191"/>
    <cellStyle name="Comma 2 3 2 8" xfId="192"/>
    <cellStyle name="Comma 2 3 2 9" xfId="193"/>
    <cellStyle name="Comma 2 3 20" xfId="194"/>
    <cellStyle name="Comma 2 3 21" xfId="195"/>
    <cellStyle name="Comma 2 3 22" xfId="196"/>
    <cellStyle name="Comma 2 3 23" xfId="197"/>
    <cellStyle name="Comma 2 3 24" xfId="198"/>
    <cellStyle name="Comma 2 3 25" xfId="199"/>
    <cellStyle name="Comma 2 3 26" xfId="200"/>
    <cellStyle name="Comma 2 3 27" xfId="201"/>
    <cellStyle name="Comma 2 3 3" xfId="202"/>
    <cellStyle name="Comma 2 3 4" xfId="203"/>
    <cellStyle name="Comma 2 3 5" xfId="204"/>
    <cellStyle name="Comma 2 3 6" xfId="205"/>
    <cellStyle name="Comma 2 3 7" xfId="206"/>
    <cellStyle name="Comma 2 3 8" xfId="207"/>
    <cellStyle name="Comma 2 3 9" xfId="208"/>
    <cellStyle name="Comma 2 4" xfId="209"/>
    <cellStyle name="Comma 2 4 10" xfId="210"/>
    <cellStyle name="Comma 2 4 11" xfId="211"/>
    <cellStyle name="Comma 2 4 12" xfId="212"/>
    <cellStyle name="Comma 2 4 13" xfId="213"/>
    <cellStyle name="Comma 2 4 14" xfId="214"/>
    <cellStyle name="Comma 2 4 15" xfId="215"/>
    <cellStyle name="Comma 2 4 16" xfId="216"/>
    <cellStyle name="Comma 2 4 17" xfId="217"/>
    <cellStyle name="Comma 2 4 18" xfId="218"/>
    <cellStyle name="Comma 2 4 19" xfId="219"/>
    <cellStyle name="Comma 2 4 2" xfId="220"/>
    <cellStyle name="Comma 2 4 2 10" xfId="221"/>
    <cellStyle name="Comma 2 4 2 11" xfId="222"/>
    <cellStyle name="Comma 2 4 2 12" xfId="223"/>
    <cellStyle name="Comma 2 4 2 13" xfId="224"/>
    <cellStyle name="Comma 2 4 2 14" xfId="225"/>
    <cellStyle name="Comma 2 4 2 15" xfId="226"/>
    <cellStyle name="Comma 2 4 2 16" xfId="227"/>
    <cellStyle name="Comma 2 4 2 17" xfId="228"/>
    <cellStyle name="Comma 2 4 2 18" xfId="229"/>
    <cellStyle name="Comma 2 4 2 19" xfId="230"/>
    <cellStyle name="Comma 2 4 2 2" xfId="231"/>
    <cellStyle name="Comma 2 4 2 20" xfId="232"/>
    <cellStyle name="Comma 2 4 2 21" xfId="233"/>
    <cellStyle name="Comma 2 4 2 22" xfId="234"/>
    <cellStyle name="Comma 2 4 2 23" xfId="235"/>
    <cellStyle name="Comma 2 4 2 24" xfId="236"/>
    <cellStyle name="Comma 2 4 2 3" xfId="237"/>
    <cellStyle name="Comma 2 4 2 4" xfId="238"/>
    <cellStyle name="Comma 2 4 2 5" xfId="239"/>
    <cellStyle name="Comma 2 4 2 6" xfId="240"/>
    <cellStyle name="Comma 2 4 2 7" xfId="241"/>
    <cellStyle name="Comma 2 4 2 8" xfId="242"/>
    <cellStyle name="Comma 2 4 2 9" xfId="243"/>
    <cellStyle name="Comma 2 4 20" xfId="244"/>
    <cellStyle name="Comma 2 4 21" xfId="245"/>
    <cellStyle name="Comma 2 4 22" xfId="246"/>
    <cellStyle name="Comma 2 4 23" xfId="247"/>
    <cellStyle name="Comma 2 4 24" xfId="248"/>
    <cellStyle name="Comma 2 4 25" xfId="249"/>
    <cellStyle name="Comma 2 4 26" xfId="250"/>
    <cellStyle name="Comma 2 4 27" xfId="251"/>
    <cellStyle name="Comma 2 4 28" xfId="252"/>
    <cellStyle name="Comma 2 4 3" xfId="253"/>
    <cellStyle name="Comma 2 4 4" xfId="254"/>
    <cellStyle name="Comma 2 4 5" xfId="255"/>
    <cellStyle name="Comma 2 4 6" xfId="256"/>
    <cellStyle name="Comma 2 4 7" xfId="257"/>
    <cellStyle name="Comma 2 4 8" xfId="258"/>
    <cellStyle name="Comma 2 4 9" xfId="259"/>
    <cellStyle name="Comma 2 5" xfId="260"/>
    <cellStyle name="Comma 2 5 10" xfId="261"/>
    <cellStyle name="Comma 2 5 11" xfId="262"/>
    <cellStyle name="Comma 2 5 12" xfId="263"/>
    <cellStyle name="Comma 2 5 13" xfId="264"/>
    <cellStyle name="Comma 2 5 14" xfId="265"/>
    <cellStyle name="Comma 2 5 15" xfId="266"/>
    <cellStyle name="Comma 2 5 16" xfId="267"/>
    <cellStyle name="Comma 2 5 17" xfId="268"/>
    <cellStyle name="Comma 2 5 18" xfId="269"/>
    <cellStyle name="Comma 2 5 19" xfId="270"/>
    <cellStyle name="Comma 2 5 2" xfId="271"/>
    <cellStyle name="Comma 2 5 20" xfId="272"/>
    <cellStyle name="Comma 2 5 21" xfId="273"/>
    <cellStyle name="Comma 2 5 22" xfId="274"/>
    <cellStyle name="Comma 2 5 23" xfId="275"/>
    <cellStyle name="Comma 2 5 24" xfId="276"/>
    <cellStyle name="Comma 2 5 25" xfId="277"/>
    <cellStyle name="Comma 2 5 3" xfId="278"/>
    <cellStyle name="Comma 2 5 4" xfId="279"/>
    <cellStyle name="Comma 2 5 5" xfId="280"/>
    <cellStyle name="Comma 2 5 6" xfId="281"/>
    <cellStyle name="Comma 2 5 7" xfId="282"/>
    <cellStyle name="Comma 2 5 8" xfId="283"/>
    <cellStyle name="Comma 2 5 9" xfId="284"/>
    <cellStyle name="Comma 2 6" xfId="285"/>
    <cellStyle name="Comma 2 6 2" xfId="286"/>
    <cellStyle name="Comma 2 6 3" xfId="287"/>
    <cellStyle name="Comma 2 7" xfId="288"/>
    <cellStyle name="Comma 2 7 2" xfId="289"/>
    <cellStyle name="Comma 2 7 3" xfId="290"/>
    <cellStyle name="Comma 2 8" xfId="291"/>
    <cellStyle name="Comma 2 9" xfId="292"/>
    <cellStyle name="Comma 3" xfId="293"/>
    <cellStyle name="Comma 3 10" xfId="294"/>
    <cellStyle name="Comma 3 11" xfId="295"/>
    <cellStyle name="Comma 3 12" xfId="296"/>
    <cellStyle name="Comma 3 2" xfId="297"/>
    <cellStyle name="Comma 3 2 2" xfId="298"/>
    <cellStyle name="Comma 3 2 2 2" xfId="299"/>
    <cellStyle name="Comma 3 2 3" xfId="300"/>
    <cellStyle name="Comma 3 2 4" xfId="301"/>
    <cellStyle name="Comma 3 3" xfId="302"/>
    <cellStyle name="Comma 3 3 2" xfId="303"/>
    <cellStyle name="Comma 3 3 3" xfId="304"/>
    <cellStyle name="Comma 3 3 4" xfId="305"/>
    <cellStyle name="Comma 3 4" xfId="306"/>
    <cellStyle name="Comma 3 4 2" xfId="307"/>
    <cellStyle name="Comma 3 4 3" xfId="308"/>
    <cellStyle name="Comma 3 4 4" xfId="309"/>
    <cellStyle name="Comma 3 5" xfId="310"/>
    <cellStyle name="Comma 3 5 2" xfId="311"/>
    <cellStyle name="Comma 3 5 3" xfId="312"/>
    <cellStyle name="Comma 3 6" xfId="313"/>
    <cellStyle name="Comma 3 7" xfId="314"/>
    <cellStyle name="Comma 3 8" xfId="315"/>
    <cellStyle name="Comma 3 8 2" xfId="316"/>
    <cellStyle name="Comma 3 9" xfId="317"/>
    <cellStyle name="Comma 4" xfId="318"/>
    <cellStyle name="Comma 4 2" xfId="319"/>
    <cellStyle name="Comma 4 2 2" xfId="320"/>
    <cellStyle name="Comma 4 3" xfId="321"/>
    <cellStyle name="Comma 5" xfId="322"/>
    <cellStyle name="Comma 5 2" xfId="323"/>
    <cellStyle name="Comma 5 3" xfId="324"/>
    <cellStyle name="Comma 6" xfId="325"/>
    <cellStyle name="Comma 6 2" xfId="326"/>
    <cellStyle name="Comma 7" xfId="327"/>
    <cellStyle name="Comma 7 2" xfId="328"/>
    <cellStyle name="Comma 7 2 2" xfId="329"/>
    <cellStyle name="Comma 8" xfId="330"/>
    <cellStyle name="Comma 8 2" xfId="331"/>
    <cellStyle name="Comma 9" xfId="332"/>
    <cellStyle name="Comma 9 2" xfId="333"/>
    <cellStyle name="CommaMaxDecimals10" xfId="334"/>
    <cellStyle name="CommaMaxDecimals11" xfId="335"/>
    <cellStyle name="CommaMaxDecimals12" xfId="336"/>
    <cellStyle name="CommaMaxDecimals13" xfId="337"/>
    <cellStyle name="CommaMaxDecimals3" xfId="338"/>
    <cellStyle name="CommaMaxDecimals4" xfId="339"/>
    <cellStyle name="CommaMaxDecimals4 2" xfId="340"/>
    <cellStyle name="CommaMaxDecimals5" xfId="341"/>
    <cellStyle name="CommaMaxDecimals6" xfId="342"/>
    <cellStyle name="CommaMaxDecimals7" xfId="343"/>
    <cellStyle name="CommaMaxDecimals8" xfId="344"/>
    <cellStyle name="CommaMaxDecimals9" xfId="345"/>
    <cellStyle name="CompanyCurrencyWithSymbol" xfId="346"/>
    <cellStyle name="Currency 2" xfId="347"/>
    <cellStyle name="Currency 2 2" xfId="348"/>
    <cellStyle name="Currency 2 5" xfId="349"/>
    <cellStyle name="Currency 3" xfId="350"/>
    <cellStyle name="Currency 4" xfId="351"/>
    <cellStyle name="Currency 5" xfId="352"/>
    <cellStyle name="Date" xfId="353"/>
    <cellStyle name="DateTime" xfId="354"/>
    <cellStyle name="Excel Built-in Normal" xfId="355"/>
    <cellStyle name="Explanatory Text" xfId="356" builtinId="53" customBuiltin="1"/>
    <cellStyle name="Explanatory Text 2" xfId="357"/>
    <cellStyle name="Good" xfId="358" builtinId="26" customBuiltin="1"/>
    <cellStyle name="Good 2" xfId="359"/>
    <cellStyle name="Good 2 2" xfId="360"/>
    <cellStyle name="Good 3" xfId="361"/>
    <cellStyle name="GrandTotal" xfId="362"/>
    <cellStyle name="GrandTotalCurrencyWithSymbol$" xfId="363"/>
    <cellStyle name="GrandTotalCurrencyWithSymbolKs" xfId="364"/>
    <cellStyle name="GrandTotalHeader" xfId="365"/>
    <cellStyle name="GroupGrandTotal" xfId="366"/>
    <cellStyle name="GroupGrandTotalBool" xfId="367"/>
    <cellStyle name="GroupGrandTotalComma" xfId="368"/>
    <cellStyle name="GroupGrandTotalCommaMaxDecimals10" xfId="369"/>
    <cellStyle name="GroupGrandTotalCommaMaxDecimals11" xfId="370"/>
    <cellStyle name="GroupGrandTotalCommaMaxDecimals12" xfId="371"/>
    <cellStyle name="GroupGrandTotalCommaMaxDecimals13" xfId="372"/>
    <cellStyle name="GroupGrandTotalCommaMaxDecimals3" xfId="373"/>
    <cellStyle name="GroupGrandTotalCommaMaxDecimals4" xfId="374"/>
    <cellStyle name="GroupGrandTotalCommaMaxDecimals5" xfId="375"/>
    <cellStyle name="GroupGrandTotalCommaMaxDecimals6" xfId="376"/>
    <cellStyle name="GroupGrandTotalCommaMaxDecimals7" xfId="377"/>
    <cellStyle name="GroupGrandTotalCommaMaxDecimals8" xfId="378"/>
    <cellStyle name="GroupGrandTotalCommaMaxDecimals9" xfId="379"/>
    <cellStyle name="GroupGrandTotalCompanyCurrencyWithSymbol" xfId="380"/>
    <cellStyle name="GroupGrandTotalCurrencyWithSymbol$" xfId="381"/>
    <cellStyle name="GroupGrandTotalCurrencyWithSymbolKs" xfId="382"/>
    <cellStyle name="GroupGrandTotalDate" xfId="383"/>
    <cellStyle name="GroupGrandTotalDateTime" xfId="384"/>
    <cellStyle name="GroupGrandTotalLeftAligned" xfId="385"/>
    <cellStyle name="GroupGrandTotalPercent" xfId="386"/>
    <cellStyle name="GroupGrandTotalPercentMaxDecimals2" xfId="387"/>
    <cellStyle name="GroupGrandTotalPercentMaxDecimals3" xfId="388"/>
    <cellStyle name="GroupGrandTotalPercentMaxDecimals4" xfId="389"/>
    <cellStyle name="GroupGrandTotalResult" xfId="390"/>
    <cellStyle name="GroupGrandTotalResultBool" xfId="391"/>
    <cellStyle name="GroupGrandTotalResultComma" xfId="392"/>
    <cellStyle name="GroupGrandTotalResultCommaMaxDecimals10" xfId="393"/>
    <cellStyle name="GroupGrandTotalResultCommaMaxDecimals11" xfId="394"/>
    <cellStyle name="GroupGrandTotalResultCommaMaxDecimals12" xfId="395"/>
    <cellStyle name="GroupGrandTotalResultCommaMaxDecimals13" xfId="396"/>
    <cellStyle name="GroupGrandTotalResultCommaMaxDecimals3" xfId="397"/>
    <cellStyle name="GroupGrandTotalResultCommaMaxDecimals4" xfId="398"/>
    <cellStyle name="GroupGrandTotalResultCommaMaxDecimals5" xfId="399"/>
    <cellStyle name="GroupGrandTotalResultCommaMaxDecimals6" xfId="400"/>
    <cellStyle name="GroupGrandTotalResultCommaMaxDecimals7" xfId="401"/>
    <cellStyle name="GroupGrandTotalResultCommaMaxDecimals8" xfId="402"/>
    <cellStyle name="GroupGrandTotalResultCommaMaxDecimals9" xfId="403"/>
    <cellStyle name="GroupGrandTotalResultCompanyCurrencyWithSymbol" xfId="404"/>
    <cellStyle name="GroupGrandTotalResultCurrencyWithSymbol$" xfId="405"/>
    <cellStyle name="GroupGrandTotalResultCurrencyWithSymbolKs" xfId="406"/>
    <cellStyle name="GroupGrandTotalResultDate" xfId="407"/>
    <cellStyle name="GroupGrandTotalResultDateTime" xfId="408"/>
    <cellStyle name="GroupGrandTotalResultLeftAligned" xfId="409"/>
    <cellStyle name="GroupGrandTotalResultPercent" xfId="410"/>
    <cellStyle name="GroupGrandTotalResultPercentMaxDecimals2" xfId="411"/>
    <cellStyle name="GroupGrandTotalResultPercentMaxDecimals3" xfId="412"/>
    <cellStyle name="GroupGrandTotalResultPercentMaxDecimals4" xfId="413"/>
    <cellStyle name="GroupGrandTotalResultRowLabel" xfId="414"/>
    <cellStyle name="GroupGrandTotalResultText" xfId="415"/>
    <cellStyle name="GroupGrandTotalResultText 2" xfId="416"/>
    <cellStyle name="GroupGrandTotalRowLabel" xfId="417"/>
    <cellStyle name="GroupGrandTotalText" xfId="418"/>
    <cellStyle name="GroupGrandTotalText 2" xfId="419"/>
    <cellStyle name="GroupSubTotal" xfId="420"/>
    <cellStyle name="GroupSubTotalBool" xfId="421"/>
    <cellStyle name="GroupSubTotalComma" xfId="422"/>
    <cellStyle name="GroupSubTotalCommaMaxDecimals10" xfId="423"/>
    <cellStyle name="GroupSubTotalCommaMaxDecimals11" xfId="424"/>
    <cellStyle name="GroupSubTotalCommaMaxDecimals12" xfId="425"/>
    <cellStyle name="GroupSubTotalCommaMaxDecimals13" xfId="426"/>
    <cellStyle name="GroupSubTotalCommaMaxDecimals3" xfId="427"/>
    <cellStyle name="GroupSubTotalCommaMaxDecimals4" xfId="428"/>
    <cellStyle name="GroupSubTotalCommaMaxDecimals5" xfId="429"/>
    <cellStyle name="GroupSubTotalCommaMaxDecimals6" xfId="430"/>
    <cellStyle name="GroupSubTotalCommaMaxDecimals7" xfId="431"/>
    <cellStyle name="GroupSubTotalCommaMaxDecimals8" xfId="432"/>
    <cellStyle name="GroupSubTotalCommaMaxDecimals9" xfId="433"/>
    <cellStyle name="GroupSubTotalCompanyCurrencyWithSymbol" xfId="434"/>
    <cellStyle name="GroupSubTotalCurrencyWithSymbol$" xfId="435"/>
    <cellStyle name="GroupSubTotalCurrencyWithSymbolKs" xfId="436"/>
    <cellStyle name="GroupSubTotalDate" xfId="437"/>
    <cellStyle name="GroupSubTotalDateTime" xfId="438"/>
    <cellStyle name="GroupSubTotalLeftAligned" xfId="439"/>
    <cellStyle name="GroupSubTotalPercent" xfId="440"/>
    <cellStyle name="GroupSubTotalPercentMaxDecimals2" xfId="441"/>
    <cellStyle name="GroupSubTotalPercentMaxDecimals3" xfId="442"/>
    <cellStyle name="GroupSubTotalPercentMaxDecimals4" xfId="443"/>
    <cellStyle name="GroupSubTotalResult" xfId="444"/>
    <cellStyle name="GroupSubTotalResultBool" xfId="445"/>
    <cellStyle name="GroupSubTotalResultComma" xfId="446"/>
    <cellStyle name="GroupSubTotalResultCommaMaxDecimals10" xfId="447"/>
    <cellStyle name="GroupSubTotalResultCommaMaxDecimals11" xfId="448"/>
    <cellStyle name="GroupSubTotalResultCommaMaxDecimals12" xfId="449"/>
    <cellStyle name="GroupSubTotalResultCommaMaxDecimals13" xfId="450"/>
    <cellStyle name="GroupSubTotalResultCommaMaxDecimals3" xfId="451"/>
    <cellStyle name="GroupSubTotalResultCommaMaxDecimals4" xfId="452"/>
    <cellStyle name="GroupSubTotalResultCommaMaxDecimals5" xfId="453"/>
    <cellStyle name="GroupSubTotalResultCommaMaxDecimals6" xfId="454"/>
    <cellStyle name="GroupSubTotalResultCommaMaxDecimals7" xfId="455"/>
    <cellStyle name="GroupSubTotalResultCommaMaxDecimals8" xfId="456"/>
    <cellStyle name="GroupSubTotalResultCommaMaxDecimals9" xfId="457"/>
    <cellStyle name="GroupSubTotalResultCompanyCurrencyWithSymbol" xfId="458"/>
    <cellStyle name="GroupSubTotalResultCurrencyWithSymbol$" xfId="459"/>
    <cellStyle name="GroupSubTotalResultCurrencyWithSymbolKs" xfId="460"/>
    <cellStyle name="GroupSubTotalResultDate" xfId="461"/>
    <cellStyle name="GroupSubTotalResultDateTime" xfId="462"/>
    <cellStyle name="GroupSubTotalResultLeftAligned" xfId="463"/>
    <cellStyle name="GroupSubTotalResultPercent" xfId="464"/>
    <cellStyle name="GroupSubTotalResultPercentMaxDecimals2" xfId="465"/>
    <cellStyle name="GroupSubTotalResultPercentMaxDecimals3" xfId="466"/>
    <cellStyle name="GroupSubTotalResultPercentMaxDecimals4" xfId="467"/>
    <cellStyle name="GroupSubTotalResultRowLabel" xfId="468"/>
    <cellStyle name="GroupSubTotalResultText" xfId="469"/>
    <cellStyle name="GroupSubTotalResultText 2" xfId="470"/>
    <cellStyle name="GroupSubTotalRowLabel" xfId="471"/>
    <cellStyle name="GroupSubTotalText" xfId="472"/>
    <cellStyle name="GroupSubTotalText 2" xfId="473"/>
    <cellStyle name="GroupTotal" xfId="474"/>
    <cellStyle name="GroupTotalBool" xfId="475"/>
    <cellStyle name="GroupTotalComma" xfId="476"/>
    <cellStyle name="GroupTotalCommaMaxDecimals10" xfId="477"/>
    <cellStyle name="GroupTotalCommaMaxDecimals11" xfId="478"/>
    <cellStyle name="GroupTotalCommaMaxDecimals12" xfId="479"/>
    <cellStyle name="GroupTotalCommaMaxDecimals13" xfId="480"/>
    <cellStyle name="GroupTotalCommaMaxDecimals3" xfId="481"/>
    <cellStyle name="GroupTotalCommaMaxDecimals4" xfId="482"/>
    <cellStyle name="GroupTotalCommaMaxDecimals5" xfId="483"/>
    <cellStyle name="GroupTotalCommaMaxDecimals6" xfId="484"/>
    <cellStyle name="GroupTotalCommaMaxDecimals7" xfId="485"/>
    <cellStyle name="GroupTotalCommaMaxDecimals8" xfId="486"/>
    <cellStyle name="GroupTotalCommaMaxDecimals9" xfId="487"/>
    <cellStyle name="GroupTotalCompanyCurrencyWithSymbol" xfId="488"/>
    <cellStyle name="GroupTotalCurrencyWithSymbol$" xfId="489"/>
    <cellStyle name="GroupTotalCurrencyWithSymbolKs" xfId="490"/>
    <cellStyle name="GroupTotalDate" xfId="491"/>
    <cellStyle name="GroupTotalDateTime" xfId="492"/>
    <cellStyle name="GroupTotalLeftAligned" xfId="493"/>
    <cellStyle name="GroupTotalPercent" xfId="494"/>
    <cellStyle name="GroupTotalPercentMaxDecimals2" xfId="495"/>
    <cellStyle name="GroupTotalPercentMaxDecimals3" xfId="496"/>
    <cellStyle name="GroupTotalPercentMaxDecimals4" xfId="497"/>
    <cellStyle name="GroupTotalResult" xfId="498"/>
    <cellStyle name="GroupTotalResultBool" xfId="499"/>
    <cellStyle name="GroupTotalResultComma" xfId="500"/>
    <cellStyle name="GroupTotalResultCommaMaxDecimals10" xfId="501"/>
    <cellStyle name="GroupTotalResultCommaMaxDecimals11" xfId="502"/>
    <cellStyle name="GroupTotalResultCommaMaxDecimals12" xfId="503"/>
    <cellStyle name="GroupTotalResultCommaMaxDecimals13" xfId="504"/>
    <cellStyle name="GroupTotalResultCommaMaxDecimals3" xfId="505"/>
    <cellStyle name="GroupTotalResultCommaMaxDecimals4" xfId="506"/>
    <cellStyle name="GroupTotalResultCommaMaxDecimals5" xfId="507"/>
    <cellStyle name="GroupTotalResultCommaMaxDecimals6" xfId="508"/>
    <cellStyle name="GroupTotalResultCommaMaxDecimals7" xfId="509"/>
    <cellStyle name="GroupTotalResultCommaMaxDecimals8" xfId="510"/>
    <cellStyle name="GroupTotalResultCommaMaxDecimals9" xfId="511"/>
    <cellStyle name="GroupTotalResultCompanyCurrencyWithSymbol" xfId="512"/>
    <cellStyle name="GroupTotalResultCurrencyWithSymbol$" xfId="513"/>
    <cellStyle name="GroupTotalResultCurrencyWithSymbolKs" xfId="514"/>
    <cellStyle name="GroupTotalResultDate" xfId="515"/>
    <cellStyle name="GroupTotalResultDateTime" xfId="516"/>
    <cellStyle name="GroupTotalResultLeftAligned" xfId="517"/>
    <cellStyle name="GroupTotalResultPercent" xfId="518"/>
    <cellStyle name="GroupTotalResultPercentMaxDecimals2" xfId="519"/>
    <cellStyle name="GroupTotalResultPercentMaxDecimals3" xfId="520"/>
    <cellStyle name="GroupTotalResultPercentMaxDecimals4" xfId="521"/>
    <cellStyle name="GroupTotalResultRowLabel" xfId="522"/>
    <cellStyle name="GroupTotalResultText" xfId="523"/>
    <cellStyle name="GroupTotalResultText 2" xfId="524"/>
    <cellStyle name="GroupTotalRowLabel" xfId="525"/>
    <cellStyle name="GroupTotalText" xfId="526"/>
    <cellStyle name="GroupTotalText 2" xfId="527"/>
    <cellStyle name="Heading 1" xfId="528" builtinId="16" customBuiltin="1"/>
    <cellStyle name="Heading 1 2" xfId="529"/>
    <cellStyle name="Heading 2" xfId="530" builtinId="17" customBuiltin="1"/>
    <cellStyle name="Heading 2 2" xfId="531"/>
    <cellStyle name="Heading 3" xfId="532" builtinId="18" customBuiltin="1"/>
    <cellStyle name="Heading 3 2" xfId="533"/>
    <cellStyle name="Heading 4" xfId="534" builtinId="19" customBuiltin="1"/>
    <cellStyle name="Heading 4 2" xfId="535"/>
    <cellStyle name="Hyperlink 2" xfId="536"/>
    <cellStyle name="Input" xfId="537" builtinId="20" customBuiltin="1"/>
    <cellStyle name="Input 2" xfId="538"/>
    <cellStyle name="LeftAligned" xfId="539"/>
    <cellStyle name="Linked Cell" xfId="540" builtinId="24" customBuiltin="1"/>
    <cellStyle name="Linked Cell 2" xfId="541"/>
    <cellStyle name="Neutral" xfId="542" builtinId="28" customBuiltin="1"/>
    <cellStyle name="Neutral 2" xfId="543"/>
    <cellStyle name="Normal" xfId="0" builtinId="0"/>
    <cellStyle name="Normal 10" xfId="544"/>
    <cellStyle name="Normal 10 2" xfId="545"/>
    <cellStyle name="Normal 10 2 2" xfId="546"/>
    <cellStyle name="Normal 10 3" xfId="547"/>
    <cellStyle name="Normal 10 4" xfId="548"/>
    <cellStyle name="Normal 10 5" xfId="549"/>
    <cellStyle name="Normal 10 6" xfId="550"/>
    <cellStyle name="Normal 10 7" xfId="551"/>
    <cellStyle name="Normal 100" xfId="552"/>
    <cellStyle name="Normal 103" xfId="553"/>
    <cellStyle name="Normal 105" xfId="554"/>
    <cellStyle name="Normal 106" xfId="555"/>
    <cellStyle name="Normal 11" xfId="556"/>
    <cellStyle name="Normal 11 2" xfId="557"/>
    <cellStyle name="Normal 11 2 2" xfId="558"/>
    <cellStyle name="Normal 11 2 3" xfId="559"/>
    <cellStyle name="Normal 11 3" xfId="560"/>
    <cellStyle name="Normal 11 4" xfId="561"/>
    <cellStyle name="Normal 11 4 2" xfId="562"/>
    <cellStyle name="Normal 11 5" xfId="563"/>
    <cellStyle name="Normal 11 6" xfId="564"/>
    <cellStyle name="Normal 11 7" xfId="565"/>
    <cellStyle name="Normal 110" xfId="566"/>
    <cellStyle name="Normal 111" xfId="567"/>
    <cellStyle name="Normal 113" xfId="568"/>
    <cellStyle name="Normal 115" xfId="569"/>
    <cellStyle name="Normal 117" xfId="570"/>
    <cellStyle name="Normal 12" xfId="571"/>
    <cellStyle name="Normal 12 2" xfId="572"/>
    <cellStyle name="Normal 12 2 2" xfId="573"/>
    <cellStyle name="Normal 12 2 3" xfId="574"/>
    <cellStyle name="Normal 12 2 4" xfId="575"/>
    <cellStyle name="Normal 12 3" xfId="576"/>
    <cellStyle name="Normal 12 4" xfId="577"/>
    <cellStyle name="Normal 12 5" xfId="578"/>
    <cellStyle name="Normal 12 6" xfId="579"/>
    <cellStyle name="Normal 122" xfId="580"/>
    <cellStyle name="Normal 129" xfId="581"/>
    <cellStyle name="Normal 13" xfId="582"/>
    <cellStyle name="Normal 13 2" xfId="583"/>
    <cellStyle name="Normal 13 2 2" xfId="584"/>
    <cellStyle name="Normal 13 2 3" xfId="585"/>
    <cellStyle name="Normal 13 2 4" xfId="586"/>
    <cellStyle name="Normal 13 3" xfId="587"/>
    <cellStyle name="Normal 13 4" xfId="588"/>
    <cellStyle name="Normal 13 5" xfId="589"/>
    <cellStyle name="Normal 13 6" xfId="590"/>
    <cellStyle name="Normal 130" xfId="591"/>
    <cellStyle name="Normal 131" xfId="592"/>
    <cellStyle name="Normal 132" xfId="593"/>
    <cellStyle name="Normal 133" xfId="594"/>
    <cellStyle name="Normal 134" xfId="595"/>
    <cellStyle name="Normal 136" xfId="596"/>
    <cellStyle name="Normal 14" xfId="597"/>
    <cellStyle name="Normal 14 2" xfId="598"/>
    <cellStyle name="Normal 14 2 2" xfId="599"/>
    <cellStyle name="Normal 14 2 3" xfId="600"/>
    <cellStyle name="Normal 14 3" xfId="601"/>
    <cellStyle name="Normal 14 4" xfId="602"/>
    <cellStyle name="Normal 14 4 2" xfId="603"/>
    <cellStyle name="Normal 14 5" xfId="604"/>
    <cellStyle name="Normal 14 6" xfId="605"/>
    <cellStyle name="Normal 141" xfId="606"/>
    <cellStyle name="Normal 142" xfId="607"/>
    <cellStyle name="Normal 145" xfId="608"/>
    <cellStyle name="Normal 148" xfId="609"/>
    <cellStyle name="Normal 15" xfId="610"/>
    <cellStyle name="Normal 15 2" xfId="611"/>
    <cellStyle name="Normal 15 2 2" xfId="612"/>
    <cellStyle name="Normal 15 2 3" xfId="613"/>
    <cellStyle name="Normal 15 3" xfId="614"/>
    <cellStyle name="Normal 15 4" xfId="615"/>
    <cellStyle name="Normal 15 5" xfId="616"/>
    <cellStyle name="Normal 151" xfId="617"/>
    <cellStyle name="Normal 16" xfId="618"/>
    <cellStyle name="Normal 16 10" xfId="619"/>
    <cellStyle name="Normal 16 11" xfId="620"/>
    <cellStyle name="Normal 16 12" xfId="621"/>
    <cellStyle name="Normal 16 13" xfId="622"/>
    <cellStyle name="Normal 16 14" xfId="623"/>
    <cellStyle name="Normal 16 15" xfId="624"/>
    <cellStyle name="Normal 16 16" xfId="625"/>
    <cellStyle name="Normal 16 17" xfId="626"/>
    <cellStyle name="Normal 16 18" xfId="627"/>
    <cellStyle name="Normal 16 19" xfId="628"/>
    <cellStyle name="Normal 16 2" xfId="629"/>
    <cellStyle name="Normal 16 2 2" xfId="630"/>
    <cellStyle name="Normal 16 2 3" xfId="631"/>
    <cellStyle name="Normal 16 20" xfId="632"/>
    <cellStyle name="Normal 16 21" xfId="633"/>
    <cellStyle name="Normal 16 22" xfId="634"/>
    <cellStyle name="Normal 16 23" xfId="635"/>
    <cellStyle name="Normal 16 24" xfId="636"/>
    <cellStyle name="Normal 16 25" xfId="637"/>
    <cellStyle name="Normal 16 3" xfId="638"/>
    <cellStyle name="Normal 16 3 10" xfId="639"/>
    <cellStyle name="Normal 16 3 11" xfId="640"/>
    <cellStyle name="Normal 16 3 12" xfId="641"/>
    <cellStyle name="Normal 16 3 13" xfId="642"/>
    <cellStyle name="Normal 16 3 14" xfId="643"/>
    <cellStyle name="Normal 16 3 15" xfId="644"/>
    <cellStyle name="Normal 16 3 16" xfId="645"/>
    <cellStyle name="Normal 16 3 17" xfId="646"/>
    <cellStyle name="Normal 16 3 18" xfId="647"/>
    <cellStyle name="Normal 16 3 19" xfId="648"/>
    <cellStyle name="Normal 16 3 2" xfId="649"/>
    <cellStyle name="Normal 16 3 20" xfId="650"/>
    <cellStyle name="Normal 16 3 21" xfId="651"/>
    <cellStyle name="Normal 16 3 22" xfId="652"/>
    <cellStyle name="Normal 16 3 23" xfId="653"/>
    <cellStyle name="Normal 16 3 24" xfId="654"/>
    <cellStyle name="Normal 16 3 3" xfId="655"/>
    <cellStyle name="Normal 16 3 4" xfId="656"/>
    <cellStyle name="Normal 16 3 5" xfId="657"/>
    <cellStyle name="Normal 16 3 6" xfId="658"/>
    <cellStyle name="Normal 16 3 7" xfId="659"/>
    <cellStyle name="Normal 16 3 8" xfId="660"/>
    <cellStyle name="Normal 16 3 9" xfId="661"/>
    <cellStyle name="Normal 16 4" xfId="662"/>
    <cellStyle name="Normal 16 4 2" xfId="663"/>
    <cellStyle name="Normal 16 43" xfId="664"/>
    <cellStyle name="Normal 16 5" xfId="665"/>
    <cellStyle name="Normal 16 5 2" xfId="666"/>
    <cellStyle name="Normal 16 6" xfId="667"/>
    <cellStyle name="Normal 16 6 2" xfId="668"/>
    <cellStyle name="Normal 16 7" xfId="669"/>
    <cellStyle name="Normal 16 8" xfId="670"/>
    <cellStyle name="Normal 16 9" xfId="671"/>
    <cellStyle name="Normal 161" xfId="672"/>
    <cellStyle name="Normal 17" xfId="673"/>
    <cellStyle name="Normal 17 2" xfId="674"/>
    <cellStyle name="Normal 17 2 2" xfId="675"/>
    <cellStyle name="Normal 17 2 2 2" xfId="676"/>
    <cellStyle name="Normal 17 2 3" xfId="677"/>
    <cellStyle name="Normal 17 3" xfId="678"/>
    <cellStyle name="Normal 17 4" xfId="679"/>
    <cellStyle name="Normal 17 5" xfId="680"/>
    <cellStyle name="Normal 170" xfId="681"/>
    <cellStyle name="Normal 171" xfId="682"/>
    <cellStyle name="Normal 175" xfId="683"/>
    <cellStyle name="Normal 178" xfId="684"/>
    <cellStyle name="Normal 18" xfId="685"/>
    <cellStyle name="Normal 18 2" xfId="686"/>
    <cellStyle name="Normal 18 3" xfId="687"/>
    <cellStyle name="Normal 18 3 2" xfId="688"/>
    <cellStyle name="Normal 18 4" xfId="689"/>
    <cellStyle name="Normal 18 5" xfId="690"/>
    <cellStyle name="Normal 181" xfId="691"/>
    <cellStyle name="Normal 183" xfId="692"/>
    <cellStyle name="Normal 184" xfId="693"/>
    <cellStyle name="Normal 185" xfId="694"/>
    <cellStyle name="Normal 186" xfId="695"/>
    <cellStyle name="Normal 19" xfId="696"/>
    <cellStyle name="Normal 19 2" xfId="697"/>
    <cellStyle name="Normal 2" xfId="698"/>
    <cellStyle name="Normal 2 10" xfId="699"/>
    <cellStyle name="Normal 2 10 2" xfId="700"/>
    <cellStyle name="Normal 2 10 3" xfId="701"/>
    <cellStyle name="Normal 2 10 4" xfId="702"/>
    <cellStyle name="Normal 2 11" xfId="703"/>
    <cellStyle name="Normal 2 11 2" xfId="704"/>
    <cellStyle name="Normal 2 12" xfId="705"/>
    <cellStyle name="Normal 2 12 2" xfId="706"/>
    <cellStyle name="Normal 2 13" xfId="707"/>
    <cellStyle name="Normal 2 13 2" xfId="708"/>
    <cellStyle name="Normal 2 14" xfId="709"/>
    <cellStyle name="Normal 2 14 2" xfId="710"/>
    <cellStyle name="Normal 2 15" xfId="711"/>
    <cellStyle name="Normal 2 15 2" xfId="712"/>
    <cellStyle name="Normal 2 16" xfId="713"/>
    <cellStyle name="Normal 2 16 2" xfId="714"/>
    <cellStyle name="Normal 2 17" xfId="715"/>
    <cellStyle name="Normal 2 17 2" xfId="716"/>
    <cellStyle name="Normal 2 17 2 2" xfId="717"/>
    <cellStyle name="Normal 2 18" xfId="718"/>
    <cellStyle name="Normal 2 18 2" xfId="719"/>
    <cellStyle name="Normal 2 18 2 2" xfId="720"/>
    <cellStyle name="Normal 2 18 3" xfId="721"/>
    <cellStyle name="Normal 2 19" xfId="722"/>
    <cellStyle name="Normal 2 19 2" xfId="723"/>
    <cellStyle name="Normal 2 2" xfId="724"/>
    <cellStyle name="Normal 2 2 10" xfId="725"/>
    <cellStyle name="Normal 2 2 10 2" xfId="726"/>
    <cellStyle name="Normal 2 2 11" xfId="727"/>
    <cellStyle name="Normal 2 2 12" xfId="728"/>
    <cellStyle name="Normal 2 2 2" xfId="729"/>
    <cellStyle name="Normal 2 2 2 2" xfId="730"/>
    <cellStyle name="Normal 2 2 2 3" xfId="731"/>
    <cellStyle name="Normal 2 2 2 3 2" xfId="732"/>
    <cellStyle name="Normal 2 2 2 4" xfId="733"/>
    <cellStyle name="Normal 2 2 2 4 2" xfId="734"/>
    <cellStyle name="Normal 2 2 2 5" xfId="735"/>
    <cellStyle name="Normal 2 2 2 6" xfId="736"/>
    <cellStyle name="Normal 2 2 2 7" xfId="737"/>
    <cellStyle name="Normal 2 2 3" xfId="738"/>
    <cellStyle name="Normal 2 2 3 2" xfId="739"/>
    <cellStyle name="Normal 2 2 3 3" xfId="740"/>
    <cellStyle name="Normal 2 2 3 3 2" xfId="741"/>
    <cellStyle name="Normal 2 2 3 4" xfId="742"/>
    <cellStyle name="Normal 2 2 3 4 2" xfId="743"/>
    <cellStyle name="Normal 2 2 3 5" xfId="744"/>
    <cellStyle name="Normal 2 2 3 6" xfId="745"/>
    <cellStyle name="Normal 2 2 3 7" xfId="746"/>
    <cellStyle name="Normal 2 2 4" xfId="747"/>
    <cellStyle name="Normal 2 2 4 2" xfId="748"/>
    <cellStyle name="Normal 2 2 4 3" xfId="749"/>
    <cellStyle name="Normal 2 2 4 4" xfId="750"/>
    <cellStyle name="Normal 2 2 4 5" xfId="751"/>
    <cellStyle name="Normal 2 2 5" xfId="752"/>
    <cellStyle name="Normal 2 2 5 2" xfId="753"/>
    <cellStyle name="Normal 2 2 5 3" xfId="754"/>
    <cellStyle name="Normal 2 2 5 4" xfId="755"/>
    <cellStyle name="Normal 2 2 6" xfId="756"/>
    <cellStyle name="Normal 2 2 6 2" xfId="757"/>
    <cellStyle name="Normal 2 2 6 3" xfId="758"/>
    <cellStyle name="Normal 2 2 6 4" xfId="759"/>
    <cellStyle name="Normal 2 2 7" xfId="760"/>
    <cellStyle name="Normal 2 2 7 2" xfId="761"/>
    <cellStyle name="Normal 2 2 7 3" xfId="762"/>
    <cellStyle name="Normal 2 2 8" xfId="763"/>
    <cellStyle name="Normal 2 2 8 2" xfId="764"/>
    <cellStyle name="Normal 2 2 8 3" xfId="765"/>
    <cellStyle name="Normal 2 2 9" xfId="766"/>
    <cellStyle name="Normal 2 2 9 2" xfId="767"/>
    <cellStyle name="Normal 2 20" xfId="768"/>
    <cellStyle name="Normal 2 20 2" xfId="769"/>
    <cellStyle name="Normal 2 20 3" xfId="770"/>
    <cellStyle name="Normal 2 21" xfId="771"/>
    <cellStyle name="Normal 2 22" xfId="772"/>
    <cellStyle name="Normal 2 23" xfId="773"/>
    <cellStyle name="Normal 2 24" xfId="774"/>
    <cellStyle name="Normal 2 25" xfId="775"/>
    <cellStyle name="Normal 2 26" xfId="776"/>
    <cellStyle name="Normal 2 27" xfId="777"/>
    <cellStyle name="Normal 2 28" xfId="778"/>
    <cellStyle name="Normal 2 29" xfId="779"/>
    <cellStyle name="Normal 2 3" xfId="780"/>
    <cellStyle name="Normal 2 3 2" xfId="781"/>
    <cellStyle name="Normal 2 3 2 2" xfId="782"/>
    <cellStyle name="Normal 2 3 2 2 2" xfId="783"/>
    <cellStyle name="Normal 2 3 2 2 3" xfId="784"/>
    <cellStyle name="Normal 2 3 2 3" xfId="785"/>
    <cellStyle name="Normal 2 3 2 3 2" xfId="786"/>
    <cellStyle name="Normal 2 3 2 4" xfId="787"/>
    <cellStyle name="Normal 2 3 2 5" xfId="788"/>
    <cellStyle name="Normal 2 3 2 6" xfId="789"/>
    <cellStyle name="Normal 2 3 3" xfId="790"/>
    <cellStyle name="Normal 2 3 3 2" xfId="791"/>
    <cellStyle name="Normal 2 3 3 3" xfId="792"/>
    <cellStyle name="Normal 2 3 4" xfId="793"/>
    <cellStyle name="Normal 2 3 5" xfId="794"/>
    <cellStyle name="Normal 2 3 6" xfId="795"/>
    <cellStyle name="Normal 2 30" xfId="796"/>
    <cellStyle name="Normal 2 30 2" xfId="797"/>
    <cellStyle name="Normal 2 30 3" xfId="798"/>
    <cellStyle name="Normal 2 31" xfId="799"/>
    <cellStyle name="Normal 2 32" xfId="800"/>
    <cellStyle name="Normal 2 33" xfId="801"/>
    <cellStyle name="Normal 2 34" xfId="802"/>
    <cellStyle name="Normal 2 35" xfId="803"/>
    <cellStyle name="Normal 2 4" xfId="804"/>
    <cellStyle name="Normal 2 4 2" xfId="805"/>
    <cellStyle name="Normal 2 4 2 10" xfId="806"/>
    <cellStyle name="Normal 2 4 2 2" xfId="807"/>
    <cellStyle name="Normal 2 4 2 2 2" xfId="808"/>
    <cellStyle name="Normal 2 4 2 3" xfId="809"/>
    <cellStyle name="Normal 2 4 2 7" xfId="810"/>
    <cellStyle name="Normal 2 4 2 7 2" xfId="811"/>
    <cellStyle name="Normal 2 4 2 7 3" xfId="812"/>
    <cellStyle name="Normal 2 4 2 7 4" xfId="813"/>
    <cellStyle name="Normal 2 4 2 7 5" xfId="814"/>
    <cellStyle name="Normal 2 4 3" xfId="815"/>
    <cellStyle name="Normal 2 4 3 2" xfId="816"/>
    <cellStyle name="Normal 2 4 4" xfId="817"/>
    <cellStyle name="Normal 2 4 5" xfId="818"/>
    <cellStyle name="Normal 2 4 6" xfId="819"/>
    <cellStyle name="Normal 2 4 7" xfId="820"/>
    <cellStyle name="Normal 2 5" xfId="821"/>
    <cellStyle name="Normal 2 5 10" xfId="822"/>
    <cellStyle name="Normal 2 5 11" xfId="823"/>
    <cellStyle name="Normal 2 5 12" xfId="824"/>
    <cellStyle name="Normal 2 5 13" xfId="825"/>
    <cellStyle name="Normal 2 5 14" xfId="826"/>
    <cellStyle name="Normal 2 5 15" xfId="827"/>
    <cellStyle name="Normal 2 5 16" xfId="828"/>
    <cellStyle name="Normal 2 5 17" xfId="829"/>
    <cellStyle name="Normal 2 5 18" xfId="830"/>
    <cellStyle name="Normal 2 5 19" xfId="831"/>
    <cellStyle name="Normal 2 5 2" xfId="832"/>
    <cellStyle name="Normal 2 5 2 2" xfId="833"/>
    <cellStyle name="Normal 2 5 2 3" xfId="834"/>
    <cellStyle name="Normal 2 5 2 3 2" xfId="835"/>
    <cellStyle name="Normal 2 5 2 4" xfId="836"/>
    <cellStyle name="Normal 2 5 2 4 2" xfId="837"/>
    <cellStyle name="Normal 2 5 20" xfId="838"/>
    <cellStyle name="Normal 2 5 3" xfId="839"/>
    <cellStyle name="Normal 2 5 3 2" xfId="840"/>
    <cellStyle name="Normal 2 5 3 3" xfId="841"/>
    <cellStyle name="Normal 2 5 3 4" xfId="842"/>
    <cellStyle name="Normal 2 5 3 5" xfId="843"/>
    <cellStyle name="Normal 2 5 4" xfId="844"/>
    <cellStyle name="Normal 2 5 5" xfId="845"/>
    <cellStyle name="Normal 2 5 6" xfId="846"/>
    <cellStyle name="Normal 2 5 7" xfId="847"/>
    <cellStyle name="Normal 2 5 8" xfId="848"/>
    <cellStyle name="Normal 2 5 9" xfId="849"/>
    <cellStyle name="Normal 2 6" xfId="850"/>
    <cellStyle name="Normal 2 6 2" xfId="851"/>
    <cellStyle name="Normal 2 6 3" xfId="852"/>
    <cellStyle name="Normal 2 6 3 2" xfId="853"/>
    <cellStyle name="Normal 2 6 4" xfId="854"/>
    <cellStyle name="Normal 2 6 4 2" xfId="855"/>
    <cellStyle name="Normal 2 6 5" xfId="856"/>
    <cellStyle name="Normal 2 7" xfId="857"/>
    <cellStyle name="Normal 2 7 2" xfId="858"/>
    <cellStyle name="Normal 2 7 2 2" xfId="859"/>
    <cellStyle name="Normal 2 7 2 2 2" xfId="860"/>
    <cellStyle name="Normal 2 7 2 3" xfId="861"/>
    <cellStyle name="Normal 2 7 3" xfId="862"/>
    <cellStyle name="Normal 2 7 3 2" xfId="863"/>
    <cellStyle name="Normal 2 7 3 2 2" xfId="864"/>
    <cellStyle name="Normal 2 7 4" xfId="865"/>
    <cellStyle name="Normal 2 7 4 2" xfId="866"/>
    <cellStyle name="Normal 2 7 5" xfId="867"/>
    <cellStyle name="Normal 2 8" xfId="868"/>
    <cellStyle name="Normal 2 8 2" xfId="869"/>
    <cellStyle name="Normal 2 8 3" xfId="870"/>
    <cellStyle name="Normal 2 8 4" xfId="871"/>
    <cellStyle name="Normal 2 9" xfId="872"/>
    <cellStyle name="Normal 2 9 2" xfId="873"/>
    <cellStyle name="Normal 2 9 3" xfId="874"/>
    <cellStyle name="Normal 20" xfId="875"/>
    <cellStyle name="Normal 20 2" xfId="876"/>
    <cellStyle name="Normal 20 3" xfId="877"/>
    <cellStyle name="Normal 20 4" xfId="878"/>
    <cellStyle name="Normal 21" xfId="879"/>
    <cellStyle name="Normal 21 10" xfId="880"/>
    <cellStyle name="Normal 21 2" xfId="881"/>
    <cellStyle name="Normal 21 2 2" xfId="882"/>
    <cellStyle name="Normal 21 3" xfId="883"/>
    <cellStyle name="Normal 21 4" xfId="884"/>
    <cellStyle name="Normal 21 5" xfId="885"/>
    <cellStyle name="Normal 22" xfId="886"/>
    <cellStyle name="Normal 22 2" xfId="887"/>
    <cellStyle name="Normal 22 2 2" xfId="888"/>
    <cellStyle name="Normal 22 3" xfId="889"/>
    <cellStyle name="Normal 22 4" xfId="890"/>
    <cellStyle name="Normal 23" xfId="891"/>
    <cellStyle name="Normal 23 2" xfId="892"/>
    <cellStyle name="Normal 23 2 2" xfId="893"/>
    <cellStyle name="Normal 23 3" xfId="894"/>
    <cellStyle name="Normal 24" xfId="895"/>
    <cellStyle name="Normal 24 2" xfId="896"/>
    <cellStyle name="Normal 24 2 2" xfId="897"/>
    <cellStyle name="Normal 24 3" xfId="898"/>
    <cellStyle name="Normal 25" xfId="899"/>
    <cellStyle name="Normal 25 2" xfId="900"/>
    <cellStyle name="Normal 25 2 2" xfId="901"/>
    <cellStyle name="Normal 26" xfId="902"/>
    <cellStyle name="Normal 27" xfId="903"/>
    <cellStyle name="Normal 28" xfId="904"/>
    <cellStyle name="Normal 29" xfId="905"/>
    <cellStyle name="Normal 3" xfId="906"/>
    <cellStyle name="Normal 3 2" xfId="907"/>
    <cellStyle name="Normal 3 2 10" xfId="908"/>
    <cellStyle name="Normal 3 2 2" xfId="909"/>
    <cellStyle name="Normal 3 2 2 2" xfId="910"/>
    <cellStyle name="Normal 3 2 2 2 2" xfId="911"/>
    <cellStyle name="Normal 3 2 2 3" xfId="912"/>
    <cellStyle name="Normal 3 2 3" xfId="913"/>
    <cellStyle name="Normal 3 2 3 2" xfId="914"/>
    <cellStyle name="Normal 3 2 3 3" xfId="915"/>
    <cellStyle name="Normal 3 2 4" xfId="916"/>
    <cellStyle name="Normal 3 2 5" xfId="917"/>
    <cellStyle name="Normal 3 2 5 2" xfId="918"/>
    <cellStyle name="Normal 3 2 6" xfId="919"/>
    <cellStyle name="Normal 3 2 6 2" xfId="920"/>
    <cellStyle name="Normal 3 2 7" xfId="921"/>
    <cellStyle name="Normal 3 2 8" xfId="922"/>
    <cellStyle name="Normal 3 2 9" xfId="923"/>
    <cellStyle name="Normal 3 3" xfId="924"/>
    <cellStyle name="Normal 3 3 2" xfId="925"/>
    <cellStyle name="Normal 3 3 2 2" xfId="926"/>
    <cellStyle name="Normal 3 3 3" xfId="927"/>
    <cellStyle name="Normal 3 3 3 2" xfId="928"/>
    <cellStyle name="Normal 3 3 4" xfId="929"/>
    <cellStyle name="Normal 3 3 4 2" xfId="930"/>
    <cellStyle name="Normal 3 3 5" xfId="931"/>
    <cellStyle name="Normal 3 4" xfId="932"/>
    <cellStyle name="Normal 3 4 2" xfId="933"/>
    <cellStyle name="Normal 3 4 2 2" xfId="934"/>
    <cellStyle name="Normal 3 4 3" xfId="935"/>
    <cellStyle name="Normal 3 5" xfId="936"/>
    <cellStyle name="Normal 3 5 2" xfId="937"/>
    <cellStyle name="Normal 3 5 3" xfId="938"/>
    <cellStyle name="Normal 3 5 4" xfId="939"/>
    <cellStyle name="Normal 3 6" xfId="940"/>
    <cellStyle name="Normal 3 6 2" xfId="941"/>
    <cellStyle name="Normal 3 6 3" xfId="942"/>
    <cellStyle name="Normal 3 7" xfId="943"/>
    <cellStyle name="Normal 3 7 2" xfId="944"/>
    <cellStyle name="Normal 3 7 3" xfId="945"/>
    <cellStyle name="Normal 3 8" xfId="946"/>
    <cellStyle name="Normal 3 9" xfId="947"/>
    <cellStyle name="Normal 30" xfId="948"/>
    <cellStyle name="Normal 31" xfId="949"/>
    <cellStyle name="Normal 32" xfId="950"/>
    <cellStyle name="Normal 33" xfId="951"/>
    <cellStyle name="Normal 34" xfId="952"/>
    <cellStyle name="Normal 34 2" xfId="953"/>
    <cellStyle name="Normal 35" xfId="954"/>
    <cellStyle name="Normal 36" xfId="955"/>
    <cellStyle name="Normal 36 2" xfId="956"/>
    <cellStyle name="Normal 37" xfId="957"/>
    <cellStyle name="Normal 38" xfId="958"/>
    <cellStyle name="Normal 4" xfId="959"/>
    <cellStyle name="Normal 4 2" xfId="960"/>
    <cellStyle name="Normal 4 2 2" xfId="961"/>
    <cellStyle name="Normal 4 2 2 2" xfId="962"/>
    <cellStyle name="Normal 4 2 2 2 2" xfId="963"/>
    <cellStyle name="Normal 4 2 2 3" xfId="964"/>
    <cellStyle name="Normal 4 2 3" xfId="965"/>
    <cellStyle name="Normal 4 2 3 2" xfId="966"/>
    <cellStyle name="Normal 4 2 9" xfId="967"/>
    <cellStyle name="Normal 4 2 9 2" xfId="968"/>
    <cellStyle name="Normal 4 3" xfId="969"/>
    <cellStyle name="Normal 4 3 2" xfId="970"/>
    <cellStyle name="Normal 4 3 2 2" xfId="971"/>
    <cellStyle name="Normal 4 3 3" xfId="972"/>
    <cellStyle name="Normal 4 4" xfId="973"/>
    <cellStyle name="Normal 4 4 2" xfId="974"/>
    <cellStyle name="Normal 4 5" xfId="975"/>
    <cellStyle name="Normal 4 5 2" xfId="976"/>
    <cellStyle name="Normal 4 5 3" xfId="977"/>
    <cellStyle name="Normal 4 6" xfId="978"/>
    <cellStyle name="Normal 4 6 2" xfId="979"/>
    <cellStyle name="Normal 4 6 3" xfId="980"/>
    <cellStyle name="Normal 4 7" xfId="981"/>
    <cellStyle name="Normal 4 8" xfId="982"/>
    <cellStyle name="Normal 4 9" xfId="983"/>
    <cellStyle name="Normal 40" xfId="984"/>
    <cellStyle name="Normal 41" xfId="985"/>
    <cellStyle name="Normal 42" xfId="986"/>
    <cellStyle name="Normal 43" xfId="987"/>
    <cellStyle name="Normal 44" xfId="988"/>
    <cellStyle name="Normal 47" xfId="989"/>
    <cellStyle name="Normal 47 2" xfId="990"/>
    <cellStyle name="Normal 48" xfId="991"/>
    <cellStyle name="Normal 5" xfId="992"/>
    <cellStyle name="Normal 5 2" xfId="993"/>
    <cellStyle name="Normal 5 2 2" xfId="994"/>
    <cellStyle name="Normal 5 2 2 10" xfId="995"/>
    <cellStyle name="Normal 5 2 2 11" xfId="996"/>
    <cellStyle name="Normal 5 2 2 12" xfId="997"/>
    <cellStyle name="Normal 5 2 2 13" xfId="998"/>
    <cellStyle name="Normal 5 2 2 14" xfId="999"/>
    <cellStyle name="Normal 5 2 2 15" xfId="1000"/>
    <cellStyle name="Normal 5 2 2 16" xfId="1001"/>
    <cellStyle name="Normal 5 2 2 17" xfId="1002"/>
    <cellStyle name="Normal 5 2 2 18" xfId="1003"/>
    <cellStyle name="Normal 5 2 2 19" xfId="1004"/>
    <cellStyle name="Normal 5 2 2 2" xfId="1005"/>
    <cellStyle name="Normal 5 2 2 20" xfId="1006"/>
    <cellStyle name="Normal 5 2 2 21" xfId="1007"/>
    <cellStyle name="Normal 5 2 2 22" xfId="1008"/>
    <cellStyle name="Normal 5 2 2 23" xfId="1009"/>
    <cellStyle name="Normal 5 2 2 24" xfId="1010"/>
    <cellStyle name="Normal 5 2 2 3" xfId="1011"/>
    <cellStyle name="Normal 5 2 2 4" xfId="1012"/>
    <cellStyle name="Normal 5 2 2 5" xfId="1013"/>
    <cellStyle name="Normal 5 2 2 6" xfId="1014"/>
    <cellStyle name="Normal 5 2 2 7" xfId="1015"/>
    <cellStyle name="Normal 5 2 2 8" xfId="1016"/>
    <cellStyle name="Normal 5 2 2 9" xfId="1017"/>
    <cellStyle name="Normal 5 2 3" xfId="1018"/>
    <cellStyle name="Normal 5 2 4" xfId="1019"/>
    <cellStyle name="Normal 5 2 5" xfId="1020"/>
    <cellStyle name="Normal 5 2 5 2" xfId="1021"/>
    <cellStyle name="Normal 5 3" xfId="1022"/>
    <cellStyle name="Normal 5 3 2" xfId="1023"/>
    <cellStyle name="Normal 5 3 2 2" xfId="1024"/>
    <cellStyle name="Normal 5 4" xfId="1025"/>
    <cellStyle name="Normal 5 4 2" xfId="1026"/>
    <cellStyle name="Normal 5 4 2 2" xfId="1027"/>
    <cellStyle name="Normal 5 4 3" xfId="1028"/>
    <cellStyle name="Normal 5 5" xfId="1029"/>
    <cellStyle name="Normal 5 6" xfId="1030"/>
    <cellStyle name="Normal 5 7" xfId="1031"/>
    <cellStyle name="Normal 5 8" xfId="1032"/>
    <cellStyle name="Normal 50" xfId="1033"/>
    <cellStyle name="Normal 51" xfId="1034"/>
    <cellStyle name="Normal 53" xfId="1035"/>
    <cellStyle name="Normal 55" xfId="1036"/>
    <cellStyle name="Normal 57" xfId="1037"/>
    <cellStyle name="Normal 59" xfId="1038"/>
    <cellStyle name="Normal 6" xfId="1039"/>
    <cellStyle name="Normal 6 2" xfId="1040"/>
    <cellStyle name="Normal 6 2 2" xfId="1041"/>
    <cellStyle name="Normal 6 2 2 2" xfId="1042"/>
    <cellStyle name="Normal 6 2 2 3" xfId="1043"/>
    <cellStyle name="Normal 6 2 3" xfId="1044"/>
    <cellStyle name="Normal 6 3" xfId="1045"/>
    <cellStyle name="Normal 6 3 2" xfId="1046"/>
    <cellStyle name="Normal 6 4" xfId="1047"/>
    <cellStyle name="Normal 6 4 2" xfId="1048"/>
    <cellStyle name="Normal 6 5" xfId="1049"/>
    <cellStyle name="Normal 6 6" xfId="1050"/>
    <cellStyle name="Normal 6 7" xfId="1051"/>
    <cellStyle name="Normal 64" xfId="1052"/>
    <cellStyle name="Normal 66" xfId="1053"/>
    <cellStyle name="Normal 67" xfId="1054"/>
    <cellStyle name="Normal 68" xfId="1055"/>
    <cellStyle name="Normal 69" xfId="1056"/>
    <cellStyle name="Normal 7" xfId="1057"/>
    <cellStyle name="Normal 7 2" xfId="1058"/>
    <cellStyle name="Normal 7 2 2" xfId="1059"/>
    <cellStyle name="Normal 7 2 2 2" xfId="1060"/>
    <cellStyle name="Normal 7 2 3" xfId="1061"/>
    <cellStyle name="Normal 7 3" xfId="1062"/>
    <cellStyle name="Normal 7 3 2" xfId="1063"/>
    <cellStyle name="Normal 7 4" xfId="1064"/>
    <cellStyle name="Normal 7 4 2" xfId="1065"/>
    <cellStyle name="Normal 7 4 2 2" xfId="1066"/>
    <cellStyle name="Normal 7 4 3" xfId="1067"/>
    <cellStyle name="Normal 7 5" xfId="1068"/>
    <cellStyle name="Normal 70" xfId="1069"/>
    <cellStyle name="Normal 71" xfId="1070"/>
    <cellStyle name="Normal 72" xfId="1071"/>
    <cellStyle name="Normal 73" xfId="1072"/>
    <cellStyle name="Normal 76" xfId="1073"/>
    <cellStyle name="Normal 77" xfId="1074"/>
    <cellStyle name="Normal 8" xfId="1075"/>
    <cellStyle name="Normal 8 2" xfId="1076"/>
    <cellStyle name="Normal 8 2 2" xfId="1077"/>
    <cellStyle name="Normal 8 2 3" xfId="1078"/>
    <cellStyle name="Normal 8 3" xfId="1079"/>
    <cellStyle name="Normal 8 4" xfId="1080"/>
    <cellStyle name="Normal 8 5" xfId="1081"/>
    <cellStyle name="Normal 82" xfId="1082"/>
    <cellStyle name="Normal 86" xfId="1083"/>
    <cellStyle name="Normal 89" xfId="1084"/>
    <cellStyle name="Normal 9" xfId="1085"/>
    <cellStyle name="Normal 9 2" xfId="1086"/>
    <cellStyle name="Normal 9 2 2" xfId="1087"/>
    <cellStyle name="Normal 9 2 2 2" xfId="1088"/>
    <cellStyle name="Normal 9 2 3" xfId="1089"/>
    <cellStyle name="Normal 9 2 4" xfId="1090"/>
    <cellStyle name="Normal 9 3" xfId="1091"/>
    <cellStyle name="Normal 9 4" xfId="1092"/>
    <cellStyle name="Normal 9 5" xfId="1093"/>
    <cellStyle name="Normal 92" xfId="1094"/>
    <cellStyle name="Normal 96" xfId="1095"/>
    <cellStyle name="Normal 98" xfId="1096"/>
    <cellStyle name="Normal 98 2" xfId="1097"/>
    <cellStyle name="Note 2" xfId="1098"/>
    <cellStyle name="Note 3" xfId="1099"/>
    <cellStyle name="Note 4" xfId="1100"/>
    <cellStyle name="Output" xfId="1101" builtinId="21" customBuiltin="1"/>
    <cellStyle name="Output 2" xfId="1102"/>
    <cellStyle name="Percent 2" xfId="1103"/>
    <cellStyle name="Percent 2 2" xfId="1104"/>
    <cellStyle name="Percent 2 3" xfId="1105"/>
    <cellStyle name="Percent 2 4" xfId="1106"/>
    <cellStyle name="Percent 3" xfId="1107"/>
    <cellStyle name="Percent 3 2" xfId="1108"/>
    <cellStyle name="Percent 4" xfId="1109"/>
    <cellStyle name="Percent 5" xfId="1110"/>
    <cellStyle name="Percent 6" xfId="1111"/>
    <cellStyle name="PercentMaxDecimals2" xfId="1112"/>
    <cellStyle name="PercentMaxDecimals3" xfId="1113"/>
    <cellStyle name="PercentMaxDecimals4" xfId="1114"/>
    <cellStyle name="ReportData" xfId="1115"/>
    <cellStyle name="ReportData 2" xfId="1116"/>
    <cellStyle name="ReportDataCurrencyWithSymbol$" xfId="1117"/>
    <cellStyle name="ReportDataCurrencyWithSymbolKs" xfId="1118"/>
    <cellStyle name="ReportHeader_CompanyName" xfId="1119"/>
    <cellStyle name="RowLabel" xfId="1120"/>
    <cellStyle name="Standard 2" xfId="1121"/>
    <cellStyle name="Style 1" xfId="1122"/>
    <cellStyle name="SubTotal" xfId="1123"/>
    <cellStyle name="SubTotalCurrencyWithSymbol$" xfId="1124"/>
    <cellStyle name="SubTotalCurrencyWithSymbolKs" xfId="1125"/>
    <cellStyle name="SubTotalHeader" xfId="1126"/>
    <cellStyle name="Text" xfId="1127"/>
    <cellStyle name="Title 2" xfId="1128"/>
    <cellStyle name="Title 2 2" xfId="1129"/>
    <cellStyle name="Title 3" xfId="1130"/>
    <cellStyle name="Total" xfId="1131" builtinId="25" customBuiltin="1"/>
    <cellStyle name="Total 2" xfId="1132"/>
    <cellStyle name="Total 2 100" xfId="1133"/>
    <cellStyle name="Total 2 14" xfId="1134"/>
    <cellStyle name="Total 2 2" xfId="1135"/>
    <cellStyle name="Total 2 33" xfId="1136"/>
    <cellStyle name="Total 2 51" xfId="1137"/>
    <cellStyle name="Total 2 65" xfId="1138"/>
    <cellStyle name="TotalCurrencyWithSymbol$" xfId="1139"/>
    <cellStyle name="TotalCurrencyWithSymbolKs" xfId="1140"/>
    <cellStyle name="TotalHeader" xfId="1141"/>
    <cellStyle name="Warning Text" xfId="1142" builtinId="11" customBuiltin="1"/>
    <cellStyle name="Warning Text 2" xfId="1143"/>
    <cellStyle name="표준 2" xfId="1144"/>
    <cellStyle name="常规 2" xfId="1145"/>
    <cellStyle name="常规 3" xfId="1146"/>
    <cellStyle name="常规 3 2" xfId="1147"/>
    <cellStyle name="常规 6" xfId="1148"/>
    <cellStyle name="常规_LG968" xfId="114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38101</xdr:rowOff>
    </xdr:from>
    <xdr:to>
      <xdr:col>1</xdr:col>
      <xdr:colOff>361951</xdr:colOff>
      <xdr:row>0</xdr:row>
      <xdr:rowOff>520353</xdr:rowOff>
    </xdr:to>
    <xdr:pic>
      <xdr:nvPicPr>
        <xdr:cNvPr id="70782" name="Picture 2" descr="D:\Re-Man PROJECT\Reman Logo\Chrysanthemum wealth logo.jpg">
          <a:extLst>
            <a:ext uri="{FF2B5EF4-FFF2-40B4-BE49-F238E27FC236}">
              <a16:creationId xmlns="" xmlns:a16="http://schemas.microsoft.com/office/drawing/2014/main" id="{00000000-0008-0000-0000-00007E1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38101"/>
          <a:ext cx="800100" cy="482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180975</xdr:colOff>
      <xdr:row>0</xdr:row>
      <xdr:rowOff>28575</xdr:rowOff>
    </xdr:from>
    <xdr:to>
      <xdr:col>10</xdr:col>
      <xdr:colOff>1035821</xdr:colOff>
      <xdr:row>0</xdr:row>
      <xdr:rowOff>531634</xdr:rowOff>
    </xdr:to>
    <xdr:pic>
      <xdr:nvPicPr>
        <xdr:cNvPr id="3" name="Picture 2" descr="Member of UMG with Tagline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38950" y="28575"/>
          <a:ext cx="854846" cy="503059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219076</xdr:colOff>
      <xdr:row>101</xdr:row>
      <xdr:rowOff>280363</xdr:rowOff>
    </xdr:from>
    <xdr:to>
      <xdr:col>1</xdr:col>
      <xdr:colOff>895349</xdr:colOff>
      <xdr:row>103</xdr:row>
      <xdr:rowOff>162539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3426" y="8890963"/>
          <a:ext cx="676273" cy="491776"/>
        </a:xfrm>
        <a:prstGeom prst="rect">
          <a:avLst/>
        </a:prstGeom>
      </xdr:spPr>
    </xdr:pic>
    <xdr:clientData/>
  </xdr:twoCellAnchor>
  <xdr:twoCellAnchor editAs="oneCell">
    <xdr:from>
      <xdr:col>2</xdr:col>
      <xdr:colOff>862920</xdr:colOff>
      <xdr:row>102</xdr:row>
      <xdr:rowOff>28538</xdr:rowOff>
    </xdr:from>
    <xdr:to>
      <xdr:col>2</xdr:col>
      <xdr:colOff>1460236</xdr:colOff>
      <xdr:row>104</xdr:row>
      <xdr:rowOff>18919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3137788">
          <a:off x="2628475" y="8921458"/>
          <a:ext cx="552356" cy="597316"/>
        </a:xfrm>
        <a:prstGeom prst="rect">
          <a:avLst/>
        </a:prstGeom>
      </xdr:spPr>
    </xdr:pic>
    <xdr:clientData/>
  </xdr:twoCellAnchor>
  <xdr:twoCellAnchor editAs="oneCell">
    <xdr:from>
      <xdr:col>3</xdr:col>
      <xdr:colOff>876301</xdr:colOff>
      <xdr:row>101</xdr:row>
      <xdr:rowOff>295275</xdr:rowOff>
    </xdr:from>
    <xdr:to>
      <xdr:col>4</xdr:col>
      <xdr:colOff>11412</xdr:colOff>
      <xdr:row>103</xdr:row>
      <xdr:rowOff>161922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00526" y="8905875"/>
          <a:ext cx="554336" cy="476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126"/>
  <sheetViews>
    <sheetView showGridLines="0" tabSelected="1" showOutlineSymbols="0" topLeftCell="A51" zoomScaleNormal="100" workbookViewId="0">
      <selection activeCell="E60" sqref="E60"/>
    </sheetView>
  </sheetViews>
  <sheetFormatPr defaultColWidth="6.85546875" defaultRowHeight="12.75" customHeight="1"/>
  <cols>
    <col min="1" max="1" width="7.7109375" style="1" customWidth="1"/>
    <col min="2" max="2" width="14.42578125" style="1" customWidth="1"/>
    <col min="3" max="3" width="26.85546875" style="1" customWidth="1"/>
    <col min="4" max="4" width="21.28515625" style="1" customWidth="1"/>
    <col min="5" max="6" width="16" style="1" customWidth="1"/>
    <col min="7" max="9" width="13.5703125" style="1" customWidth="1"/>
    <col min="10" max="10" width="20.85546875" style="1" customWidth="1"/>
    <col min="11" max="11" width="16" style="1" customWidth="1"/>
    <col min="12" max="16" width="13.7109375" style="1" customWidth="1"/>
    <col min="17" max="16384" width="6.85546875" style="1"/>
  </cols>
  <sheetData>
    <row r="1" spans="1:13" ht="42.75" customHeight="1">
      <c r="A1" s="74" t="s">
        <v>11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3" ht="21" customHeight="1"/>
    <row r="3" spans="1:13" s="3" customFormat="1" ht="27" customHeight="1">
      <c r="A3" s="75" t="s">
        <v>13</v>
      </c>
      <c r="B3" s="75"/>
      <c r="C3" s="30" t="s">
        <v>153</v>
      </c>
      <c r="D3" s="2"/>
      <c r="E3" s="2"/>
      <c r="F3" s="2"/>
      <c r="G3" s="24" t="s">
        <v>17</v>
      </c>
      <c r="H3" s="24"/>
      <c r="I3" s="24"/>
      <c r="J3" s="34" t="s">
        <v>37</v>
      </c>
      <c r="K3" s="2"/>
    </row>
    <row r="4" spans="1:13" s="3" customFormat="1" ht="27" customHeight="1">
      <c r="A4" s="76" t="s">
        <v>14</v>
      </c>
      <c r="B4" s="76"/>
      <c r="C4" s="31" t="s">
        <v>154</v>
      </c>
      <c r="D4" s="4"/>
      <c r="E4" s="4"/>
      <c r="F4" s="4"/>
      <c r="G4" s="25" t="s">
        <v>18</v>
      </c>
      <c r="H4" s="25"/>
      <c r="I4" s="25"/>
      <c r="J4" s="30" t="s">
        <v>38</v>
      </c>
      <c r="K4" s="2"/>
      <c r="M4" s="2"/>
    </row>
    <row r="5" spans="1:13" s="3" customFormat="1" ht="33.75" customHeight="1">
      <c r="A5" s="76" t="s">
        <v>15</v>
      </c>
      <c r="B5" s="76"/>
      <c r="C5" s="30" t="s">
        <v>155</v>
      </c>
      <c r="D5" s="4"/>
      <c r="E5" s="4"/>
      <c r="F5" s="4"/>
      <c r="G5" s="25" t="s">
        <v>19</v>
      </c>
      <c r="H5" s="25"/>
      <c r="I5" s="25"/>
      <c r="J5" s="30" t="s">
        <v>39</v>
      </c>
      <c r="K5" s="2"/>
      <c r="M5" s="2"/>
    </row>
    <row r="6" spans="1:13" s="3" customFormat="1" ht="27" customHeight="1">
      <c r="A6" s="76" t="s">
        <v>16</v>
      </c>
      <c r="B6" s="76"/>
      <c r="C6" s="30" t="s">
        <v>33</v>
      </c>
      <c r="D6" s="73"/>
      <c r="E6" s="37"/>
      <c r="F6" s="44"/>
      <c r="G6" s="25" t="s">
        <v>20</v>
      </c>
      <c r="H6" s="25"/>
      <c r="I6" s="25"/>
      <c r="J6" s="2" t="s">
        <v>12</v>
      </c>
      <c r="M6" s="2"/>
    </row>
    <row r="7" spans="1:13" s="6" customFormat="1" ht="21" customHeight="1">
      <c r="A7" s="5"/>
      <c r="B7" s="5"/>
      <c r="C7" s="5"/>
      <c r="D7" s="73"/>
      <c r="E7" s="37"/>
      <c r="F7" s="44"/>
      <c r="M7" s="5"/>
    </row>
    <row r="8" spans="1:13" ht="0.75" customHeight="1">
      <c r="M8" s="7"/>
    </row>
    <row r="9" spans="1:13" s="8" customFormat="1" ht="47.25" customHeight="1">
      <c r="A9" s="26" t="s">
        <v>0</v>
      </c>
      <c r="B9" s="26" t="s">
        <v>1</v>
      </c>
      <c r="C9" s="26" t="s">
        <v>2</v>
      </c>
      <c r="D9" s="26" t="s">
        <v>3</v>
      </c>
      <c r="E9" s="26"/>
      <c r="F9" s="49"/>
      <c r="G9" s="26" t="s">
        <v>4</v>
      </c>
      <c r="H9" s="49"/>
      <c r="I9" s="49"/>
      <c r="J9" s="26" t="s">
        <v>5</v>
      </c>
      <c r="K9" s="26" t="s">
        <v>6</v>
      </c>
    </row>
    <row r="10" spans="1:13" s="8" customFormat="1" ht="29.25" customHeight="1">
      <c r="A10" s="32">
        <v>1</v>
      </c>
      <c r="B10" s="32" t="s">
        <v>40</v>
      </c>
      <c r="C10" s="33" t="s">
        <v>41</v>
      </c>
      <c r="D10" s="32" t="s">
        <v>42</v>
      </c>
      <c r="E10" s="32"/>
      <c r="F10" s="32"/>
      <c r="G10" s="52">
        <v>12</v>
      </c>
      <c r="H10" s="50">
        <v>14500</v>
      </c>
      <c r="I10" s="50">
        <f>H10*G10</f>
        <v>174000</v>
      </c>
      <c r="J10" s="39">
        <v>5.0869012293344635</v>
      </c>
      <c r="K10" s="40">
        <f>J10*G10</f>
        <v>61.042814752013562</v>
      </c>
      <c r="L10" s="35"/>
    </row>
    <row r="11" spans="1:13" s="38" customFormat="1" ht="29.25" customHeight="1">
      <c r="A11" s="32">
        <v>2</v>
      </c>
      <c r="B11" s="32" t="s">
        <v>40</v>
      </c>
      <c r="C11" s="33" t="s">
        <v>41</v>
      </c>
      <c r="D11" s="52" t="s">
        <v>43</v>
      </c>
      <c r="E11" s="51" t="s">
        <v>122</v>
      </c>
      <c r="F11" s="32"/>
      <c r="G11" s="52">
        <v>2</v>
      </c>
      <c r="H11" s="50">
        <v>18000</v>
      </c>
      <c r="I11" s="50">
        <f t="shared" ref="I11:I74" si="0">H11*G11</f>
        <v>36000</v>
      </c>
      <c r="J11" s="39">
        <v>6.499929348594037</v>
      </c>
      <c r="K11" s="40">
        <f t="shared" ref="K11:K74" si="1">J11*G11</f>
        <v>12.999858697188074</v>
      </c>
      <c r="L11" s="35"/>
    </row>
    <row r="12" spans="1:13" s="38" customFormat="1" ht="29.25" customHeight="1">
      <c r="A12" s="32">
        <v>3</v>
      </c>
      <c r="B12" s="32" t="s">
        <v>40</v>
      </c>
      <c r="C12" s="33" t="s">
        <v>41</v>
      </c>
      <c r="D12" s="52" t="s">
        <v>44</v>
      </c>
      <c r="E12" s="51" t="s">
        <v>123</v>
      </c>
      <c r="F12" s="32"/>
      <c r="G12" s="52">
        <v>4</v>
      </c>
      <c r="H12" s="50">
        <v>25000</v>
      </c>
      <c r="I12" s="50">
        <f t="shared" si="0"/>
        <v>100000</v>
      </c>
      <c r="J12" s="39">
        <v>9.0433799632612697</v>
      </c>
      <c r="K12" s="40">
        <f t="shared" si="1"/>
        <v>36.173519853045079</v>
      </c>
      <c r="L12" s="35"/>
    </row>
    <row r="13" spans="1:13" s="38" customFormat="1" ht="29.25" customHeight="1">
      <c r="A13" s="32">
        <v>4</v>
      </c>
      <c r="B13" s="32" t="s">
        <v>40</v>
      </c>
      <c r="C13" s="33" t="s">
        <v>41</v>
      </c>
      <c r="D13" s="52" t="s">
        <v>45</v>
      </c>
      <c r="E13" s="32"/>
      <c r="F13" s="32"/>
      <c r="G13" s="52">
        <v>2</v>
      </c>
      <c r="H13" s="50">
        <v>25000</v>
      </c>
      <c r="I13" s="50">
        <f t="shared" si="0"/>
        <v>50000</v>
      </c>
      <c r="J13" s="39">
        <v>9.0433799632612697</v>
      </c>
      <c r="K13" s="40">
        <f t="shared" si="1"/>
        <v>18.086759926522539</v>
      </c>
      <c r="L13" s="35"/>
    </row>
    <row r="14" spans="1:13" s="38" customFormat="1" ht="29.25" customHeight="1">
      <c r="A14" s="32">
        <v>5</v>
      </c>
      <c r="B14" s="32" t="s">
        <v>40</v>
      </c>
      <c r="C14" s="33" t="s">
        <v>41</v>
      </c>
      <c r="D14" s="52" t="s">
        <v>46</v>
      </c>
      <c r="E14" s="32"/>
      <c r="F14" s="32"/>
      <c r="G14" s="52">
        <v>2</v>
      </c>
      <c r="H14" s="50">
        <v>25000</v>
      </c>
      <c r="I14" s="50">
        <f t="shared" si="0"/>
        <v>50000</v>
      </c>
      <c r="J14" s="39">
        <v>9.0433799632612697</v>
      </c>
      <c r="K14" s="40">
        <f t="shared" si="1"/>
        <v>18.086759926522539</v>
      </c>
      <c r="L14" s="35"/>
    </row>
    <row r="15" spans="1:13" s="38" customFormat="1" ht="29.25" customHeight="1">
      <c r="A15" s="32">
        <v>6</v>
      </c>
      <c r="B15" s="32" t="s">
        <v>40</v>
      </c>
      <c r="C15" s="33" t="s">
        <v>41</v>
      </c>
      <c r="D15" s="52" t="s">
        <v>47</v>
      </c>
      <c r="E15" s="32"/>
      <c r="F15" s="32"/>
      <c r="G15" s="52">
        <v>2</v>
      </c>
      <c r="H15" s="50">
        <v>15000</v>
      </c>
      <c r="I15" s="50">
        <f t="shared" si="0"/>
        <v>30000</v>
      </c>
      <c r="J15" s="39">
        <v>5.3695068531863788</v>
      </c>
      <c r="K15" s="40">
        <f t="shared" si="1"/>
        <v>10.739013706372758</v>
      </c>
      <c r="L15" s="35"/>
    </row>
    <row r="16" spans="1:13" s="38" customFormat="1" ht="29.25" customHeight="1">
      <c r="A16" s="32">
        <v>7</v>
      </c>
      <c r="B16" s="32" t="s">
        <v>40</v>
      </c>
      <c r="C16" s="33" t="s">
        <v>41</v>
      </c>
      <c r="D16" s="32" t="s">
        <v>48</v>
      </c>
      <c r="E16" s="32">
        <v>21707133</v>
      </c>
      <c r="F16" s="32"/>
      <c r="G16" s="52">
        <v>2</v>
      </c>
      <c r="H16" s="50">
        <v>28000</v>
      </c>
      <c r="I16" s="50">
        <f t="shared" si="0"/>
        <v>56000</v>
      </c>
      <c r="J16" s="39">
        <v>10.173802458668927</v>
      </c>
      <c r="K16" s="40">
        <f t="shared" si="1"/>
        <v>20.347604917337854</v>
      </c>
      <c r="L16" s="35"/>
    </row>
    <row r="17" spans="1:12" s="38" customFormat="1" ht="29.25" customHeight="1">
      <c r="A17" s="32">
        <v>8</v>
      </c>
      <c r="B17" s="32" t="s">
        <v>40</v>
      </c>
      <c r="C17" s="33" t="s">
        <v>41</v>
      </c>
      <c r="D17" s="52">
        <v>2632552003</v>
      </c>
      <c r="E17" s="32"/>
      <c r="F17" s="32"/>
      <c r="G17" s="52">
        <v>2</v>
      </c>
      <c r="H17" s="50">
        <v>38000</v>
      </c>
      <c r="I17" s="50">
        <f t="shared" si="0"/>
        <v>76000</v>
      </c>
      <c r="J17" s="39">
        <v>13.565069944891905</v>
      </c>
      <c r="K17" s="40">
        <f t="shared" si="1"/>
        <v>27.130139889783809</v>
      </c>
      <c r="L17" s="35"/>
    </row>
    <row r="18" spans="1:12" s="38" customFormat="1" ht="29.25" customHeight="1">
      <c r="A18" s="32">
        <v>9</v>
      </c>
      <c r="B18" s="32" t="s">
        <v>40</v>
      </c>
      <c r="C18" s="33" t="s">
        <v>41</v>
      </c>
      <c r="D18" s="52">
        <v>263258390</v>
      </c>
      <c r="E18" s="32" t="s">
        <v>124</v>
      </c>
      <c r="F18" s="32"/>
      <c r="G18" s="52">
        <v>2</v>
      </c>
      <c r="H18" s="50">
        <v>28000</v>
      </c>
      <c r="I18" s="50">
        <f t="shared" si="0"/>
        <v>56000</v>
      </c>
      <c r="J18" s="39">
        <v>10.173802458668927</v>
      </c>
      <c r="K18" s="40">
        <f t="shared" si="1"/>
        <v>20.347604917337854</v>
      </c>
      <c r="L18" s="35"/>
    </row>
    <row r="19" spans="1:12" s="38" customFormat="1" ht="29.25" customHeight="1">
      <c r="A19" s="32">
        <v>10</v>
      </c>
      <c r="B19" s="32" t="s">
        <v>40</v>
      </c>
      <c r="C19" s="33" t="s">
        <v>41</v>
      </c>
      <c r="D19" s="52" t="s">
        <v>49</v>
      </c>
      <c r="E19" s="32" t="s">
        <v>125</v>
      </c>
      <c r="F19" s="32"/>
      <c r="G19" s="52">
        <v>4</v>
      </c>
      <c r="H19" s="50">
        <v>45000</v>
      </c>
      <c r="I19" s="50">
        <f t="shared" si="0"/>
        <v>180000</v>
      </c>
      <c r="J19" s="39">
        <v>16.108520559559135</v>
      </c>
      <c r="K19" s="40">
        <f t="shared" si="1"/>
        <v>64.434082238236542</v>
      </c>
      <c r="L19" s="35"/>
    </row>
    <row r="20" spans="1:12" s="38" customFormat="1" ht="29.25" customHeight="1">
      <c r="A20" s="32">
        <v>11</v>
      </c>
      <c r="B20" s="32" t="s">
        <v>40</v>
      </c>
      <c r="C20" s="33" t="s">
        <v>41</v>
      </c>
      <c r="D20" s="52" t="s">
        <v>50</v>
      </c>
      <c r="E20" s="32"/>
      <c r="F20" s="32"/>
      <c r="G20" s="52">
        <v>1</v>
      </c>
      <c r="H20" s="50">
        <v>22000</v>
      </c>
      <c r="I20" s="50">
        <f t="shared" si="0"/>
        <v>22000</v>
      </c>
      <c r="J20" s="39">
        <v>7.9129574678536105</v>
      </c>
      <c r="K20" s="40">
        <f t="shared" si="1"/>
        <v>7.9129574678536105</v>
      </c>
      <c r="L20" s="35"/>
    </row>
    <row r="21" spans="1:12" s="38" customFormat="1" ht="29.25" customHeight="1">
      <c r="A21" s="32">
        <v>12</v>
      </c>
      <c r="B21" s="32" t="s">
        <v>40</v>
      </c>
      <c r="C21" s="33" t="s">
        <v>41</v>
      </c>
      <c r="D21" s="52" t="s">
        <v>51</v>
      </c>
      <c r="E21" s="32" t="s">
        <v>126</v>
      </c>
      <c r="F21" s="32"/>
      <c r="G21" s="52">
        <v>2</v>
      </c>
      <c r="H21" s="50">
        <v>18000</v>
      </c>
      <c r="I21" s="50">
        <f t="shared" si="0"/>
        <v>36000</v>
      </c>
      <c r="J21" s="39">
        <v>6.499929348594037</v>
      </c>
      <c r="K21" s="40">
        <f t="shared" si="1"/>
        <v>12.999858697188074</v>
      </c>
      <c r="L21" s="35"/>
    </row>
    <row r="22" spans="1:12" s="38" customFormat="1" ht="29.25" customHeight="1">
      <c r="A22" s="32">
        <v>13</v>
      </c>
      <c r="B22" s="32" t="s">
        <v>40</v>
      </c>
      <c r="C22" s="33" t="s">
        <v>41</v>
      </c>
      <c r="D22" s="52" t="s">
        <v>52</v>
      </c>
      <c r="E22" s="32" t="s">
        <v>127</v>
      </c>
      <c r="F22" s="32"/>
      <c r="G22" s="52">
        <v>2</v>
      </c>
      <c r="H22" s="50">
        <v>45000</v>
      </c>
      <c r="I22" s="50">
        <f t="shared" si="0"/>
        <v>90000</v>
      </c>
      <c r="J22" s="39">
        <v>16.108520559559135</v>
      </c>
      <c r="K22" s="40">
        <f t="shared" si="1"/>
        <v>32.217041119118271</v>
      </c>
      <c r="L22" s="35"/>
    </row>
    <row r="23" spans="1:12" s="38" customFormat="1" ht="29.25" customHeight="1">
      <c r="A23" s="32">
        <v>14</v>
      </c>
      <c r="B23" s="32" t="s">
        <v>40</v>
      </c>
      <c r="C23" s="33" t="s">
        <v>41</v>
      </c>
      <c r="D23" s="52">
        <v>1809</v>
      </c>
      <c r="E23" s="32"/>
      <c r="F23" s="32"/>
      <c r="G23" s="52">
        <v>6</v>
      </c>
      <c r="H23" s="50">
        <v>5000</v>
      </c>
      <c r="I23" s="50">
        <f t="shared" si="0"/>
        <v>30000</v>
      </c>
      <c r="J23" s="39">
        <v>1.6956337431114881</v>
      </c>
      <c r="K23" s="40">
        <f t="shared" si="1"/>
        <v>10.173802458668929</v>
      </c>
      <c r="L23" s="35"/>
    </row>
    <row r="24" spans="1:12" s="38" customFormat="1" ht="29.25" customHeight="1">
      <c r="A24" s="32">
        <v>15</v>
      </c>
      <c r="B24" s="32" t="s">
        <v>40</v>
      </c>
      <c r="C24" s="33" t="s">
        <v>41</v>
      </c>
      <c r="D24" s="52">
        <v>1821</v>
      </c>
      <c r="E24" s="32"/>
      <c r="F24" s="32"/>
      <c r="G24" s="52">
        <v>6</v>
      </c>
      <c r="H24" s="50">
        <v>5000</v>
      </c>
      <c r="I24" s="50">
        <f t="shared" si="0"/>
        <v>30000</v>
      </c>
      <c r="J24" s="39">
        <v>1.6956337431114881</v>
      </c>
      <c r="K24" s="40">
        <f t="shared" si="1"/>
        <v>10.173802458668929</v>
      </c>
      <c r="L24" s="35"/>
    </row>
    <row r="25" spans="1:12" s="38" customFormat="1" ht="29.25" customHeight="1">
      <c r="A25" s="32">
        <v>16</v>
      </c>
      <c r="B25" s="32" t="s">
        <v>40</v>
      </c>
      <c r="C25" s="33" t="s">
        <v>41</v>
      </c>
      <c r="D25" s="52" t="s">
        <v>53</v>
      </c>
      <c r="E25" s="32" t="s">
        <v>128</v>
      </c>
      <c r="F25" s="32"/>
      <c r="G25" s="52">
        <v>2</v>
      </c>
      <c r="H25" s="50">
        <v>9000</v>
      </c>
      <c r="I25" s="50">
        <f t="shared" si="0"/>
        <v>18000</v>
      </c>
      <c r="J25" s="39">
        <v>3.1086618623710613</v>
      </c>
      <c r="K25" s="40">
        <f t="shared" si="1"/>
        <v>6.2173237247421227</v>
      </c>
      <c r="L25" s="35"/>
    </row>
    <row r="26" spans="1:12" s="38" customFormat="1" ht="29.25" customHeight="1">
      <c r="A26" s="32">
        <v>17</v>
      </c>
      <c r="B26" s="32" t="s">
        <v>40</v>
      </c>
      <c r="C26" s="33" t="s">
        <v>41</v>
      </c>
      <c r="D26" s="52" t="s">
        <v>54</v>
      </c>
      <c r="E26" s="32" t="s">
        <v>129</v>
      </c>
      <c r="F26" s="32"/>
      <c r="G26" s="52">
        <v>2</v>
      </c>
      <c r="H26" s="50">
        <v>45000</v>
      </c>
      <c r="I26" s="50">
        <f t="shared" si="0"/>
        <v>90000</v>
      </c>
      <c r="J26" s="39">
        <v>16.108520559559135</v>
      </c>
      <c r="K26" s="40">
        <f t="shared" si="1"/>
        <v>32.217041119118271</v>
      </c>
      <c r="L26" s="35"/>
    </row>
    <row r="27" spans="1:12" s="38" customFormat="1" ht="29.25" customHeight="1">
      <c r="A27" s="32">
        <v>18</v>
      </c>
      <c r="B27" s="32" t="s">
        <v>40</v>
      </c>
      <c r="C27" s="33" t="s">
        <v>41</v>
      </c>
      <c r="D27" s="52" t="s">
        <v>55</v>
      </c>
      <c r="E27" s="32"/>
      <c r="F27" s="32"/>
      <c r="G27" s="52">
        <v>12</v>
      </c>
      <c r="H27" s="50">
        <v>7000</v>
      </c>
      <c r="I27" s="50">
        <f t="shared" si="0"/>
        <v>84000</v>
      </c>
      <c r="J27" s="39">
        <v>2.5434506146672318</v>
      </c>
      <c r="K27" s="40">
        <f t="shared" si="1"/>
        <v>30.521407376006781</v>
      </c>
      <c r="L27" s="35"/>
    </row>
    <row r="28" spans="1:12" s="38" customFormat="1" ht="29.25" customHeight="1">
      <c r="A28" s="32">
        <v>19</v>
      </c>
      <c r="B28" s="32" t="s">
        <v>40</v>
      </c>
      <c r="C28" s="33" t="s">
        <v>41</v>
      </c>
      <c r="D28" s="52" t="s">
        <v>56</v>
      </c>
      <c r="E28" s="32"/>
      <c r="F28" s="32"/>
      <c r="G28" s="52">
        <v>2</v>
      </c>
      <c r="H28" s="50">
        <v>65000</v>
      </c>
      <c r="I28" s="50">
        <f t="shared" si="0"/>
        <v>130000</v>
      </c>
      <c r="J28" s="39">
        <v>23.173661155857001</v>
      </c>
      <c r="K28" s="40">
        <f t="shared" si="1"/>
        <v>46.347322311714002</v>
      </c>
      <c r="L28" s="35"/>
    </row>
    <row r="29" spans="1:12" s="38" customFormat="1" ht="29.25" customHeight="1">
      <c r="A29" s="32">
        <v>20</v>
      </c>
      <c r="B29" s="32" t="s">
        <v>40</v>
      </c>
      <c r="C29" s="33" t="s">
        <v>41</v>
      </c>
      <c r="D29" s="52" t="s">
        <v>57</v>
      </c>
      <c r="E29" s="32"/>
      <c r="F29" s="32"/>
      <c r="G29" s="52">
        <v>27</v>
      </c>
      <c r="H29" s="50">
        <v>75000</v>
      </c>
      <c r="I29" s="50">
        <f t="shared" si="0"/>
        <v>2025000</v>
      </c>
      <c r="J29" s="39">
        <v>26.847534265931891</v>
      </c>
      <c r="K29" s="40">
        <f t="shared" si="1"/>
        <v>724.88342518016111</v>
      </c>
      <c r="L29" s="35"/>
    </row>
    <row r="30" spans="1:12" s="38" customFormat="1" ht="29.25" customHeight="1">
      <c r="A30" s="32">
        <v>21</v>
      </c>
      <c r="B30" s="32" t="s">
        <v>40</v>
      </c>
      <c r="C30" s="33" t="s">
        <v>41</v>
      </c>
      <c r="D30" s="52" t="s">
        <v>58</v>
      </c>
      <c r="E30" s="32"/>
      <c r="F30" s="32"/>
      <c r="G30" s="52">
        <v>1</v>
      </c>
      <c r="H30" s="50">
        <v>7000</v>
      </c>
      <c r="I30" s="50">
        <f t="shared" si="0"/>
        <v>7000</v>
      </c>
      <c r="J30" s="39">
        <v>2.5434506146672318</v>
      </c>
      <c r="K30" s="40">
        <f t="shared" si="1"/>
        <v>2.5434506146672318</v>
      </c>
      <c r="L30" s="35"/>
    </row>
    <row r="31" spans="1:12" s="38" customFormat="1" ht="29.25" customHeight="1">
      <c r="A31" s="32">
        <v>22</v>
      </c>
      <c r="B31" s="32" t="s">
        <v>40</v>
      </c>
      <c r="C31" s="33" t="s">
        <v>41</v>
      </c>
      <c r="D31" s="52" t="s">
        <v>59</v>
      </c>
      <c r="E31" s="32">
        <v>1000424655</v>
      </c>
      <c r="F31" s="32"/>
      <c r="G31" s="52">
        <v>1</v>
      </c>
      <c r="H31" s="50">
        <v>7000</v>
      </c>
      <c r="I31" s="50">
        <f t="shared" si="0"/>
        <v>7000</v>
      </c>
      <c r="J31" s="39">
        <v>2.5434506146672318</v>
      </c>
      <c r="K31" s="40">
        <f t="shared" si="1"/>
        <v>2.5434506146672318</v>
      </c>
      <c r="L31" s="35"/>
    </row>
    <row r="32" spans="1:12" s="38" customFormat="1" ht="29.25" customHeight="1">
      <c r="A32" s="32">
        <v>23</v>
      </c>
      <c r="B32" s="32" t="s">
        <v>40</v>
      </c>
      <c r="C32" s="33" t="s">
        <v>41</v>
      </c>
      <c r="D32" s="52" t="s">
        <v>60</v>
      </c>
      <c r="E32" s="32" t="s">
        <v>55</v>
      </c>
      <c r="F32" s="32"/>
      <c r="G32" s="52">
        <v>6</v>
      </c>
      <c r="H32" s="50">
        <v>7000</v>
      </c>
      <c r="I32" s="50">
        <f t="shared" si="0"/>
        <v>42000</v>
      </c>
      <c r="J32" s="39">
        <v>2.5434506146672318</v>
      </c>
      <c r="K32" s="40">
        <f t="shared" si="1"/>
        <v>15.260703688003391</v>
      </c>
      <c r="L32" s="35"/>
    </row>
    <row r="33" spans="1:12" s="38" customFormat="1" ht="29.25" customHeight="1">
      <c r="A33" s="32">
        <v>24</v>
      </c>
      <c r="B33" s="32" t="s">
        <v>40</v>
      </c>
      <c r="C33" s="33" t="s">
        <v>61</v>
      </c>
      <c r="D33" s="52" t="s">
        <v>62</v>
      </c>
      <c r="E33" s="32" t="s">
        <v>130</v>
      </c>
      <c r="F33" s="32"/>
      <c r="G33" s="52">
        <v>2</v>
      </c>
      <c r="H33" s="50">
        <v>25000</v>
      </c>
      <c r="I33" s="50">
        <f t="shared" si="0"/>
        <v>50000</v>
      </c>
      <c r="J33" s="39">
        <v>9.0433799632612697</v>
      </c>
      <c r="K33" s="40">
        <f t="shared" si="1"/>
        <v>18.086759926522539</v>
      </c>
      <c r="L33" s="35"/>
    </row>
    <row r="34" spans="1:12" s="38" customFormat="1" ht="29.25" customHeight="1">
      <c r="A34" s="32">
        <v>25</v>
      </c>
      <c r="B34" s="32" t="s">
        <v>40</v>
      </c>
      <c r="C34" s="33" t="s">
        <v>61</v>
      </c>
      <c r="D34" s="52" t="s">
        <v>63</v>
      </c>
      <c r="E34" s="32" t="s">
        <v>131</v>
      </c>
      <c r="F34" s="32"/>
      <c r="G34" s="52">
        <v>2</v>
      </c>
      <c r="H34" s="50">
        <v>25000</v>
      </c>
      <c r="I34" s="50">
        <f t="shared" si="0"/>
        <v>50000</v>
      </c>
      <c r="J34" s="39">
        <v>9.0433799632612697</v>
      </c>
      <c r="K34" s="40">
        <f t="shared" si="1"/>
        <v>18.086759926522539</v>
      </c>
      <c r="L34" s="35"/>
    </row>
    <row r="35" spans="1:12" s="38" customFormat="1" ht="29.25" customHeight="1">
      <c r="A35" s="52">
        <v>26</v>
      </c>
      <c r="B35" s="32" t="s">
        <v>40</v>
      </c>
      <c r="C35" s="33" t="s">
        <v>61</v>
      </c>
      <c r="D35" s="32" t="s">
        <v>64</v>
      </c>
      <c r="E35" s="32" t="s">
        <v>132</v>
      </c>
      <c r="F35" s="32"/>
      <c r="G35" s="52">
        <v>4</v>
      </c>
      <c r="H35" s="50">
        <v>12000</v>
      </c>
      <c r="I35" s="50">
        <f t="shared" si="0"/>
        <v>48000</v>
      </c>
      <c r="J35" s="39">
        <v>4.2390843577787196</v>
      </c>
      <c r="K35" s="40">
        <f t="shared" si="1"/>
        <v>16.956337431114878</v>
      </c>
      <c r="L35" s="35"/>
    </row>
    <row r="36" spans="1:12" s="38" customFormat="1" ht="29.25" customHeight="1">
      <c r="A36" s="32">
        <v>27</v>
      </c>
      <c r="B36" s="32" t="s">
        <v>40</v>
      </c>
      <c r="C36" s="33" t="s">
        <v>61</v>
      </c>
      <c r="D36" s="52" t="s">
        <v>65</v>
      </c>
      <c r="E36" s="32" t="s">
        <v>133</v>
      </c>
      <c r="F36" s="32"/>
      <c r="G36" s="52">
        <v>2</v>
      </c>
      <c r="H36" s="50">
        <v>12000</v>
      </c>
      <c r="I36" s="50">
        <f t="shared" si="0"/>
        <v>24000</v>
      </c>
      <c r="J36" s="39">
        <v>4.2390843577787196</v>
      </c>
      <c r="K36" s="40">
        <f t="shared" si="1"/>
        <v>8.4781687155574392</v>
      </c>
      <c r="L36" s="35"/>
    </row>
    <row r="37" spans="1:12" s="38" customFormat="1" ht="29.25" customHeight="1">
      <c r="A37" s="32">
        <v>28</v>
      </c>
      <c r="B37" s="32" t="s">
        <v>40</v>
      </c>
      <c r="C37" s="33" t="s">
        <v>61</v>
      </c>
      <c r="D37" s="52" t="s">
        <v>66</v>
      </c>
      <c r="E37" s="32"/>
      <c r="F37" s="32"/>
      <c r="G37" s="52">
        <v>2</v>
      </c>
      <c r="H37" s="50">
        <v>8500</v>
      </c>
      <c r="I37" s="50">
        <f t="shared" si="0"/>
        <v>17000</v>
      </c>
      <c r="J37" s="39">
        <v>3.1086618623710613</v>
      </c>
      <c r="K37" s="40">
        <f t="shared" si="1"/>
        <v>6.2173237247421227</v>
      </c>
      <c r="L37" s="35"/>
    </row>
    <row r="38" spans="1:12" s="38" customFormat="1" ht="29.25" customHeight="1">
      <c r="A38" s="32">
        <v>29</v>
      </c>
      <c r="B38" s="32" t="s">
        <v>40</v>
      </c>
      <c r="C38" s="33" t="s">
        <v>61</v>
      </c>
      <c r="D38" s="52">
        <v>3194552161</v>
      </c>
      <c r="E38" s="32">
        <v>8159975</v>
      </c>
      <c r="F38" s="32"/>
      <c r="G38" s="52">
        <v>2</v>
      </c>
      <c r="H38" s="50">
        <v>45000</v>
      </c>
      <c r="I38" s="50">
        <f t="shared" si="0"/>
        <v>90000</v>
      </c>
      <c r="J38" s="39">
        <v>16.108520559559135</v>
      </c>
      <c r="K38" s="40">
        <f t="shared" si="1"/>
        <v>32.217041119118271</v>
      </c>
      <c r="L38" s="35"/>
    </row>
    <row r="39" spans="1:12" s="38" customFormat="1" ht="29.25" customHeight="1">
      <c r="A39" s="32">
        <v>30</v>
      </c>
      <c r="B39" s="32" t="s">
        <v>40</v>
      </c>
      <c r="C39" s="33" t="s">
        <v>61</v>
      </c>
      <c r="D39" s="52">
        <v>319457001</v>
      </c>
      <c r="E39" s="32" t="s">
        <v>134</v>
      </c>
      <c r="F39" s="32"/>
      <c r="G39" s="52">
        <v>2</v>
      </c>
      <c r="H39" s="50">
        <v>18000</v>
      </c>
      <c r="I39" s="50">
        <f t="shared" si="0"/>
        <v>36000</v>
      </c>
      <c r="J39" s="39">
        <v>6.499929348594037</v>
      </c>
      <c r="K39" s="40">
        <f t="shared" si="1"/>
        <v>12.999858697188074</v>
      </c>
      <c r="L39" s="35"/>
    </row>
    <row r="40" spans="1:12" s="38" customFormat="1" ht="29.25" customHeight="1">
      <c r="A40" s="32">
        <v>31</v>
      </c>
      <c r="B40" s="32" t="s">
        <v>40</v>
      </c>
      <c r="C40" s="33" t="s">
        <v>61</v>
      </c>
      <c r="D40" s="52" t="s">
        <v>67</v>
      </c>
      <c r="E40" s="32">
        <v>1174422</v>
      </c>
      <c r="F40" s="32"/>
      <c r="G40" s="52">
        <v>4</v>
      </c>
      <c r="H40" s="50">
        <v>19500</v>
      </c>
      <c r="I40" s="50">
        <f t="shared" si="0"/>
        <v>78000</v>
      </c>
      <c r="J40" s="39">
        <v>7.0651405962978666</v>
      </c>
      <c r="K40" s="40">
        <f t="shared" si="1"/>
        <v>28.260562385191466</v>
      </c>
      <c r="L40" s="35"/>
    </row>
    <row r="41" spans="1:12" s="38" customFormat="1" ht="29.25" customHeight="1">
      <c r="A41" s="32">
        <v>32</v>
      </c>
      <c r="B41" s="32" t="s">
        <v>40</v>
      </c>
      <c r="C41" s="33" t="s">
        <v>61</v>
      </c>
      <c r="D41" s="52" t="s">
        <v>68</v>
      </c>
      <c r="E41" s="32" t="s">
        <v>135</v>
      </c>
      <c r="F41" s="32"/>
      <c r="G41" s="52">
        <v>1</v>
      </c>
      <c r="H41" s="50">
        <v>9000</v>
      </c>
      <c r="I41" s="50">
        <f t="shared" si="0"/>
        <v>9000</v>
      </c>
      <c r="J41" s="39">
        <v>3.1086618623710613</v>
      </c>
      <c r="K41" s="40">
        <f t="shared" si="1"/>
        <v>3.1086618623710613</v>
      </c>
      <c r="L41" s="35"/>
    </row>
    <row r="42" spans="1:12" s="38" customFormat="1" ht="29.25" customHeight="1">
      <c r="A42" s="32">
        <v>33</v>
      </c>
      <c r="B42" s="32" t="s">
        <v>40</v>
      </c>
      <c r="C42" s="33" t="s">
        <v>61</v>
      </c>
      <c r="D42" s="52" t="s">
        <v>69</v>
      </c>
      <c r="E42" s="32"/>
      <c r="F42" s="32"/>
      <c r="G42" s="52">
        <v>2</v>
      </c>
      <c r="H42" s="50">
        <v>12000</v>
      </c>
      <c r="I42" s="50">
        <f t="shared" si="0"/>
        <v>24000</v>
      </c>
      <c r="J42" s="39">
        <v>4.2390843577787196</v>
      </c>
      <c r="K42" s="40">
        <f t="shared" si="1"/>
        <v>8.4781687155574392</v>
      </c>
      <c r="L42" s="35"/>
    </row>
    <row r="43" spans="1:12" s="38" customFormat="1" ht="29.25" customHeight="1">
      <c r="A43" s="32">
        <v>34</v>
      </c>
      <c r="B43" s="32" t="s">
        <v>40</v>
      </c>
      <c r="C43" s="33" t="s">
        <v>61</v>
      </c>
      <c r="D43" s="52" t="s">
        <v>70</v>
      </c>
      <c r="E43" s="32"/>
      <c r="F43" s="32"/>
      <c r="G43" s="52">
        <v>12</v>
      </c>
      <c r="H43" s="50">
        <v>7000</v>
      </c>
      <c r="I43" s="50">
        <f t="shared" si="0"/>
        <v>84000</v>
      </c>
      <c r="J43" s="39">
        <v>2.5434506146672318</v>
      </c>
      <c r="K43" s="40">
        <f t="shared" si="1"/>
        <v>30.521407376006781</v>
      </c>
      <c r="L43" s="35"/>
    </row>
    <row r="44" spans="1:12" s="38" customFormat="1" ht="29.25" customHeight="1">
      <c r="A44" s="52">
        <v>35</v>
      </c>
      <c r="B44" s="32" t="s">
        <v>40</v>
      </c>
      <c r="C44" s="33" t="s">
        <v>61</v>
      </c>
      <c r="D44" s="32" t="s">
        <v>71</v>
      </c>
      <c r="E44" s="32"/>
      <c r="F44" s="32"/>
      <c r="G44" s="52">
        <v>2</v>
      </c>
      <c r="H44" s="50">
        <v>55000</v>
      </c>
      <c r="I44" s="50">
        <f t="shared" si="0"/>
        <v>110000</v>
      </c>
      <c r="J44" s="39">
        <v>19.782393669634025</v>
      </c>
      <c r="K44" s="40">
        <f t="shared" si="1"/>
        <v>39.564787339268051</v>
      </c>
      <c r="L44" s="35"/>
    </row>
    <row r="45" spans="1:12" s="38" customFormat="1" ht="29.25" customHeight="1">
      <c r="A45" s="52">
        <v>36</v>
      </c>
      <c r="B45" s="32" t="s">
        <v>40</v>
      </c>
      <c r="C45" s="33" t="s">
        <v>61</v>
      </c>
      <c r="D45" s="32" t="s">
        <v>72</v>
      </c>
      <c r="E45" s="32"/>
      <c r="F45" s="32"/>
      <c r="G45" s="52">
        <v>45</v>
      </c>
      <c r="H45" s="50">
        <v>42000</v>
      </c>
      <c r="I45" s="50">
        <f t="shared" si="0"/>
        <v>1890000</v>
      </c>
      <c r="J45" s="39">
        <v>14.978098064151476</v>
      </c>
      <c r="K45" s="40">
        <f t="shared" si="1"/>
        <v>674.01441288681644</v>
      </c>
      <c r="L45" s="35"/>
    </row>
    <row r="46" spans="1:12" s="38" customFormat="1" ht="29.25" customHeight="1">
      <c r="A46" s="32">
        <v>37</v>
      </c>
      <c r="B46" s="32" t="s">
        <v>40</v>
      </c>
      <c r="C46" s="33" t="s">
        <v>61</v>
      </c>
      <c r="D46" s="52" t="s">
        <v>73</v>
      </c>
      <c r="E46" s="32" t="s">
        <v>70</v>
      </c>
      <c r="F46" s="32"/>
      <c r="G46" s="52">
        <v>6</v>
      </c>
      <c r="H46" s="50">
        <v>7000</v>
      </c>
      <c r="I46" s="50">
        <f t="shared" si="0"/>
        <v>42000</v>
      </c>
      <c r="J46" s="39">
        <v>2.5434506146672318</v>
      </c>
      <c r="K46" s="40">
        <f t="shared" si="1"/>
        <v>15.260703688003391</v>
      </c>
      <c r="L46" s="35"/>
    </row>
    <row r="47" spans="1:12" s="38" customFormat="1" ht="29.25" customHeight="1">
      <c r="A47" s="32">
        <v>38</v>
      </c>
      <c r="B47" s="32" t="s">
        <v>40</v>
      </c>
      <c r="C47" s="33" t="s">
        <v>74</v>
      </c>
      <c r="D47" s="52" t="s">
        <v>75</v>
      </c>
      <c r="E47" s="32" t="s">
        <v>136</v>
      </c>
      <c r="F47" s="32"/>
      <c r="G47" s="52">
        <v>2</v>
      </c>
      <c r="H47" s="50">
        <v>18000</v>
      </c>
      <c r="I47" s="50">
        <f t="shared" si="0"/>
        <v>36000</v>
      </c>
      <c r="J47" s="39">
        <v>6.499929348594037</v>
      </c>
      <c r="K47" s="40">
        <f t="shared" si="1"/>
        <v>12.999858697188074</v>
      </c>
      <c r="L47" s="35"/>
    </row>
    <row r="48" spans="1:12" s="38" customFormat="1" ht="29.25" customHeight="1">
      <c r="A48" s="32">
        <v>39</v>
      </c>
      <c r="B48" s="32" t="s">
        <v>40</v>
      </c>
      <c r="C48" s="33" t="s">
        <v>74</v>
      </c>
      <c r="D48" s="52" t="s">
        <v>76</v>
      </c>
      <c r="E48" s="32" t="s">
        <v>137</v>
      </c>
      <c r="F48" s="32"/>
      <c r="G48" s="52">
        <v>2</v>
      </c>
      <c r="H48" s="50">
        <v>65000</v>
      </c>
      <c r="I48" s="50">
        <f t="shared" si="0"/>
        <v>130000</v>
      </c>
      <c r="J48" s="39">
        <v>23.173661155857001</v>
      </c>
      <c r="K48" s="40">
        <f t="shared" si="1"/>
        <v>46.347322311714002</v>
      </c>
      <c r="L48" s="35"/>
    </row>
    <row r="49" spans="1:13" s="38" customFormat="1" ht="29.25" customHeight="1">
      <c r="A49" s="32">
        <v>40</v>
      </c>
      <c r="B49" s="32" t="s">
        <v>40</v>
      </c>
      <c r="C49" s="33" t="s">
        <v>77</v>
      </c>
      <c r="D49" s="52" t="s">
        <v>78</v>
      </c>
      <c r="E49" s="32"/>
      <c r="F49" s="32"/>
      <c r="G49" s="52">
        <v>1</v>
      </c>
      <c r="H49" s="50">
        <v>95000</v>
      </c>
      <c r="I49" s="50">
        <f t="shared" si="0"/>
        <v>95000</v>
      </c>
      <c r="J49" s="39">
        <v>34.195280486081671</v>
      </c>
      <c r="K49" s="40">
        <f t="shared" si="1"/>
        <v>34.195280486081671</v>
      </c>
      <c r="L49" s="35"/>
    </row>
    <row r="50" spans="1:13" s="38" customFormat="1" ht="29.25" customHeight="1">
      <c r="A50" s="32">
        <v>41</v>
      </c>
      <c r="B50" s="32" t="s">
        <v>40</v>
      </c>
      <c r="C50" s="33" t="s">
        <v>77</v>
      </c>
      <c r="D50" s="52" t="s">
        <v>79</v>
      </c>
      <c r="E50" s="32" t="s">
        <v>78</v>
      </c>
      <c r="F50" s="32"/>
      <c r="G50" s="52">
        <v>1</v>
      </c>
      <c r="H50" s="50">
        <v>95000</v>
      </c>
      <c r="I50" s="50">
        <f t="shared" si="0"/>
        <v>95000</v>
      </c>
      <c r="J50" s="39">
        <v>34.195280486081671</v>
      </c>
      <c r="K50" s="40">
        <f t="shared" si="1"/>
        <v>34.195280486081671</v>
      </c>
      <c r="L50" s="35"/>
    </row>
    <row r="51" spans="1:13" s="58" customFormat="1" ht="29.25" customHeight="1">
      <c r="A51" s="51">
        <v>42</v>
      </c>
      <c r="B51" s="51" t="s">
        <v>40</v>
      </c>
      <c r="C51" s="53" t="s">
        <v>77</v>
      </c>
      <c r="D51" s="52" t="s">
        <v>80</v>
      </c>
      <c r="E51" s="51" t="s">
        <v>138</v>
      </c>
      <c r="F51" s="51"/>
      <c r="G51" s="52">
        <v>1</v>
      </c>
      <c r="H51" s="54">
        <v>125000</v>
      </c>
      <c r="I51" s="54">
        <f t="shared" si="0"/>
        <v>125000</v>
      </c>
      <c r="J51" s="55">
        <v>44.934294192454431</v>
      </c>
      <c r="K51" s="56">
        <f t="shared" si="1"/>
        <v>44.934294192454431</v>
      </c>
      <c r="L51" s="57"/>
    </row>
    <row r="52" spans="1:13" s="38" customFormat="1" ht="29.25" customHeight="1">
      <c r="A52" s="32">
        <v>43</v>
      </c>
      <c r="B52" s="32" t="s">
        <v>40</v>
      </c>
      <c r="C52" s="33" t="s">
        <v>81</v>
      </c>
      <c r="D52" s="52">
        <v>54672654</v>
      </c>
      <c r="E52" s="32" t="s">
        <v>139</v>
      </c>
      <c r="F52" s="32"/>
      <c r="G52" s="52">
        <v>2</v>
      </c>
      <c r="H52" s="50">
        <v>45000</v>
      </c>
      <c r="I52" s="50">
        <f t="shared" si="0"/>
        <v>90000</v>
      </c>
      <c r="J52" s="39">
        <v>16.108520559559135</v>
      </c>
      <c r="K52" s="40">
        <f t="shared" si="1"/>
        <v>32.217041119118271</v>
      </c>
      <c r="L52" s="35"/>
    </row>
    <row r="53" spans="1:13" s="38" customFormat="1" ht="29.25" customHeight="1">
      <c r="A53" s="32">
        <v>44</v>
      </c>
      <c r="B53" s="32" t="s">
        <v>40</v>
      </c>
      <c r="C53" s="33" t="s">
        <v>82</v>
      </c>
      <c r="D53" s="52">
        <v>54749247</v>
      </c>
      <c r="E53" s="32" t="s">
        <v>140</v>
      </c>
      <c r="F53" s="32"/>
      <c r="G53" s="52">
        <v>4</v>
      </c>
      <c r="H53" s="50">
        <v>65000</v>
      </c>
      <c r="I53" s="50">
        <f t="shared" si="0"/>
        <v>260000</v>
      </c>
      <c r="J53" s="39">
        <v>23.173661155857001</v>
      </c>
      <c r="K53" s="40">
        <f t="shared" si="1"/>
        <v>92.694644623428005</v>
      </c>
      <c r="L53" s="35"/>
    </row>
    <row r="54" spans="1:13" s="38" customFormat="1" ht="29.25" customHeight="1">
      <c r="A54" s="52">
        <v>45</v>
      </c>
      <c r="B54" s="32" t="s">
        <v>40</v>
      </c>
      <c r="C54" s="33" t="s">
        <v>61</v>
      </c>
      <c r="D54" s="32" t="s">
        <v>71</v>
      </c>
      <c r="E54" s="32"/>
      <c r="F54" s="32"/>
      <c r="G54" s="52">
        <v>2</v>
      </c>
      <c r="H54" s="50">
        <v>55000</v>
      </c>
      <c r="I54" s="50">
        <f t="shared" si="0"/>
        <v>110000</v>
      </c>
      <c r="J54" s="39">
        <v>19.782393669634025</v>
      </c>
      <c r="K54" s="40">
        <f t="shared" si="1"/>
        <v>39.564787339268051</v>
      </c>
      <c r="L54" s="35"/>
    </row>
    <row r="55" spans="1:13" s="38" customFormat="1" ht="29.25" customHeight="1">
      <c r="A55" s="52">
        <v>46</v>
      </c>
      <c r="B55" s="32" t="s">
        <v>40</v>
      </c>
      <c r="C55" s="33" t="s">
        <v>83</v>
      </c>
      <c r="D55" s="32" t="s">
        <v>57</v>
      </c>
      <c r="E55" s="32"/>
      <c r="F55" s="32"/>
      <c r="G55" s="52">
        <v>72</v>
      </c>
      <c r="H55" s="50">
        <v>75000</v>
      </c>
      <c r="I55" s="50">
        <f t="shared" si="0"/>
        <v>5400000</v>
      </c>
      <c r="J55" s="39">
        <v>26.847534265931891</v>
      </c>
      <c r="K55" s="40">
        <f t="shared" si="1"/>
        <v>1933.0224671470962</v>
      </c>
      <c r="L55" s="35"/>
    </row>
    <row r="56" spans="1:13" s="38" customFormat="1" ht="29.25" customHeight="1">
      <c r="A56" s="52">
        <v>47</v>
      </c>
      <c r="B56" s="32" t="s">
        <v>40</v>
      </c>
      <c r="C56" s="33" t="s">
        <v>61</v>
      </c>
      <c r="D56" s="32" t="s">
        <v>72</v>
      </c>
      <c r="E56" s="32"/>
      <c r="F56" s="32">
        <v>120</v>
      </c>
      <c r="G56" s="52">
        <v>1</v>
      </c>
      <c r="H56" s="50">
        <v>42000</v>
      </c>
      <c r="I56" s="50">
        <f t="shared" si="0"/>
        <v>42000</v>
      </c>
      <c r="J56" s="39">
        <v>14.978098064151476</v>
      </c>
      <c r="K56" s="40">
        <f>J56*1</f>
        <v>14.978098064151476</v>
      </c>
      <c r="L56" s="35" t="s">
        <v>156</v>
      </c>
      <c r="M56" s="38" t="s">
        <v>157</v>
      </c>
    </row>
    <row r="57" spans="1:13" s="38" customFormat="1" ht="29.25" customHeight="1">
      <c r="A57" s="32">
        <v>48</v>
      </c>
      <c r="B57" s="32" t="s">
        <v>40</v>
      </c>
      <c r="C57" s="33" t="s">
        <v>84</v>
      </c>
      <c r="D57" s="52" t="s">
        <v>85</v>
      </c>
      <c r="E57" s="32">
        <v>35151</v>
      </c>
      <c r="F57" s="32"/>
      <c r="G57" s="52">
        <v>1</v>
      </c>
      <c r="H57" s="50">
        <v>12000</v>
      </c>
      <c r="I57" s="50">
        <f t="shared" si="0"/>
        <v>12000</v>
      </c>
      <c r="J57" s="39">
        <v>4.2390843577787196</v>
      </c>
      <c r="K57" s="40">
        <f t="shared" si="1"/>
        <v>4.2390843577787196</v>
      </c>
      <c r="L57" s="35"/>
    </row>
    <row r="58" spans="1:13" s="38" customFormat="1" ht="29.25" customHeight="1">
      <c r="A58" s="32">
        <v>49</v>
      </c>
      <c r="B58" s="32" t="s">
        <v>40</v>
      </c>
      <c r="C58" s="33" t="s">
        <v>61</v>
      </c>
      <c r="D58" s="52">
        <v>1626596000</v>
      </c>
      <c r="E58" s="32" t="s">
        <v>139</v>
      </c>
      <c r="F58" s="32"/>
      <c r="G58" s="52">
        <v>1</v>
      </c>
      <c r="H58" s="50">
        <v>33000</v>
      </c>
      <c r="I58" s="50">
        <f t="shared" si="0"/>
        <v>33000</v>
      </c>
      <c r="J58" s="39">
        <v>11.869436201780415</v>
      </c>
      <c r="K58" s="40">
        <f t="shared" si="1"/>
        <v>11.869436201780415</v>
      </c>
      <c r="L58" s="35"/>
    </row>
    <row r="59" spans="1:13" s="38" customFormat="1" ht="29.25" customHeight="1">
      <c r="A59" s="32">
        <v>50</v>
      </c>
      <c r="B59" s="32" t="s">
        <v>40</v>
      </c>
      <c r="C59" s="33" t="s">
        <v>41</v>
      </c>
      <c r="D59" s="62" t="s">
        <v>86</v>
      </c>
      <c r="E59" s="32"/>
      <c r="F59" s="32"/>
      <c r="G59" s="52">
        <v>1</v>
      </c>
      <c r="H59" s="50">
        <v>28000</v>
      </c>
      <c r="I59" s="50">
        <f t="shared" si="0"/>
        <v>28000</v>
      </c>
      <c r="J59" s="39">
        <v>10.173802458668927</v>
      </c>
      <c r="K59" s="40">
        <f t="shared" si="1"/>
        <v>10.173802458668927</v>
      </c>
      <c r="L59" s="35"/>
    </row>
    <row r="60" spans="1:13" s="38" customFormat="1" ht="29.25" customHeight="1">
      <c r="A60" s="52">
        <v>51</v>
      </c>
      <c r="B60" s="32" t="s">
        <v>40</v>
      </c>
      <c r="C60" s="33" t="s">
        <v>61</v>
      </c>
      <c r="D60" s="62" t="s">
        <v>86</v>
      </c>
      <c r="E60" s="32"/>
      <c r="F60" s="32"/>
      <c r="G60" s="52">
        <v>1</v>
      </c>
      <c r="H60" s="50">
        <v>28000</v>
      </c>
      <c r="I60" s="50">
        <f t="shared" si="0"/>
        <v>28000</v>
      </c>
      <c r="J60" s="39">
        <v>10.173802458668927</v>
      </c>
      <c r="K60" s="40">
        <f t="shared" si="1"/>
        <v>10.173802458668927</v>
      </c>
      <c r="L60" s="35"/>
    </row>
    <row r="61" spans="1:13" s="38" customFormat="1" ht="29.25" customHeight="1">
      <c r="A61" s="32">
        <v>52</v>
      </c>
      <c r="B61" s="32" t="s">
        <v>40</v>
      </c>
      <c r="C61" s="33" t="s">
        <v>87</v>
      </c>
      <c r="D61" s="52" t="s">
        <v>88</v>
      </c>
      <c r="E61" s="32"/>
      <c r="F61" s="32"/>
      <c r="G61" s="52">
        <v>1</v>
      </c>
      <c r="H61" s="50">
        <v>45000</v>
      </c>
      <c r="I61" s="50">
        <f t="shared" si="0"/>
        <v>45000</v>
      </c>
      <c r="J61" s="39">
        <v>16.108520559559135</v>
      </c>
      <c r="K61" s="40">
        <f t="shared" si="1"/>
        <v>16.108520559559135</v>
      </c>
      <c r="L61" s="35"/>
    </row>
    <row r="62" spans="1:13" s="38" customFormat="1" ht="29.25" customHeight="1">
      <c r="A62" s="32">
        <v>53</v>
      </c>
      <c r="B62" s="32" t="s">
        <v>40</v>
      </c>
      <c r="C62" s="33" t="s">
        <v>87</v>
      </c>
      <c r="D62" s="52" t="s">
        <v>89</v>
      </c>
      <c r="E62" s="32" t="s">
        <v>141</v>
      </c>
      <c r="F62" s="32"/>
      <c r="G62" s="52">
        <v>1</v>
      </c>
      <c r="H62" s="50">
        <v>25000</v>
      </c>
      <c r="I62" s="50">
        <f t="shared" si="0"/>
        <v>25000</v>
      </c>
      <c r="J62" s="39">
        <v>9.0433799632612697</v>
      </c>
      <c r="K62" s="40">
        <f t="shared" si="1"/>
        <v>9.0433799632612697</v>
      </c>
      <c r="L62" s="35"/>
    </row>
    <row r="63" spans="1:13" s="38" customFormat="1" ht="29.25" customHeight="1">
      <c r="A63" s="32">
        <v>54</v>
      </c>
      <c r="B63" s="32" t="s">
        <v>40</v>
      </c>
      <c r="C63" s="33" t="s">
        <v>87</v>
      </c>
      <c r="D63" s="64" t="s">
        <v>90</v>
      </c>
      <c r="E63" s="32" t="s">
        <v>142</v>
      </c>
      <c r="F63" s="32"/>
      <c r="G63" s="52">
        <v>12</v>
      </c>
      <c r="H63" s="50">
        <v>7000</v>
      </c>
      <c r="I63" s="50">
        <f t="shared" si="0"/>
        <v>84000</v>
      </c>
      <c r="J63" s="39">
        <v>2.5434506146672318</v>
      </c>
      <c r="K63" s="40">
        <f t="shared" si="1"/>
        <v>30.521407376006781</v>
      </c>
      <c r="L63" s="35"/>
    </row>
    <row r="64" spans="1:13" s="38" customFormat="1" ht="29.25" customHeight="1">
      <c r="A64" s="32">
        <v>55</v>
      </c>
      <c r="B64" s="32" t="s">
        <v>40</v>
      </c>
      <c r="C64" s="33" t="s">
        <v>87</v>
      </c>
      <c r="D64" s="65" t="s">
        <v>91</v>
      </c>
      <c r="E64" s="32" t="s">
        <v>143</v>
      </c>
      <c r="F64" s="32"/>
      <c r="G64" s="52">
        <v>12</v>
      </c>
      <c r="H64" s="50">
        <v>7000</v>
      </c>
      <c r="I64" s="50">
        <f t="shared" si="0"/>
        <v>84000</v>
      </c>
      <c r="J64" s="39">
        <v>2.5434506146672318</v>
      </c>
      <c r="K64" s="40">
        <f t="shared" si="1"/>
        <v>30.521407376006781</v>
      </c>
      <c r="L64" s="35"/>
    </row>
    <row r="65" spans="1:12" s="38" customFormat="1" ht="29.25" customHeight="1">
      <c r="A65" s="32">
        <v>56</v>
      </c>
      <c r="B65" s="32" t="s">
        <v>40</v>
      </c>
      <c r="C65" s="33" t="s">
        <v>87</v>
      </c>
      <c r="D65" s="65" t="s">
        <v>91</v>
      </c>
      <c r="E65" s="32" t="s">
        <v>143</v>
      </c>
      <c r="F65" s="32"/>
      <c r="G65" s="52">
        <v>12</v>
      </c>
      <c r="H65" s="50">
        <v>7000</v>
      </c>
      <c r="I65" s="50">
        <f t="shared" si="0"/>
        <v>84000</v>
      </c>
      <c r="J65" s="39">
        <v>2.5434506146672318</v>
      </c>
      <c r="K65" s="40">
        <f t="shared" si="1"/>
        <v>30.521407376006781</v>
      </c>
      <c r="L65" s="35"/>
    </row>
    <row r="66" spans="1:12" s="38" customFormat="1" ht="29.25" customHeight="1">
      <c r="A66" s="32">
        <v>57</v>
      </c>
      <c r="B66" s="32" t="s">
        <v>40</v>
      </c>
      <c r="C66" s="33" t="s">
        <v>87</v>
      </c>
      <c r="D66" s="65" t="s">
        <v>91</v>
      </c>
      <c r="E66" s="32" t="s">
        <v>143</v>
      </c>
      <c r="F66" s="32"/>
      <c r="G66" s="52">
        <v>12</v>
      </c>
      <c r="H66" s="50">
        <v>7000</v>
      </c>
      <c r="I66" s="50">
        <f t="shared" si="0"/>
        <v>84000</v>
      </c>
      <c r="J66" s="39">
        <v>2.5434506146672318</v>
      </c>
      <c r="K66" s="40">
        <f t="shared" si="1"/>
        <v>30.521407376006781</v>
      </c>
      <c r="L66" s="35"/>
    </row>
    <row r="67" spans="1:12" s="38" customFormat="1" ht="29.25" customHeight="1">
      <c r="A67" s="32">
        <v>58</v>
      </c>
      <c r="B67" s="32" t="s">
        <v>40</v>
      </c>
      <c r="C67" s="33" t="s">
        <v>87</v>
      </c>
      <c r="D67" s="64" t="s">
        <v>90</v>
      </c>
      <c r="E67" s="32" t="s">
        <v>142</v>
      </c>
      <c r="F67" s="32"/>
      <c r="G67" s="52">
        <v>12</v>
      </c>
      <c r="H67" s="50">
        <v>7000</v>
      </c>
      <c r="I67" s="50">
        <f t="shared" si="0"/>
        <v>84000</v>
      </c>
      <c r="J67" s="39">
        <v>2.5434506146672318</v>
      </c>
      <c r="K67" s="40">
        <f t="shared" si="1"/>
        <v>30.521407376006781</v>
      </c>
      <c r="L67" s="35"/>
    </row>
    <row r="68" spans="1:12" s="58" customFormat="1" ht="29.25" customHeight="1">
      <c r="A68" s="52">
        <v>59</v>
      </c>
      <c r="B68" s="51" t="s">
        <v>40</v>
      </c>
      <c r="C68" s="53" t="s">
        <v>92</v>
      </c>
      <c r="D68" s="51" t="s">
        <v>93</v>
      </c>
      <c r="E68" s="51"/>
      <c r="F68" s="51"/>
      <c r="G68" s="52">
        <v>2</v>
      </c>
      <c r="H68" s="54">
        <v>65000</v>
      </c>
      <c r="I68" s="54">
        <f t="shared" si="0"/>
        <v>130000</v>
      </c>
      <c r="J68" s="55">
        <v>23.173661155857001</v>
      </c>
      <c r="K68" s="56">
        <f t="shared" si="1"/>
        <v>46.347322311714002</v>
      </c>
      <c r="L68" s="57"/>
    </row>
    <row r="69" spans="1:12" s="38" customFormat="1" ht="29.25" customHeight="1">
      <c r="A69" s="32">
        <v>60</v>
      </c>
      <c r="B69" s="32" t="s">
        <v>40</v>
      </c>
      <c r="C69" s="33" t="s">
        <v>94</v>
      </c>
      <c r="D69" s="52" t="s">
        <v>95</v>
      </c>
      <c r="E69" s="32" t="s">
        <v>144</v>
      </c>
      <c r="F69" s="32"/>
      <c r="G69" s="52">
        <v>4</v>
      </c>
      <c r="H69" s="50">
        <v>25000</v>
      </c>
      <c r="I69" s="50">
        <f t="shared" si="0"/>
        <v>100000</v>
      </c>
      <c r="J69" s="39">
        <v>9.0433799632612697</v>
      </c>
      <c r="K69" s="40">
        <f t="shared" si="1"/>
        <v>36.173519853045079</v>
      </c>
      <c r="L69" s="35"/>
    </row>
    <row r="70" spans="1:12" s="38" customFormat="1" ht="29.25" customHeight="1">
      <c r="A70" s="32">
        <v>61</v>
      </c>
      <c r="B70" s="32" t="s">
        <v>40</v>
      </c>
      <c r="C70" s="33" t="s">
        <v>94</v>
      </c>
      <c r="D70" s="52" t="s">
        <v>96</v>
      </c>
      <c r="E70" s="32" t="s">
        <v>145</v>
      </c>
      <c r="F70" s="32"/>
      <c r="G70" s="52">
        <v>4</v>
      </c>
      <c r="H70" s="50">
        <v>22000</v>
      </c>
      <c r="I70" s="50">
        <f t="shared" si="0"/>
        <v>88000</v>
      </c>
      <c r="J70" s="39">
        <v>7.9129574678536105</v>
      </c>
      <c r="K70" s="40">
        <f t="shared" si="1"/>
        <v>31.651829871414442</v>
      </c>
      <c r="L70" s="35"/>
    </row>
    <row r="71" spans="1:12" s="38" customFormat="1" ht="29.25" customHeight="1">
      <c r="A71" s="32">
        <v>62</v>
      </c>
      <c r="B71" s="32" t="s">
        <v>40</v>
      </c>
      <c r="C71" s="33" t="s">
        <v>97</v>
      </c>
      <c r="D71" s="52" t="s">
        <v>98</v>
      </c>
      <c r="E71" s="32" t="s">
        <v>146</v>
      </c>
      <c r="F71" s="32"/>
      <c r="G71" s="52">
        <v>4</v>
      </c>
      <c r="H71" s="50">
        <v>18000</v>
      </c>
      <c r="I71" s="50">
        <f t="shared" si="0"/>
        <v>72000</v>
      </c>
      <c r="J71" s="39">
        <v>6.499929348594037</v>
      </c>
      <c r="K71" s="40">
        <f t="shared" si="1"/>
        <v>25.999717394376148</v>
      </c>
      <c r="L71" s="35"/>
    </row>
    <row r="72" spans="1:12" s="38" customFormat="1" ht="29.25" customHeight="1">
      <c r="A72" s="32">
        <v>63</v>
      </c>
      <c r="B72" s="32" t="s">
        <v>40</v>
      </c>
      <c r="C72" s="33" t="s">
        <v>99</v>
      </c>
      <c r="D72" s="52" t="s">
        <v>100</v>
      </c>
      <c r="E72" s="32"/>
      <c r="F72" s="32"/>
      <c r="G72" s="52">
        <v>4</v>
      </c>
      <c r="H72" s="50">
        <v>35000</v>
      </c>
      <c r="I72" s="50">
        <f t="shared" si="0"/>
        <v>140000</v>
      </c>
      <c r="J72" s="39">
        <v>12.434647449484245</v>
      </c>
      <c r="K72" s="40">
        <f t="shared" si="1"/>
        <v>49.738589797936982</v>
      </c>
      <c r="L72" s="35"/>
    </row>
    <row r="73" spans="1:12" s="38" customFormat="1" ht="29.25" customHeight="1">
      <c r="A73" s="32">
        <v>64</v>
      </c>
      <c r="B73" s="32" t="s">
        <v>40</v>
      </c>
      <c r="C73" s="33" t="s">
        <v>101</v>
      </c>
      <c r="D73" s="52" t="s">
        <v>102</v>
      </c>
      <c r="E73" s="32"/>
      <c r="F73" s="32"/>
      <c r="G73" s="52">
        <v>3</v>
      </c>
      <c r="H73" s="50">
        <v>145000</v>
      </c>
      <c r="I73" s="50">
        <f t="shared" si="0"/>
        <v>435000</v>
      </c>
      <c r="J73" s="39">
        <v>51.999434788752296</v>
      </c>
      <c r="K73" s="40">
        <f t="shared" si="1"/>
        <v>155.99830436625689</v>
      </c>
      <c r="L73" s="35"/>
    </row>
    <row r="74" spans="1:12" s="38" customFormat="1" ht="29.25" customHeight="1">
      <c r="A74" s="32">
        <v>65</v>
      </c>
      <c r="B74" s="32" t="s">
        <v>40</v>
      </c>
      <c r="C74" s="33" t="s">
        <v>103</v>
      </c>
      <c r="D74" s="52" t="s">
        <v>104</v>
      </c>
      <c r="E74" s="32"/>
      <c r="F74" s="32"/>
      <c r="G74" s="52">
        <v>3</v>
      </c>
      <c r="H74" s="50">
        <v>40000</v>
      </c>
      <c r="I74" s="50">
        <f t="shared" si="0"/>
        <v>120000</v>
      </c>
      <c r="J74" s="39">
        <v>14.412886816447648</v>
      </c>
      <c r="K74" s="40">
        <f t="shared" si="1"/>
        <v>43.238660449342945</v>
      </c>
      <c r="L74" s="35"/>
    </row>
    <row r="75" spans="1:12" s="38" customFormat="1" ht="29.25" customHeight="1">
      <c r="A75" s="32">
        <v>66</v>
      </c>
      <c r="B75" s="32" t="s">
        <v>40</v>
      </c>
      <c r="C75" s="33" t="s">
        <v>94</v>
      </c>
      <c r="D75" s="67" t="s">
        <v>105</v>
      </c>
      <c r="E75" s="32" t="s">
        <v>147</v>
      </c>
      <c r="F75" s="32"/>
      <c r="G75" s="52">
        <v>3</v>
      </c>
      <c r="H75" s="50">
        <v>12000</v>
      </c>
      <c r="I75" s="50">
        <f t="shared" ref="I75:I94" si="2">H75*G75</f>
        <v>36000</v>
      </c>
      <c r="J75" s="39">
        <v>4.2390843577787196</v>
      </c>
      <c r="K75" s="40">
        <f t="shared" ref="K75:K94" si="3">J75*G75</f>
        <v>12.71725307333616</v>
      </c>
      <c r="L75" s="35"/>
    </row>
    <row r="76" spans="1:12" s="38" customFormat="1" ht="29.25" customHeight="1">
      <c r="A76" s="32">
        <v>67</v>
      </c>
      <c r="B76" s="32" t="s">
        <v>40</v>
      </c>
      <c r="C76" s="33" t="s">
        <v>99</v>
      </c>
      <c r="D76" s="63" t="s">
        <v>106</v>
      </c>
      <c r="E76" s="32" t="s">
        <v>148</v>
      </c>
      <c r="F76" s="32"/>
      <c r="G76" s="52">
        <v>3</v>
      </c>
      <c r="H76" s="50">
        <v>28000</v>
      </c>
      <c r="I76" s="50">
        <f t="shared" si="2"/>
        <v>84000</v>
      </c>
      <c r="J76" s="39">
        <v>10.173802458668927</v>
      </c>
      <c r="K76" s="40">
        <f t="shared" si="3"/>
        <v>30.521407376006781</v>
      </c>
      <c r="L76" s="35"/>
    </row>
    <row r="77" spans="1:12" s="38" customFormat="1" ht="29.25" customHeight="1">
      <c r="A77" s="32">
        <v>68</v>
      </c>
      <c r="B77" s="32" t="s">
        <v>40</v>
      </c>
      <c r="C77" s="33" t="s">
        <v>99</v>
      </c>
      <c r="D77" s="52" t="s">
        <v>107</v>
      </c>
      <c r="E77" s="32" t="s">
        <v>149</v>
      </c>
      <c r="F77" s="32"/>
      <c r="G77" s="52">
        <v>3</v>
      </c>
      <c r="H77" s="50">
        <v>18000</v>
      </c>
      <c r="I77" s="50">
        <f t="shared" si="2"/>
        <v>54000</v>
      </c>
      <c r="J77" s="39">
        <v>6.499929348594037</v>
      </c>
      <c r="K77" s="40">
        <f t="shared" si="3"/>
        <v>19.499788045782111</v>
      </c>
      <c r="L77" s="35"/>
    </row>
    <row r="78" spans="1:12" s="38" customFormat="1" ht="29.25" customHeight="1">
      <c r="A78" s="32">
        <v>69</v>
      </c>
      <c r="B78" s="32" t="s">
        <v>40</v>
      </c>
      <c r="C78" s="33" t="s">
        <v>108</v>
      </c>
      <c r="D78" s="52">
        <v>1654697017</v>
      </c>
      <c r="E78" s="32"/>
      <c r="F78" s="32"/>
      <c r="G78" s="52">
        <v>3</v>
      </c>
      <c r="H78" s="50">
        <v>55000</v>
      </c>
      <c r="I78" s="50">
        <f t="shared" si="2"/>
        <v>165000</v>
      </c>
      <c r="J78" s="39">
        <v>19.782393669634025</v>
      </c>
      <c r="K78" s="40">
        <f t="shared" si="3"/>
        <v>59.347181008902076</v>
      </c>
      <c r="L78" s="35"/>
    </row>
    <row r="79" spans="1:12" s="38" customFormat="1" ht="29.25" customHeight="1">
      <c r="A79" s="32">
        <v>70</v>
      </c>
      <c r="B79" s="32" t="s">
        <v>40</v>
      </c>
      <c r="C79" s="33" t="s">
        <v>109</v>
      </c>
      <c r="D79" s="52">
        <v>1654699508</v>
      </c>
      <c r="E79" s="32"/>
      <c r="F79" s="32"/>
      <c r="G79" s="52">
        <v>3</v>
      </c>
      <c r="H79" s="50">
        <v>85000</v>
      </c>
      <c r="I79" s="50">
        <f t="shared" si="2"/>
        <v>255000</v>
      </c>
      <c r="J79" s="39">
        <v>30.521407376006781</v>
      </c>
      <c r="K79" s="40">
        <f t="shared" si="3"/>
        <v>91.564222128020347</v>
      </c>
      <c r="L79" s="35"/>
    </row>
    <row r="80" spans="1:12" s="38" customFormat="1" ht="29.25" customHeight="1">
      <c r="A80" s="32">
        <v>71</v>
      </c>
      <c r="B80" s="32" t="s">
        <v>40</v>
      </c>
      <c r="C80" s="33" t="s">
        <v>94</v>
      </c>
      <c r="D80" s="66">
        <v>21380488</v>
      </c>
      <c r="E80" s="32"/>
      <c r="F80" s="32"/>
      <c r="G80" s="52">
        <v>6</v>
      </c>
      <c r="H80" s="50">
        <v>45000</v>
      </c>
      <c r="I80" s="50">
        <f t="shared" si="2"/>
        <v>270000</v>
      </c>
      <c r="J80" s="39">
        <v>16.108520559559135</v>
      </c>
      <c r="K80" s="40">
        <f t="shared" si="3"/>
        <v>96.651123357354805</v>
      </c>
      <c r="L80" s="35"/>
    </row>
    <row r="81" spans="1:12" s="38" customFormat="1" ht="29.25" customHeight="1">
      <c r="A81" s="32">
        <v>72</v>
      </c>
      <c r="B81" s="32" t="s">
        <v>40</v>
      </c>
      <c r="C81" s="33" t="s">
        <v>110</v>
      </c>
      <c r="D81" s="52">
        <v>21879886</v>
      </c>
      <c r="E81" s="51">
        <v>15126069</v>
      </c>
      <c r="F81" s="32"/>
      <c r="G81" s="52">
        <v>6</v>
      </c>
      <c r="H81" s="50">
        <v>35000</v>
      </c>
      <c r="I81" s="50">
        <f t="shared" si="2"/>
        <v>210000</v>
      </c>
      <c r="J81" s="39">
        <v>12.434647449484245</v>
      </c>
      <c r="K81" s="40">
        <f t="shared" si="3"/>
        <v>74.607884696905472</v>
      </c>
      <c r="L81" s="35"/>
    </row>
    <row r="82" spans="1:12" s="38" customFormat="1" ht="29.25" customHeight="1">
      <c r="A82" s="32">
        <v>73</v>
      </c>
      <c r="B82" s="32" t="s">
        <v>40</v>
      </c>
      <c r="C82" s="33" t="s">
        <v>111</v>
      </c>
      <c r="D82" s="66">
        <v>21380488</v>
      </c>
      <c r="E82" s="32"/>
      <c r="F82" s="32"/>
      <c r="G82" s="52">
        <v>6</v>
      </c>
      <c r="H82" s="50">
        <v>45000</v>
      </c>
      <c r="I82" s="50">
        <f t="shared" si="2"/>
        <v>270000</v>
      </c>
      <c r="J82" s="39">
        <v>16.108520559559135</v>
      </c>
      <c r="K82" s="40">
        <f t="shared" si="3"/>
        <v>96.651123357354805</v>
      </c>
      <c r="L82" s="35"/>
    </row>
    <row r="83" spans="1:12" s="38" customFormat="1" ht="29.25" customHeight="1">
      <c r="A83" s="32">
        <v>74</v>
      </c>
      <c r="B83" s="32" t="s">
        <v>40</v>
      </c>
      <c r="C83" s="33" t="s">
        <v>99</v>
      </c>
      <c r="D83" s="52">
        <v>21707184</v>
      </c>
      <c r="E83" s="51">
        <v>21707133</v>
      </c>
      <c r="F83" s="32"/>
      <c r="G83" s="52">
        <v>6</v>
      </c>
      <c r="H83" s="50">
        <v>28000</v>
      </c>
      <c r="I83" s="50">
        <f t="shared" si="2"/>
        <v>168000</v>
      </c>
      <c r="J83" s="39">
        <v>10.173802458668927</v>
      </c>
      <c r="K83" s="40">
        <f t="shared" si="3"/>
        <v>61.042814752013562</v>
      </c>
      <c r="L83" s="35"/>
    </row>
    <row r="84" spans="1:12" s="38" customFormat="1" ht="29.25" customHeight="1">
      <c r="A84" s="52">
        <v>75</v>
      </c>
      <c r="B84" s="32" t="s">
        <v>40</v>
      </c>
      <c r="C84" s="33" t="s">
        <v>99</v>
      </c>
      <c r="D84" s="32">
        <v>21707132</v>
      </c>
      <c r="E84" s="32"/>
      <c r="F84" s="32"/>
      <c r="G84" s="52">
        <v>6</v>
      </c>
      <c r="H84" s="50">
        <v>35000</v>
      </c>
      <c r="I84" s="50">
        <f t="shared" si="2"/>
        <v>210000</v>
      </c>
      <c r="J84" s="39">
        <v>12.434647449484245</v>
      </c>
      <c r="K84" s="40">
        <f t="shared" si="3"/>
        <v>74.607884696905472</v>
      </c>
      <c r="L84" s="35"/>
    </row>
    <row r="85" spans="1:12" s="38" customFormat="1" ht="29.25" customHeight="1">
      <c r="A85" s="32">
        <v>76</v>
      </c>
      <c r="B85" s="32" t="s">
        <v>40</v>
      </c>
      <c r="C85" s="33" t="s">
        <v>112</v>
      </c>
      <c r="D85" s="52" t="s">
        <v>113</v>
      </c>
      <c r="E85" s="32">
        <v>21834199</v>
      </c>
      <c r="F85" s="32"/>
      <c r="G85" s="52">
        <v>4</v>
      </c>
      <c r="H85" s="50">
        <v>145000</v>
      </c>
      <c r="I85" s="50">
        <f t="shared" si="2"/>
        <v>580000</v>
      </c>
      <c r="J85" s="39">
        <v>51.999434788752296</v>
      </c>
      <c r="K85" s="40">
        <f t="shared" si="3"/>
        <v>207.99773915500919</v>
      </c>
      <c r="L85" s="35"/>
    </row>
    <row r="86" spans="1:12" s="38" customFormat="1" ht="29.25" customHeight="1">
      <c r="A86" s="32">
        <v>77</v>
      </c>
      <c r="B86" s="32" t="s">
        <v>40</v>
      </c>
      <c r="C86" s="33" t="s">
        <v>94</v>
      </c>
      <c r="D86" s="67" t="s">
        <v>114</v>
      </c>
      <c r="E86" s="32"/>
      <c r="F86" s="32"/>
      <c r="G86" s="52">
        <v>12</v>
      </c>
      <c r="H86" s="50">
        <v>12000</v>
      </c>
      <c r="I86" s="50">
        <f t="shared" si="2"/>
        <v>144000</v>
      </c>
      <c r="J86" s="39">
        <v>4.2390843577787196</v>
      </c>
      <c r="K86" s="40">
        <f t="shared" si="3"/>
        <v>50.869012293344639</v>
      </c>
      <c r="L86" s="35"/>
    </row>
    <row r="87" spans="1:12" s="38" customFormat="1" ht="29.25" customHeight="1">
      <c r="A87" s="32">
        <v>78</v>
      </c>
      <c r="B87" s="32" t="s">
        <v>40</v>
      </c>
      <c r="C87" s="33" t="s">
        <v>99</v>
      </c>
      <c r="D87" s="52" t="s">
        <v>115</v>
      </c>
      <c r="E87" s="32"/>
      <c r="F87" s="32"/>
      <c r="G87" s="52">
        <v>12</v>
      </c>
      <c r="H87" s="50">
        <v>65000</v>
      </c>
      <c r="I87" s="50">
        <f t="shared" si="2"/>
        <v>780000</v>
      </c>
      <c r="J87" s="39">
        <v>23.173661155857001</v>
      </c>
      <c r="K87" s="40">
        <f t="shared" si="3"/>
        <v>278.083933870284</v>
      </c>
      <c r="L87" s="35"/>
    </row>
    <row r="88" spans="1:12" s="38" customFormat="1" ht="29.25" customHeight="1">
      <c r="A88" s="32">
        <v>79</v>
      </c>
      <c r="B88" s="32" t="s">
        <v>40</v>
      </c>
      <c r="C88" s="33" t="s">
        <v>99</v>
      </c>
      <c r="D88" s="52" t="s">
        <v>116</v>
      </c>
      <c r="E88" s="32" t="s">
        <v>115</v>
      </c>
      <c r="F88" s="32"/>
      <c r="G88" s="52">
        <v>12</v>
      </c>
      <c r="H88" s="50">
        <v>65000</v>
      </c>
      <c r="I88" s="50">
        <f t="shared" si="2"/>
        <v>780000</v>
      </c>
      <c r="J88" s="39">
        <v>23.173661155857001</v>
      </c>
      <c r="K88" s="40">
        <f t="shared" si="3"/>
        <v>278.083933870284</v>
      </c>
      <c r="L88" s="35"/>
    </row>
    <row r="89" spans="1:12" s="38" customFormat="1" ht="29.25" customHeight="1">
      <c r="A89" s="32">
        <v>80</v>
      </c>
      <c r="B89" s="32" t="s">
        <v>40</v>
      </c>
      <c r="C89" s="33" t="s">
        <v>101</v>
      </c>
      <c r="D89" s="52" t="s">
        <v>117</v>
      </c>
      <c r="E89" s="32">
        <v>1654699318</v>
      </c>
      <c r="F89" s="32"/>
      <c r="G89" s="52">
        <v>8</v>
      </c>
      <c r="H89" s="50">
        <v>55000</v>
      </c>
      <c r="I89" s="50">
        <f t="shared" si="2"/>
        <v>440000</v>
      </c>
      <c r="J89" s="39">
        <v>19.782393669634025</v>
      </c>
      <c r="K89" s="40">
        <f t="shared" si="3"/>
        <v>158.2591493570722</v>
      </c>
      <c r="L89" s="35"/>
    </row>
    <row r="90" spans="1:12" s="38" customFormat="1" ht="29.25" customHeight="1">
      <c r="A90" s="32">
        <v>81</v>
      </c>
      <c r="B90" s="32" t="s">
        <v>40</v>
      </c>
      <c r="C90" s="33" t="s">
        <v>109</v>
      </c>
      <c r="D90" s="52">
        <v>1654699315</v>
      </c>
      <c r="E90" s="32"/>
      <c r="F90" s="32"/>
      <c r="G90" s="52">
        <v>8</v>
      </c>
      <c r="H90" s="50">
        <v>60000</v>
      </c>
      <c r="I90" s="50">
        <f t="shared" si="2"/>
        <v>480000</v>
      </c>
      <c r="J90" s="39">
        <v>21.478027412745515</v>
      </c>
      <c r="K90" s="40">
        <f t="shared" si="3"/>
        <v>171.82421930196412</v>
      </c>
      <c r="L90" s="35"/>
    </row>
    <row r="91" spans="1:12" s="38" customFormat="1" ht="29.25" customHeight="1">
      <c r="A91" s="32">
        <v>82</v>
      </c>
      <c r="B91" s="32" t="s">
        <v>40</v>
      </c>
      <c r="C91" s="33" t="s">
        <v>94</v>
      </c>
      <c r="D91" s="52" t="s">
        <v>118</v>
      </c>
      <c r="E91" s="51" t="s">
        <v>150</v>
      </c>
      <c r="F91" s="32"/>
      <c r="G91" s="52">
        <v>12</v>
      </c>
      <c r="H91" s="50">
        <v>7000</v>
      </c>
      <c r="I91" s="50">
        <f t="shared" si="2"/>
        <v>84000</v>
      </c>
      <c r="J91" s="39">
        <v>2.5434506146672318</v>
      </c>
      <c r="K91" s="40">
        <f t="shared" si="3"/>
        <v>30.521407376006781</v>
      </c>
      <c r="L91" s="35"/>
    </row>
    <row r="92" spans="1:12" s="38" customFormat="1" ht="29.25" customHeight="1">
      <c r="A92" s="32">
        <v>83</v>
      </c>
      <c r="B92" s="32" t="s">
        <v>40</v>
      </c>
      <c r="C92" s="33" t="s">
        <v>99</v>
      </c>
      <c r="D92" s="51" t="s">
        <v>119</v>
      </c>
      <c r="E92" s="51">
        <v>21707133</v>
      </c>
      <c r="F92" s="32"/>
      <c r="G92" s="52">
        <v>12</v>
      </c>
      <c r="H92" s="50">
        <v>28000</v>
      </c>
      <c r="I92" s="50">
        <f t="shared" si="2"/>
        <v>336000</v>
      </c>
      <c r="J92" s="39">
        <v>10.173802458668927</v>
      </c>
      <c r="K92" s="40">
        <f t="shared" si="3"/>
        <v>122.08562950402712</v>
      </c>
      <c r="L92" s="35"/>
    </row>
    <row r="93" spans="1:12" s="38" customFormat="1" ht="29.25" customHeight="1">
      <c r="A93" s="32">
        <v>84</v>
      </c>
      <c r="B93" s="32" t="s">
        <v>40</v>
      </c>
      <c r="C93" s="33" t="s">
        <v>94</v>
      </c>
      <c r="D93" s="52" t="s">
        <v>120</v>
      </c>
      <c r="E93" s="32"/>
      <c r="F93" s="32"/>
      <c r="G93" s="52">
        <v>12</v>
      </c>
      <c r="H93" s="50">
        <v>7000</v>
      </c>
      <c r="I93" s="50">
        <f t="shared" si="2"/>
        <v>84000</v>
      </c>
      <c r="J93" s="39">
        <v>2.5434506146672318</v>
      </c>
      <c r="K93" s="40">
        <f t="shared" si="3"/>
        <v>30.521407376006781</v>
      </c>
      <c r="L93" s="35"/>
    </row>
    <row r="94" spans="1:12" s="38" customFormat="1" ht="29.25" customHeight="1">
      <c r="A94" s="32">
        <v>85</v>
      </c>
      <c r="B94" s="32" t="s">
        <v>40</v>
      </c>
      <c r="C94" s="33" t="s">
        <v>99</v>
      </c>
      <c r="D94" s="52" t="s">
        <v>121</v>
      </c>
      <c r="E94" s="51" t="s">
        <v>151</v>
      </c>
      <c r="F94" s="32"/>
      <c r="G94" s="52">
        <v>12</v>
      </c>
      <c r="H94" s="50">
        <v>14500</v>
      </c>
      <c r="I94" s="50">
        <f t="shared" si="2"/>
        <v>174000</v>
      </c>
      <c r="J94" s="39">
        <v>5.3695068531863788</v>
      </c>
      <c r="K94" s="40">
        <f t="shared" si="3"/>
        <v>64.434082238236542</v>
      </c>
      <c r="L94" s="35"/>
    </row>
    <row r="95" spans="1:12" s="48" customFormat="1" ht="29.25" customHeight="1">
      <c r="A95" s="59"/>
      <c r="B95" s="59"/>
      <c r="C95" s="60"/>
      <c r="D95" s="59"/>
      <c r="E95" s="61"/>
      <c r="F95" s="59"/>
      <c r="G95" s="32"/>
      <c r="H95" s="50"/>
      <c r="I95" s="50">
        <f>SUM(I10:I94)</f>
        <v>19634000</v>
      </c>
      <c r="J95" s="39"/>
      <c r="K95" s="40"/>
      <c r="L95" s="35"/>
    </row>
    <row r="96" spans="1:12" s="9" customFormat="1" ht="25.5" customHeight="1">
      <c r="A96" s="10"/>
      <c r="B96" s="11"/>
      <c r="C96" s="11"/>
      <c r="D96" s="11"/>
      <c r="E96" s="11"/>
      <c r="F96" s="11"/>
      <c r="G96" s="78" t="s">
        <v>8</v>
      </c>
      <c r="H96" s="78"/>
      <c r="I96" s="78"/>
      <c r="J96" s="78"/>
      <c r="K96" s="41">
        <f>SUM(K10:K94)</f>
        <v>7034.0539776741607</v>
      </c>
    </row>
    <row r="97" spans="1:11" s="3" customFormat="1" ht="25.5" customHeight="1">
      <c r="A97" s="10"/>
      <c r="B97" s="11"/>
      <c r="C97" s="11"/>
      <c r="D97" s="11"/>
      <c r="E97" s="11"/>
      <c r="F97" s="11"/>
      <c r="G97" s="78" t="s">
        <v>23</v>
      </c>
      <c r="H97" s="78"/>
      <c r="I97" s="78"/>
      <c r="J97" s="78"/>
      <c r="K97" s="41"/>
    </row>
    <row r="98" spans="1:11" s="3" customFormat="1" ht="25.5" customHeight="1">
      <c r="G98" s="78" t="s">
        <v>9</v>
      </c>
      <c r="H98" s="78"/>
      <c r="I98" s="78"/>
      <c r="J98" s="78"/>
      <c r="K98" s="41">
        <f>SUM(K96:K97)</f>
        <v>7034.0539776741607</v>
      </c>
    </row>
    <row r="99" spans="1:11" s="3" customFormat="1" ht="4.5" customHeight="1">
      <c r="G99" s="12"/>
      <c r="H99" s="12"/>
      <c r="I99" s="12"/>
      <c r="J99" s="12"/>
      <c r="K99" s="13"/>
    </row>
    <row r="100" spans="1:11" s="14" customFormat="1" ht="24" customHeight="1">
      <c r="A100" s="27" t="s">
        <v>7</v>
      </c>
      <c r="B100" s="14" t="s">
        <v>152</v>
      </c>
    </row>
    <row r="101" spans="1:11" s="14" customFormat="1" ht="2.25" customHeight="1"/>
    <row r="102" spans="1:11" s="14" customFormat="1" ht="24" customHeight="1">
      <c r="B102" s="28" t="s">
        <v>21</v>
      </c>
      <c r="C102" s="29" t="s">
        <v>32</v>
      </c>
      <c r="D102" s="68" t="s">
        <v>22</v>
      </c>
      <c r="E102" s="68"/>
      <c r="F102" s="68"/>
      <c r="G102" s="68"/>
      <c r="H102" s="46"/>
      <c r="I102" s="46"/>
      <c r="J102" s="77" t="s">
        <v>29</v>
      </c>
      <c r="K102" s="77"/>
    </row>
    <row r="103" spans="1:11" s="14" customFormat="1" ht="24" customHeight="1">
      <c r="C103" s="16"/>
    </row>
    <row r="104" spans="1:11" s="3" customFormat="1" ht="20.25" customHeight="1">
      <c r="A104" s="25" t="s">
        <v>26</v>
      </c>
      <c r="B104" s="8" t="s">
        <v>27</v>
      </c>
      <c r="C104" s="16" t="s">
        <v>27</v>
      </c>
      <c r="D104" s="69" t="s">
        <v>27</v>
      </c>
      <c r="E104" s="69"/>
      <c r="F104" s="69"/>
      <c r="G104" s="69"/>
      <c r="H104" s="47"/>
      <c r="I104" s="47"/>
      <c r="J104" s="70" t="s">
        <v>27</v>
      </c>
      <c r="K104" s="70"/>
    </row>
    <row r="105" spans="1:11" s="3" customFormat="1" ht="6" customHeight="1">
      <c r="A105" s="25"/>
      <c r="B105" s="14"/>
      <c r="C105" s="16"/>
      <c r="D105" s="8"/>
      <c r="E105" s="38"/>
      <c r="F105" s="42"/>
      <c r="G105" s="8"/>
      <c r="H105" s="47"/>
      <c r="I105" s="47"/>
      <c r="J105" s="17"/>
      <c r="K105" s="18"/>
    </row>
    <row r="106" spans="1:11" s="3" customFormat="1" ht="20.25" customHeight="1">
      <c r="A106" s="25" t="s">
        <v>25</v>
      </c>
      <c r="B106" s="8" t="s">
        <v>34</v>
      </c>
      <c r="C106" s="16" t="s">
        <v>35</v>
      </c>
      <c r="D106" s="69" t="s">
        <v>36</v>
      </c>
      <c r="E106" s="69"/>
      <c r="F106" s="69"/>
      <c r="G106" s="69"/>
      <c r="H106" s="47"/>
      <c r="I106" s="47"/>
      <c r="J106" s="70" t="s">
        <v>27</v>
      </c>
      <c r="K106" s="70"/>
    </row>
    <row r="107" spans="1:11" s="3" customFormat="1" ht="12" customHeight="1">
      <c r="B107" s="14"/>
      <c r="C107" s="16"/>
      <c r="D107" s="8"/>
      <c r="E107" s="38"/>
      <c r="F107" s="42"/>
      <c r="G107" s="8"/>
      <c r="H107" s="47"/>
      <c r="I107" s="47"/>
      <c r="J107" s="15"/>
      <c r="K107" s="15"/>
    </row>
    <row r="108" spans="1:11" s="14" customFormat="1" ht="20.25" customHeight="1">
      <c r="B108" s="28" t="s">
        <v>10</v>
      </c>
      <c r="C108" s="29" t="s">
        <v>31</v>
      </c>
      <c r="D108" s="68" t="s">
        <v>24</v>
      </c>
      <c r="E108" s="68"/>
      <c r="F108" s="68"/>
      <c r="G108" s="68"/>
      <c r="H108" s="46"/>
      <c r="I108" s="46"/>
      <c r="J108" s="77" t="s">
        <v>30</v>
      </c>
      <c r="K108" s="77"/>
    </row>
    <row r="109" spans="1:11" s="14" customFormat="1" ht="20.25" customHeight="1">
      <c r="C109" s="8"/>
      <c r="G109" s="8"/>
      <c r="H109" s="47"/>
      <c r="I109" s="47"/>
      <c r="J109" s="17"/>
      <c r="K109" s="8"/>
    </row>
    <row r="110" spans="1:11" s="3" customFormat="1" ht="20.25" customHeight="1">
      <c r="G110" s="79" t="s">
        <v>28</v>
      </c>
      <c r="H110" s="79"/>
      <c r="I110" s="79"/>
      <c r="J110" s="79"/>
      <c r="K110" s="79"/>
    </row>
    <row r="111" spans="1:11" s="6" customFormat="1" ht="13.5" customHeight="1"/>
    <row r="112" spans="1:11" s="6" customFormat="1" ht="6" customHeight="1">
      <c r="A112" s="71"/>
      <c r="B112" s="71"/>
      <c r="C112" s="71"/>
      <c r="D112" s="72"/>
      <c r="E112" s="72"/>
      <c r="F112" s="72"/>
      <c r="G112" s="72"/>
      <c r="H112" s="72"/>
      <c r="I112" s="72"/>
      <c r="J112" s="72"/>
    </row>
    <row r="113" spans="2:11" s="6" customFormat="1" ht="13.5" customHeight="1">
      <c r="D113" s="72"/>
      <c r="E113" s="72"/>
      <c r="F113" s="72"/>
      <c r="G113" s="72"/>
      <c r="H113" s="72"/>
      <c r="I113" s="72"/>
      <c r="J113" s="72"/>
    </row>
    <row r="114" spans="2:11" s="6" customFormat="1" ht="13.5" customHeight="1"/>
    <row r="115" spans="2:11" s="6" customFormat="1" ht="6.75" customHeight="1"/>
    <row r="116" spans="2:11" s="6" customFormat="1" ht="255" customHeight="1"/>
    <row r="117" spans="2:11" s="6" customFormat="1" ht="6" customHeight="1">
      <c r="B117" s="71"/>
      <c r="C117" s="71"/>
      <c r="D117" s="19"/>
      <c r="E117" s="36"/>
      <c r="F117" s="43"/>
      <c r="G117" s="19"/>
      <c r="H117" s="45"/>
      <c r="I117" s="45"/>
    </row>
    <row r="118" spans="2:11" s="6" customFormat="1" ht="13.5" customHeight="1">
      <c r="G118" s="19"/>
      <c r="H118" s="45"/>
      <c r="I118" s="45"/>
      <c r="J118" s="19"/>
    </row>
    <row r="119" spans="2:11" s="6" customFormat="1" ht="13.5" customHeight="1"/>
    <row r="120" spans="2:11" s="6" customFormat="1" ht="12" customHeight="1"/>
    <row r="121" spans="2:11" ht="10.5" customHeight="1"/>
    <row r="122" spans="2:11" ht="14.25" customHeight="1">
      <c r="K122" s="20"/>
    </row>
    <row r="123" spans="2:11" ht="13.5" customHeight="1">
      <c r="K123" s="21"/>
    </row>
    <row r="124" spans="2:11" ht="13.5" customHeight="1">
      <c r="J124" s="22"/>
      <c r="K124" s="23"/>
    </row>
    <row r="125" spans="2:11" ht="13.5" customHeight="1"/>
    <row r="126" spans="2:11" ht="5.25" customHeight="1"/>
  </sheetData>
  <sheetProtection algorithmName="SHA-512" hashValue="TMcbkKlFRKxpZ/++32rnB7tg8eHqO2a9kFhU0DmhiqOXAur0Ty4qRt8x42izoU4hPAljOmOqS2bTyLpxDWVgjQ==" saltValue="mHeNwrrzkx1roFsm9OJJpA==" spinCount="100000" sheet="1" formatCells="0" formatColumns="0" formatRows="0" insertColumns="0" insertRows="0" insertHyperlinks="0" deleteColumns="0" deleteRows="0" sort="0" autoFilter="0" pivotTables="0"/>
  <mergeCells count="21">
    <mergeCell ref="B117:C117"/>
    <mergeCell ref="A112:C112"/>
    <mergeCell ref="D112:J113"/>
    <mergeCell ref="D6:D7"/>
    <mergeCell ref="A1:K1"/>
    <mergeCell ref="A3:B3"/>
    <mergeCell ref="A6:B6"/>
    <mergeCell ref="A5:B5"/>
    <mergeCell ref="A4:B4"/>
    <mergeCell ref="J102:K102"/>
    <mergeCell ref="J108:K108"/>
    <mergeCell ref="G98:J98"/>
    <mergeCell ref="G97:J97"/>
    <mergeCell ref="G110:K110"/>
    <mergeCell ref="G96:J96"/>
    <mergeCell ref="D102:G102"/>
    <mergeCell ref="D108:G108"/>
    <mergeCell ref="D106:G106"/>
    <mergeCell ref="D104:G104"/>
    <mergeCell ref="J104:K104"/>
    <mergeCell ref="J106:K106"/>
  </mergeCells>
  <pageMargins left="0.33" right="0.25" top="0.75" bottom="0.75" header="0.3" footer="0.3"/>
  <pageSetup paperSize="9" scale="85" fitToWidth="0" fitToHeight="0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Transfer</vt:lpstr>
      <vt:lpstr>Transfer!Print_Area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Inventory Transfer - Consignment</dc:title>
  <dc:creator>Crystal Decisions</dc:creator>
  <dc:description>Powered by Crystal</dc:description>
  <cp:lastModifiedBy>umg</cp:lastModifiedBy>
  <cp:lastPrinted>2023-05-20T09:33:55Z</cp:lastPrinted>
  <dcterms:created xsi:type="dcterms:W3CDTF">2021-08-12T14:13:49Z</dcterms:created>
  <dcterms:modified xsi:type="dcterms:W3CDTF">2023-11-03T08:57:00Z</dcterms:modified>
</cp:coreProperties>
</file>