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55" firstSheet="1" activeTab="3"/>
  </bookViews>
  <sheets>
    <sheet name="200-2023060060" sheetId="1" r:id="rId1"/>
    <sheet name="Component Repair Recommenda " sheetId="3" r:id="rId2"/>
    <sheet name="200-2023060060 (Quo)" sheetId="4" r:id="rId3"/>
    <sheet name="CCO" sheetId="5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0" hidden="1">'200-2023060060'!$A$11:$H$94</definedName>
    <definedName name="_xlnm._FilterDatabase" localSheetId="2" hidden="1">'200-2023060060 (Quo)'!$A$11:$R$96</definedName>
    <definedName name="_xlnm._FilterDatabase" localSheetId="3" hidden="1">CCO!$A$11:$S$96</definedName>
  </definedNames>
  <calcPr calcId="152511"/>
  <fileRecoveryPr autoRecover="0"/>
</workbook>
</file>

<file path=xl/calcChain.xml><?xml version="1.0" encoding="utf-8"?>
<calcChain xmlns="http://schemas.openxmlformats.org/spreadsheetml/2006/main">
  <c r="M95" i="5" l="1"/>
  <c r="H95" i="5"/>
  <c r="F95" i="5"/>
  <c r="M94" i="5"/>
  <c r="I94" i="5"/>
  <c r="H94" i="5"/>
  <c r="G94" i="5"/>
  <c r="F94" i="5"/>
  <c r="M93" i="5"/>
  <c r="I93" i="5"/>
  <c r="H93" i="5"/>
  <c r="G93" i="5"/>
  <c r="F93" i="5"/>
  <c r="M92" i="5"/>
  <c r="I92" i="5"/>
  <c r="H92" i="5"/>
  <c r="G92" i="5"/>
  <c r="F92" i="5"/>
  <c r="M91" i="5"/>
  <c r="I91" i="5"/>
  <c r="H91" i="5"/>
  <c r="G91" i="5"/>
  <c r="F91" i="5"/>
  <c r="I90" i="5"/>
  <c r="H90" i="5"/>
  <c r="G90" i="5"/>
  <c r="F90" i="5"/>
  <c r="I89" i="5"/>
  <c r="H89" i="5"/>
  <c r="G89" i="5"/>
  <c r="F89" i="5"/>
  <c r="M88" i="5"/>
  <c r="I88" i="5"/>
  <c r="H88" i="5"/>
  <c r="G88" i="5"/>
  <c r="F88" i="5"/>
  <c r="M87" i="5"/>
  <c r="I87" i="5"/>
  <c r="H87" i="5"/>
  <c r="G87" i="5"/>
  <c r="F87" i="5"/>
  <c r="M86" i="5"/>
  <c r="I86" i="5"/>
  <c r="H86" i="5"/>
  <c r="G86" i="5"/>
  <c r="F86" i="5"/>
  <c r="M85" i="5"/>
  <c r="I85" i="5"/>
  <c r="H85" i="5"/>
  <c r="G85" i="5"/>
  <c r="F85" i="5"/>
  <c r="M84" i="5"/>
  <c r="I84" i="5"/>
  <c r="H84" i="5"/>
  <c r="G84" i="5"/>
  <c r="F84" i="5"/>
  <c r="M83" i="5"/>
  <c r="I83" i="5"/>
  <c r="H83" i="5"/>
  <c r="G83" i="5"/>
  <c r="F83" i="5"/>
  <c r="M82" i="5"/>
  <c r="I82" i="5"/>
  <c r="H82" i="5"/>
  <c r="G82" i="5"/>
  <c r="F82" i="5"/>
  <c r="M81" i="5"/>
  <c r="I81" i="5"/>
  <c r="H81" i="5"/>
  <c r="G81" i="5"/>
  <c r="F81" i="5"/>
  <c r="M80" i="5"/>
  <c r="I80" i="5"/>
  <c r="H80" i="5"/>
  <c r="G80" i="5"/>
  <c r="F80" i="5"/>
  <c r="M79" i="5"/>
  <c r="I79" i="5"/>
  <c r="H79" i="5"/>
  <c r="G79" i="5"/>
  <c r="F79" i="5"/>
  <c r="M78" i="5"/>
  <c r="I78" i="5"/>
  <c r="H78" i="5"/>
  <c r="G78" i="5"/>
  <c r="F78" i="5"/>
  <c r="M77" i="5"/>
  <c r="I77" i="5"/>
  <c r="H77" i="5"/>
  <c r="G77" i="5"/>
  <c r="F77" i="5"/>
  <c r="M76" i="5"/>
  <c r="I76" i="5"/>
  <c r="H76" i="5"/>
  <c r="G76" i="5"/>
  <c r="F76" i="5"/>
  <c r="M75" i="5"/>
  <c r="I75" i="5"/>
  <c r="H75" i="5"/>
  <c r="G75" i="5"/>
  <c r="F75" i="5"/>
  <c r="M74" i="5"/>
  <c r="I74" i="5"/>
  <c r="H74" i="5"/>
  <c r="G74" i="5"/>
  <c r="F74" i="5"/>
  <c r="M73" i="5"/>
  <c r="I73" i="5"/>
  <c r="H73" i="5"/>
  <c r="G73" i="5"/>
  <c r="F73" i="5"/>
  <c r="M72" i="5"/>
  <c r="I72" i="5"/>
  <c r="H72" i="5"/>
  <c r="G72" i="5"/>
  <c r="F72" i="5"/>
  <c r="M71" i="5"/>
  <c r="I71" i="5"/>
  <c r="H71" i="5"/>
  <c r="G71" i="5"/>
  <c r="F71" i="5"/>
  <c r="M70" i="5"/>
  <c r="I70" i="5"/>
  <c r="H70" i="5"/>
  <c r="G70" i="5"/>
  <c r="F70" i="5"/>
  <c r="M69" i="5"/>
  <c r="I69" i="5"/>
  <c r="H69" i="5"/>
  <c r="G69" i="5"/>
  <c r="F69" i="5"/>
  <c r="M68" i="5"/>
  <c r="I68" i="5"/>
  <c r="H68" i="5"/>
  <c r="G68" i="5"/>
  <c r="F68" i="5"/>
  <c r="M67" i="5"/>
  <c r="I67" i="5"/>
  <c r="H67" i="5"/>
  <c r="G67" i="5"/>
  <c r="F67" i="5"/>
  <c r="M66" i="5"/>
  <c r="I66" i="5"/>
  <c r="H66" i="5"/>
  <c r="G66" i="5"/>
  <c r="F66" i="5"/>
  <c r="M65" i="5"/>
  <c r="I65" i="5"/>
  <c r="H65" i="5"/>
  <c r="G65" i="5"/>
  <c r="F65" i="5"/>
  <c r="M64" i="5"/>
  <c r="I64" i="5"/>
  <c r="H64" i="5"/>
  <c r="G64" i="5"/>
  <c r="F64" i="5"/>
  <c r="M63" i="5"/>
  <c r="I63" i="5"/>
  <c r="H63" i="5"/>
  <c r="G63" i="5"/>
  <c r="F63" i="5"/>
  <c r="M62" i="5"/>
  <c r="I62" i="5"/>
  <c r="H62" i="5"/>
  <c r="G62" i="5"/>
  <c r="F62" i="5"/>
  <c r="M61" i="5"/>
  <c r="I61" i="5"/>
  <c r="H61" i="5"/>
  <c r="G61" i="5"/>
  <c r="F61" i="5"/>
  <c r="M60" i="5"/>
  <c r="I60" i="5"/>
  <c r="H60" i="5"/>
  <c r="G60" i="5"/>
  <c r="F60" i="5"/>
  <c r="M59" i="5"/>
  <c r="I59" i="5"/>
  <c r="H59" i="5"/>
  <c r="G59" i="5"/>
  <c r="F59" i="5"/>
  <c r="M58" i="5"/>
  <c r="I58" i="5"/>
  <c r="H58" i="5"/>
  <c r="G58" i="5"/>
  <c r="F58" i="5"/>
  <c r="M57" i="5"/>
  <c r="I57" i="5"/>
  <c r="H57" i="5"/>
  <c r="G57" i="5"/>
  <c r="F57" i="5"/>
  <c r="M56" i="5"/>
  <c r="I56" i="5"/>
  <c r="H56" i="5"/>
  <c r="G56" i="5"/>
  <c r="F56" i="5"/>
  <c r="M55" i="5"/>
  <c r="I55" i="5"/>
  <c r="H55" i="5"/>
  <c r="G55" i="5"/>
  <c r="F55" i="5"/>
  <c r="M54" i="5"/>
  <c r="I54" i="5"/>
  <c r="H54" i="5"/>
  <c r="G54" i="5"/>
  <c r="F54" i="5"/>
  <c r="M53" i="5"/>
  <c r="I53" i="5"/>
  <c r="H53" i="5"/>
  <c r="G53" i="5"/>
  <c r="F53" i="5"/>
  <c r="M52" i="5"/>
  <c r="I52" i="5"/>
  <c r="H52" i="5"/>
  <c r="G52" i="5"/>
  <c r="F52" i="5"/>
  <c r="M51" i="5"/>
  <c r="I51" i="5"/>
  <c r="H51" i="5"/>
  <c r="G51" i="5"/>
  <c r="F51" i="5"/>
  <c r="M50" i="5"/>
  <c r="I50" i="5"/>
  <c r="H50" i="5"/>
  <c r="G50" i="5"/>
  <c r="F50" i="5"/>
  <c r="M49" i="5"/>
  <c r="I49" i="5"/>
  <c r="H49" i="5"/>
  <c r="G49" i="5"/>
  <c r="F49" i="5"/>
  <c r="M48" i="5"/>
  <c r="I48" i="5"/>
  <c r="H48" i="5"/>
  <c r="G48" i="5"/>
  <c r="F48" i="5"/>
  <c r="M47" i="5"/>
  <c r="I47" i="5"/>
  <c r="H47" i="5"/>
  <c r="G47" i="5"/>
  <c r="F47" i="5"/>
  <c r="M46" i="5"/>
  <c r="I46" i="5"/>
  <c r="H46" i="5"/>
  <c r="G46" i="5"/>
  <c r="F46" i="5"/>
  <c r="M45" i="5"/>
  <c r="I45" i="5"/>
  <c r="H45" i="5"/>
  <c r="G45" i="5"/>
  <c r="F45" i="5"/>
  <c r="M44" i="5"/>
  <c r="I44" i="5"/>
  <c r="H44" i="5"/>
  <c r="G44" i="5"/>
  <c r="F44" i="5"/>
  <c r="M43" i="5"/>
  <c r="I43" i="5"/>
  <c r="H43" i="5"/>
  <c r="G43" i="5"/>
  <c r="F43" i="5"/>
  <c r="M42" i="5"/>
  <c r="I42" i="5"/>
  <c r="H42" i="5"/>
  <c r="G42" i="5"/>
  <c r="F42" i="5"/>
  <c r="M41" i="5"/>
  <c r="I41" i="5"/>
  <c r="H41" i="5"/>
  <c r="G41" i="5"/>
  <c r="F41" i="5"/>
  <c r="M40" i="5"/>
  <c r="I40" i="5"/>
  <c r="H40" i="5"/>
  <c r="G40" i="5"/>
  <c r="F40" i="5"/>
  <c r="M39" i="5"/>
  <c r="I39" i="5"/>
  <c r="H39" i="5"/>
  <c r="G39" i="5"/>
  <c r="F39" i="5"/>
  <c r="M38" i="5"/>
  <c r="I38" i="5"/>
  <c r="H38" i="5"/>
  <c r="G38" i="5"/>
  <c r="F38" i="5"/>
  <c r="M37" i="5"/>
  <c r="I37" i="5"/>
  <c r="H37" i="5"/>
  <c r="G37" i="5"/>
  <c r="F37" i="5"/>
  <c r="M36" i="5"/>
  <c r="I36" i="5"/>
  <c r="H36" i="5"/>
  <c r="G36" i="5"/>
  <c r="F36" i="5"/>
  <c r="M35" i="5"/>
  <c r="I35" i="5"/>
  <c r="H35" i="5"/>
  <c r="G35" i="5"/>
  <c r="F35" i="5"/>
  <c r="M34" i="5"/>
  <c r="I34" i="5"/>
  <c r="H34" i="5"/>
  <c r="G34" i="5"/>
  <c r="F34" i="5"/>
  <c r="M33" i="5"/>
  <c r="I33" i="5"/>
  <c r="H33" i="5"/>
  <c r="G33" i="5"/>
  <c r="F33" i="5"/>
  <c r="M32" i="5"/>
  <c r="I32" i="5"/>
  <c r="H32" i="5"/>
  <c r="G32" i="5"/>
  <c r="F32" i="5"/>
  <c r="M31" i="5"/>
  <c r="I31" i="5"/>
  <c r="H31" i="5"/>
  <c r="G31" i="5"/>
  <c r="F31" i="5"/>
  <c r="M30" i="5"/>
  <c r="I30" i="5"/>
  <c r="H30" i="5"/>
  <c r="G30" i="5"/>
  <c r="F30" i="5"/>
  <c r="M29" i="5"/>
  <c r="I29" i="5"/>
  <c r="H29" i="5"/>
  <c r="G29" i="5"/>
  <c r="F29" i="5"/>
  <c r="M28" i="5"/>
  <c r="I28" i="5"/>
  <c r="H28" i="5"/>
  <c r="G28" i="5"/>
  <c r="F28" i="5"/>
  <c r="M27" i="5"/>
  <c r="I27" i="5"/>
  <c r="H27" i="5"/>
  <c r="G27" i="5"/>
  <c r="F27" i="5"/>
  <c r="M26" i="5"/>
  <c r="I26" i="5"/>
  <c r="H26" i="5"/>
  <c r="G26" i="5"/>
  <c r="F26" i="5"/>
  <c r="M25" i="5"/>
  <c r="I25" i="5"/>
  <c r="H25" i="5"/>
  <c r="G25" i="5"/>
  <c r="F25" i="5"/>
  <c r="M24" i="5"/>
  <c r="I24" i="5"/>
  <c r="H24" i="5"/>
  <c r="G24" i="5"/>
  <c r="F24" i="5"/>
  <c r="M23" i="5"/>
  <c r="I23" i="5"/>
  <c r="H23" i="5"/>
  <c r="G23" i="5"/>
  <c r="F23" i="5"/>
  <c r="M22" i="5"/>
  <c r="I22" i="5"/>
  <c r="H22" i="5"/>
  <c r="G22" i="5"/>
  <c r="F22" i="5"/>
  <c r="M21" i="5"/>
  <c r="I21" i="5"/>
  <c r="H21" i="5"/>
  <c r="G21" i="5"/>
  <c r="F21" i="5"/>
  <c r="M20" i="5"/>
  <c r="I20" i="5"/>
  <c r="H20" i="5"/>
  <c r="G20" i="5"/>
  <c r="F20" i="5"/>
  <c r="I19" i="5"/>
  <c r="H19" i="5"/>
  <c r="G19" i="5"/>
  <c r="F19" i="5"/>
  <c r="I18" i="5"/>
  <c r="H18" i="5"/>
  <c r="G18" i="5"/>
  <c r="F18" i="5"/>
  <c r="M17" i="5"/>
  <c r="I17" i="5"/>
  <c r="H17" i="5"/>
  <c r="G17" i="5"/>
  <c r="F17" i="5"/>
  <c r="I16" i="5"/>
  <c r="H16" i="5"/>
  <c r="G16" i="5"/>
  <c r="F16" i="5"/>
  <c r="M15" i="5"/>
  <c r="I15" i="5"/>
  <c r="H15" i="5"/>
  <c r="G15" i="5"/>
  <c r="F15" i="5"/>
  <c r="M14" i="5"/>
  <c r="I14" i="5"/>
  <c r="H14" i="5"/>
  <c r="G14" i="5"/>
  <c r="F14" i="5"/>
  <c r="M13" i="5"/>
  <c r="I13" i="5"/>
  <c r="H13" i="5"/>
  <c r="G13" i="5"/>
  <c r="F13" i="5"/>
  <c r="M12" i="5"/>
  <c r="I12" i="5"/>
  <c r="H12" i="5"/>
  <c r="G12" i="5"/>
  <c r="F12" i="5"/>
  <c r="M96" i="5" l="1"/>
  <c r="M36" i="4"/>
  <c r="M41" i="4"/>
  <c r="M48" i="4"/>
  <c r="M49" i="4"/>
  <c r="M95" i="4" l="1"/>
  <c r="M94" i="4"/>
  <c r="M93" i="4"/>
  <c r="M92" i="4"/>
  <c r="M91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7" i="4"/>
  <c r="M46" i="4"/>
  <c r="M45" i="4"/>
  <c r="M44" i="4"/>
  <c r="M43" i="4"/>
  <c r="M42" i="4"/>
  <c r="M40" i="4"/>
  <c r="M39" i="4"/>
  <c r="M38" i="4"/>
  <c r="M37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7" i="4"/>
  <c r="M15" i="4"/>
  <c r="M14" i="4"/>
  <c r="M13" i="4"/>
  <c r="M12" i="4"/>
  <c r="M96" i="4" l="1"/>
  <c r="F17" i="4"/>
  <c r="G17" i="4"/>
  <c r="H17" i="4"/>
  <c r="I17" i="4"/>
  <c r="I13" i="4" l="1"/>
  <c r="I15" i="4"/>
  <c r="I14" i="4"/>
  <c r="I16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12" i="4"/>
  <c r="F13" i="4" l="1"/>
  <c r="F15" i="4"/>
  <c r="F14" i="4"/>
  <c r="F16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12" i="4"/>
  <c r="H13" i="4" l="1"/>
  <c r="H15" i="4"/>
  <c r="H14" i="4"/>
  <c r="H16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12" i="4"/>
  <c r="G13" i="4" l="1"/>
  <c r="G15" i="4"/>
  <c r="G14" i="4"/>
  <c r="G16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12" i="4"/>
</calcChain>
</file>

<file path=xl/sharedStrings.xml><?xml version="1.0" encoding="utf-8"?>
<sst xmlns="http://schemas.openxmlformats.org/spreadsheetml/2006/main" count="1107" uniqueCount="176">
  <si>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</si>
  <si>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</si>
  <si>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</si>
  <si>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</si>
  <si>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</si>
  <si>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</si>
  <si>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</si>
  <si>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</si>
  <si>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</si>
  <si>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</si>
  <si>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</si>
  <si>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</si>
  <si>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</si>
  <si>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</si>
  <si>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</si>
  <si>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</si>
  <si>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</si>
  <si>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</si>
  <si>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</si>
  <si>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</si>
  <si>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</si>
  <si>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</si>
  <si>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</si>
  <si>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</si>
  <si>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</si>
  <si>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</si>
  <si>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</si>
  <si>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</si>
  <si>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</si>
  <si>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SE210</t>
  </si>
  <si>
    <t>000496</t>
  </si>
  <si>
    <t>Damage</t>
  </si>
  <si>
    <t>Engine</t>
  </si>
  <si>
    <t>200-2023060060</t>
  </si>
  <si>
    <t>B5.9C</t>
  </si>
  <si>
    <t>With Sample</t>
  </si>
  <si>
    <t>200-2023060060 Additional</t>
  </si>
  <si>
    <t>Lower Engine Gasket seal</t>
  </si>
  <si>
    <t>Engine Piston Kit</t>
  </si>
  <si>
    <t>Include rings</t>
  </si>
  <si>
    <t>Connecting Rod Bearing</t>
  </si>
  <si>
    <t>0.25 over side</t>
  </si>
  <si>
    <t>Upper Engine Gasket Set</t>
  </si>
  <si>
    <t>Main Bearig</t>
  </si>
  <si>
    <t>Thrust Bearing</t>
  </si>
  <si>
    <t>Turbocharger Kit</t>
  </si>
  <si>
    <t>Sutd double end plain</t>
  </si>
  <si>
    <t>Nut Hexagon flange</t>
  </si>
  <si>
    <t>Turbo nut</t>
  </si>
  <si>
    <t>Bushing</t>
  </si>
  <si>
    <t>Cam Bushing</t>
  </si>
  <si>
    <t>Screw Fracture resistant</t>
  </si>
  <si>
    <t>Main bolt</t>
  </si>
  <si>
    <t>Ring Dowel</t>
  </si>
  <si>
    <t>Main guide pin</t>
  </si>
  <si>
    <t>Threaded plug</t>
  </si>
  <si>
    <t>Oil Plug</t>
  </si>
  <si>
    <t>Isolator Noise</t>
  </si>
  <si>
    <t>Plain Washer</t>
  </si>
  <si>
    <t>S602</t>
  </si>
  <si>
    <t>Con; Bushing</t>
  </si>
  <si>
    <t>Engine Piston Pin</t>
  </si>
  <si>
    <t>Valve Seat</t>
  </si>
  <si>
    <t>-</t>
  </si>
  <si>
    <t>Exhaust</t>
  </si>
  <si>
    <t>Intake</t>
  </si>
  <si>
    <t>Valve Guide</t>
  </si>
  <si>
    <t>Intake Valve</t>
  </si>
  <si>
    <t>Exhaust Valve</t>
  </si>
  <si>
    <t>Lubricating Oil Pump</t>
  </si>
  <si>
    <t xml:space="preserve">Thermostat </t>
  </si>
  <si>
    <t>Pin Timing</t>
  </si>
  <si>
    <t>Gear Cover</t>
  </si>
  <si>
    <t>Belt Tensioner</t>
  </si>
  <si>
    <t>Fandrive Bolt</t>
  </si>
  <si>
    <t>Nut Regular Hexagon</t>
  </si>
  <si>
    <t>Pump Nut</t>
  </si>
  <si>
    <t>Pump Nut Washer</t>
  </si>
  <si>
    <t>Stud ,Double End Plain</t>
  </si>
  <si>
    <t>Pump Stud</t>
  </si>
  <si>
    <t>Pump Mounting Nut</t>
  </si>
  <si>
    <t>Screw Hex flange Head Cap</t>
  </si>
  <si>
    <t>Exhaust Bolt</t>
  </si>
  <si>
    <t>Fuel Filter</t>
  </si>
  <si>
    <t>Check Valve Banjo</t>
  </si>
  <si>
    <t>Banjo</t>
  </si>
  <si>
    <t>Double Banjo</t>
  </si>
  <si>
    <t>Oil Sum Drain Valve</t>
  </si>
  <si>
    <t>Sealing Washer</t>
  </si>
  <si>
    <t>Valve Washer</t>
  </si>
  <si>
    <t>Pipe Plug</t>
  </si>
  <si>
    <t>Head / with sample</t>
  </si>
  <si>
    <t>Hexagon ,Head Screw</t>
  </si>
  <si>
    <t>Altor Bolt</t>
  </si>
  <si>
    <t xml:space="preserve">Alternator </t>
  </si>
  <si>
    <t>Not Include</t>
  </si>
  <si>
    <t>Couplin  &amp; bolts</t>
  </si>
  <si>
    <t>4 sets</t>
  </si>
  <si>
    <t>Screw ,Hex flange Head cap</t>
  </si>
  <si>
    <t>Valve cover bolt</t>
  </si>
  <si>
    <t>Starting Motor Spacer</t>
  </si>
  <si>
    <t>Twelve Point Cap Screw</t>
  </si>
  <si>
    <t>Oil Gauge Tube</t>
  </si>
  <si>
    <t>Clip</t>
  </si>
  <si>
    <t>Tube Clip</t>
  </si>
  <si>
    <t>Connection Tuo oil drain</t>
  </si>
  <si>
    <t>Fuel Section and Drain Pipe</t>
  </si>
  <si>
    <t>Pump Oil Drain Pipe</t>
  </si>
  <si>
    <t>Oil Drain Adapter</t>
  </si>
  <si>
    <t>Nut,Hexagon Flange</t>
  </si>
  <si>
    <t>Unino Male</t>
  </si>
  <si>
    <t>Turbo asapter</t>
  </si>
  <si>
    <t>Hose,Moledl</t>
  </si>
  <si>
    <t>Thr pipe</t>
  </si>
  <si>
    <t>Clamp Spring Hose</t>
  </si>
  <si>
    <t>Pipe clamp</t>
  </si>
  <si>
    <t>Timing pin housing</t>
  </si>
  <si>
    <t>Pump Shaft Nut Cover</t>
  </si>
  <si>
    <t>Pump Shaft Nut Cover Seal</t>
  </si>
  <si>
    <t>Water Pump</t>
  </si>
  <si>
    <t>Mounting Spacer</t>
  </si>
  <si>
    <t>Screw Hex Flange Head Cap</t>
  </si>
  <si>
    <t>Speed Sensor</t>
  </si>
  <si>
    <t>Temperature Sensor</t>
  </si>
  <si>
    <t>Fandrive Mounting Bolt</t>
  </si>
  <si>
    <t>Screw Bango Connector</t>
  </si>
  <si>
    <t>Nozzle Banjo</t>
  </si>
  <si>
    <t>Fuel Drain Tube</t>
  </si>
  <si>
    <t>Nozzle return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</si>
  <si>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</si>
  <si>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</si>
  <si>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</si>
  <si>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</si>
  <si>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</si>
  <si>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</si>
  <si>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Starting Motor  </t>
  </si>
  <si>
    <t>Fandrive</t>
  </si>
  <si>
    <t xml:space="preserve">V-ribbed belt </t>
  </si>
  <si>
    <t>Oil Filter</t>
  </si>
  <si>
    <t>Engine Block</t>
  </si>
  <si>
    <t>Engine Head</t>
  </si>
  <si>
    <t>Boring</t>
  </si>
  <si>
    <t>Surfacting</t>
  </si>
  <si>
    <t>To make liner boring</t>
  </si>
  <si>
    <t>To make head surfacing</t>
  </si>
  <si>
    <t>To make block surfacting</t>
  </si>
  <si>
    <t>Unit Price</t>
  </si>
  <si>
    <t>Total Price</t>
  </si>
  <si>
    <t>Brand</t>
  </si>
  <si>
    <t>Stock Status</t>
  </si>
  <si>
    <t>cummin</t>
  </si>
  <si>
    <t>volvo</t>
  </si>
  <si>
    <t>Bosch</t>
  </si>
  <si>
    <t>Turbo</t>
  </si>
  <si>
    <t>Ex Stock</t>
  </si>
  <si>
    <t>Ex Stock only 4pcs</t>
  </si>
  <si>
    <t>CUMMINS</t>
  </si>
  <si>
    <t>f</t>
  </si>
  <si>
    <t>FS1280</t>
  </si>
  <si>
    <t>FLEETGUARD</t>
  </si>
  <si>
    <t>DCEC</t>
  </si>
  <si>
    <t>Ex Stock in Multipart</t>
  </si>
  <si>
    <t xml:space="preserve">ESSENCE </t>
  </si>
  <si>
    <t>CHINA</t>
  </si>
  <si>
    <t>3864298/
3863128</t>
  </si>
  <si>
    <t>FLEETGURAD/CN</t>
  </si>
  <si>
    <t>Pump Flam</t>
  </si>
  <si>
    <t>4sets</t>
  </si>
  <si>
    <t>Local</t>
  </si>
  <si>
    <t>Total Amount</t>
  </si>
  <si>
    <t>Inquiry Date :</t>
  </si>
  <si>
    <t>Reply Date    :</t>
  </si>
  <si>
    <t>Ex Stock Is priority sale</t>
  </si>
  <si>
    <t>Cancel</t>
  </si>
  <si>
    <t>CCO</t>
  </si>
  <si>
    <t>L-000199(SE210)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</si>
</sst>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1" applyFont="1" applyFill="1" applyBorder="1" applyAlignment="1">
      <alignment horizontal="left" vertical="center"/>
    </xf>
    <xf numFmtId="0" fontId="1" fillId="2" borderId="1" xfId="1" quotePrefix="1" applyFont="1" applyFill="1" applyBorder="1" applyAlignment="1">
      <alignment vertical="center"/>
    </xf>
    <xf numFmtId="0" fontId="1" fillId="2" borderId="4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2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0" xfId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164" fontId="1" fillId="0" borderId="1" xfId="2" applyNumberFormat="1" applyFont="1" applyFill="1" applyBorder="1" applyAlignment="1">
      <alignment horizontal="center" vertical="center"/>
    </xf>
    <xf numFmtId="164" fontId="1" fillId="0" borderId="2" xfId="2" applyNumberFormat="1" applyFont="1" applyFill="1" applyBorder="1" applyAlignment="1">
      <alignment horizontal="center" vertical="center"/>
    </xf>
    <xf numFmtId="164" fontId="1" fillId="0" borderId="1" xfId="2" applyNumberFormat="1" applyFont="1" applyFill="1" applyBorder="1" applyAlignment="1">
      <alignment vertical="center"/>
    </xf>
    <xf numFmtId="164" fontId="1" fillId="0" borderId="0" xfId="2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164" fontId="1" fillId="3" borderId="2" xfId="2" applyNumberFormat="1" applyFont="1" applyFill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3" borderId="1" xfId="0" quotePrefix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2" borderId="3" xfId="2" applyNumberFormat="1" applyFont="1" applyFill="1" applyBorder="1" applyAlignment="1">
      <alignment horizontal="center" vertical="center"/>
    </xf>
    <xf numFmtId="164" fontId="1" fillId="2" borderId="4" xfId="2" applyNumberFormat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164" fontId="1" fillId="0" borderId="4" xfId="2" applyNumberFormat="1" applyFont="1" applyFill="1" applyBorder="1" applyAlignment="1">
      <alignment horizontal="center" vertical="center"/>
    </xf>
    <xf numFmtId="164" fontId="1" fillId="0" borderId="5" xfId="2" applyNumberFormat="1" applyFont="1" applyFill="1" applyBorder="1" applyAlignment="1">
      <alignment horizontal="center" vertical="center"/>
    </xf>
    <xf numFmtId="164" fontId="1" fillId="2" borderId="5" xfId="2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6.Filter_&amp;_Cummins_Stock_Fil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PartNumber</v>
          </cell>
          <cell r="AI2" t="str">
            <v>ClosingQty</v>
          </cell>
        </row>
        <row r="3">
          <cell r="E3">
            <v>0</v>
          </cell>
          <cell r="AI3">
            <v>0</v>
          </cell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3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22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4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19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9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4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36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235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0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43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33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10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0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4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3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0</v>
          </cell>
        </row>
        <row r="687">
          <cell r="E687" t="str">
            <v>KW2140C1-PSG</v>
          </cell>
          <cell r="AI687">
            <v>2</v>
          </cell>
        </row>
        <row r="691">
          <cell r="E691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7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50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4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40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6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8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24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9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1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7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1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1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1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8</v>
          </cell>
        </row>
        <row r="2071">
          <cell r="F2071">
            <v>22397140</v>
          </cell>
          <cell r="AL2071">
            <v>1</v>
          </cell>
        </row>
        <row r="2072">
          <cell r="F2072">
            <v>14589143</v>
          </cell>
          <cell r="AL2072">
            <v>6</v>
          </cell>
        </row>
        <row r="2073">
          <cell r="F2073">
            <v>14560211</v>
          </cell>
          <cell r="AL2073">
            <v>32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8</v>
          </cell>
        </row>
        <row r="2076">
          <cell r="F2076">
            <v>11701198</v>
          </cell>
          <cell r="AL2076">
            <v>4</v>
          </cell>
        </row>
        <row r="2077">
          <cell r="F2077">
            <v>11707954</v>
          </cell>
          <cell r="AL2077">
            <v>4</v>
          </cell>
        </row>
        <row r="2078">
          <cell r="F2078">
            <v>11701192</v>
          </cell>
          <cell r="AL2078">
            <v>4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2</v>
          </cell>
        </row>
        <row r="2083">
          <cell r="F2083">
            <v>14589145</v>
          </cell>
          <cell r="AL2083">
            <v>1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3</v>
          </cell>
        </row>
        <row r="2086">
          <cell r="F2086" t="str">
            <v>7118-30260</v>
          </cell>
          <cell r="AL2086">
            <v>5</v>
          </cell>
        </row>
        <row r="2087">
          <cell r="F2087">
            <v>8170959</v>
          </cell>
          <cell r="AL2087">
            <v>6</v>
          </cell>
        </row>
        <row r="2088">
          <cell r="F2088" t="str">
            <v>8230-22110</v>
          </cell>
          <cell r="AL2088">
            <v>8</v>
          </cell>
        </row>
        <row r="2089">
          <cell r="F2089" t="str">
            <v>8230-22170</v>
          </cell>
          <cell r="AL2089">
            <v>2</v>
          </cell>
        </row>
        <row r="2090">
          <cell r="F2090" t="str">
            <v>8230-27640</v>
          </cell>
          <cell r="AL2090">
            <v>1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1</v>
          </cell>
        </row>
        <row r="2093">
          <cell r="F2093">
            <v>15128018</v>
          </cell>
          <cell r="AL2093">
            <v>1</v>
          </cell>
        </row>
        <row r="2094">
          <cell r="F2094">
            <v>20532272</v>
          </cell>
          <cell r="AL2094">
            <v>1</v>
          </cell>
        </row>
        <row r="2095">
          <cell r="F2095">
            <v>14536209</v>
          </cell>
          <cell r="AL2095">
            <v>1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24</v>
          </cell>
        </row>
        <row r="2100">
          <cell r="F2100">
            <v>0</v>
          </cell>
          <cell r="AL2100">
            <v>2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209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</v>
          </cell>
          <cell r="AK60">
            <v>20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48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113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</v>
          </cell>
          <cell r="AK130">
            <v>160</v>
          </cell>
        </row>
        <row r="131">
          <cell r="F131" t="str">
            <v>0445120067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0</v>
          </cell>
        </row>
        <row r="164">
          <cell r="F164" t="str">
            <v>F00RJ01479</v>
          </cell>
          <cell r="AK164">
            <v>31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10</v>
          </cell>
        </row>
        <row r="168">
          <cell r="F168" t="str">
            <v>F00RJ02130</v>
          </cell>
          <cell r="AK168">
            <v>37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180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</v>
          </cell>
          <cell r="AK196">
            <v>6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81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61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9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68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42</v>
          </cell>
        </row>
        <row r="20">
          <cell r="E20">
            <v>318383</v>
          </cell>
          <cell r="AI20">
            <v>14</v>
          </cell>
        </row>
        <row r="21">
          <cell r="E21">
            <v>318706</v>
          </cell>
          <cell r="AI21">
            <v>12</v>
          </cell>
        </row>
        <row r="22">
          <cell r="E22">
            <v>318844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40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13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13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5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14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2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3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2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 t="str">
            <v>610800060233</v>
          </cell>
          <cell r="AI316">
            <v>1</v>
          </cell>
        </row>
        <row r="317">
          <cell r="E317" t="str">
            <v>90017510039</v>
          </cell>
          <cell r="AI317">
            <v>1</v>
          </cell>
        </row>
        <row r="318">
          <cell r="E318" t="str">
            <v>610800010322</v>
          </cell>
          <cell r="AI318">
            <v>2</v>
          </cell>
        </row>
        <row r="319">
          <cell r="E319" t="str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 t="str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38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showGridLines="0" topLeftCell="A67" zoomScaleNormal="100" workbookViewId="0">
      <selection activeCell="F94" sqref="F9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91"/>
      <c r="F1" s="91"/>
    </row>
    <row r="2" spans="1:8" ht="15.75" customHeight="1" x14ac:dyDescent="0.25">
      <c r="A2" s="8" t="s">
        <v>14</v>
      </c>
      <c r="B2" s="1"/>
      <c r="C2" s="14" t="s">
        <v>29</v>
      </c>
      <c r="D2" s="2"/>
      <c r="E2" s="91"/>
      <c r="F2" s="92"/>
    </row>
    <row r="3" spans="1:8" ht="15.75" customHeight="1" x14ac:dyDescent="0.25">
      <c r="A3" s="8" t="s">
        <v>4</v>
      </c>
      <c r="B3" s="9"/>
      <c r="C3" s="14" t="s">
        <v>30</v>
      </c>
      <c r="D3" s="2"/>
      <c r="E3" s="3"/>
    </row>
    <row r="4" spans="1:8" ht="15.75" customHeight="1" x14ac:dyDescent="0.25">
      <c r="A4" s="8" t="s">
        <v>5</v>
      </c>
      <c r="B4" s="9"/>
      <c r="C4" s="14" t="s">
        <v>31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32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4" t="s">
        <v>34</v>
      </c>
      <c r="D8" s="5"/>
      <c r="E8" s="4"/>
    </row>
    <row r="9" spans="1:8" ht="15.75" x14ac:dyDescent="0.25">
      <c r="A9" s="8" t="s">
        <v>12</v>
      </c>
      <c r="B9" s="10"/>
      <c r="C9" s="14">
        <v>73245414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0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37</v>
      </c>
      <c r="C12" s="25">
        <v>3802376</v>
      </c>
      <c r="D12" s="22"/>
      <c r="E12" s="24">
        <v>1</v>
      </c>
      <c r="F12" s="26"/>
      <c r="G12" s="17"/>
      <c r="H12" s="11"/>
    </row>
    <row r="13" spans="1:8" ht="26.25" customHeight="1" x14ac:dyDescent="0.25">
      <c r="A13" s="27">
        <v>2</v>
      </c>
      <c r="B13" s="24" t="s">
        <v>38</v>
      </c>
      <c r="C13" s="24">
        <v>3957797</v>
      </c>
      <c r="D13" s="22"/>
      <c r="E13" s="24">
        <v>6</v>
      </c>
      <c r="F13" s="31" t="s">
        <v>39</v>
      </c>
      <c r="G13" s="17"/>
      <c r="H13" s="11"/>
    </row>
    <row r="14" spans="1:8" ht="26.25" customHeight="1" x14ac:dyDescent="0.25">
      <c r="A14" s="35">
        <v>3</v>
      </c>
      <c r="B14" s="24" t="s">
        <v>40</v>
      </c>
      <c r="C14" s="24">
        <v>3969562</v>
      </c>
      <c r="D14" s="22"/>
      <c r="E14" s="24">
        <v>6</v>
      </c>
      <c r="F14" s="32" t="s">
        <v>41</v>
      </c>
      <c r="G14" s="17"/>
      <c r="H14" s="11"/>
    </row>
    <row r="15" spans="1:8" ht="26.25" customHeight="1" x14ac:dyDescent="0.25">
      <c r="A15" s="35">
        <v>4</v>
      </c>
      <c r="B15" s="28" t="s">
        <v>42</v>
      </c>
      <c r="C15" s="29">
        <v>4089649</v>
      </c>
      <c r="D15" s="22"/>
      <c r="E15" s="28">
        <v>1</v>
      </c>
      <c r="F15" s="26"/>
      <c r="G15" s="17"/>
      <c r="H15" s="11"/>
    </row>
    <row r="16" spans="1:8" ht="26.25" customHeight="1" x14ac:dyDescent="0.25">
      <c r="A16" s="35">
        <v>5</v>
      </c>
      <c r="B16" s="28" t="s">
        <v>40</v>
      </c>
      <c r="C16" s="29">
        <v>4892795</v>
      </c>
      <c r="D16" s="22"/>
      <c r="E16" s="28">
        <v>6</v>
      </c>
      <c r="F16" s="26" t="s">
        <v>41</v>
      </c>
      <c r="G16" s="17"/>
      <c r="H16" s="11"/>
    </row>
    <row r="17" spans="1:8" ht="26.25" customHeight="1" x14ac:dyDescent="0.25">
      <c r="A17" s="35">
        <v>6</v>
      </c>
      <c r="B17" s="28" t="s">
        <v>43</v>
      </c>
      <c r="C17" s="29">
        <v>4938933</v>
      </c>
      <c r="D17" s="22"/>
      <c r="E17" s="28">
        <v>6</v>
      </c>
      <c r="F17" s="26" t="s">
        <v>41</v>
      </c>
      <c r="G17" s="17"/>
      <c r="H17" s="11"/>
    </row>
    <row r="18" spans="1:8" ht="26.25" customHeight="1" x14ac:dyDescent="0.25">
      <c r="A18" s="35">
        <v>7</v>
      </c>
      <c r="B18" s="28" t="s">
        <v>43</v>
      </c>
      <c r="C18" s="29">
        <v>4938937</v>
      </c>
      <c r="D18" s="22"/>
      <c r="E18" s="28">
        <v>7</v>
      </c>
      <c r="F18" s="26" t="s">
        <v>41</v>
      </c>
      <c r="G18" s="17"/>
      <c r="H18" s="11"/>
    </row>
    <row r="19" spans="1:8" ht="26.25" customHeight="1" x14ac:dyDescent="0.25">
      <c r="A19" s="35">
        <v>8</v>
      </c>
      <c r="B19" s="28" t="s">
        <v>44</v>
      </c>
      <c r="C19" s="29">
        <v>4938949</v>
      </c>
      <c r="D19" s="22"/>
      <c r="E19" s="28">
        <v>1</v>
      </c>
      <c r="F19" s="26" t="s">
        <v>41</v>
      </c>
      <c r="G19" s="17"/>
      <c r="H19" s="11"/>
    </row>
    <row r="20" spans="1:8" ht="26.25" customHeight="1" x14ac:dyDescent="0.25">
      <c r="A20" s="35">
        <v>9</v>
      </c>
      <c r="B20" s="28" t="s">
        <v>45</v>
      </c>
      <c r="C20" s="29">
        <v>4089711</v>
      </c>
      <c r="D20" s="22"/>
      <c r="E20" s="28">
        <v>1</v>
      </c>
      <c r="F20" s="26"/>
      <c r="G20" s="17"/>
      <c r="H20" s="11"/>
    </row>
    <row r="21" spans="1:8" ht="26.25" customHeight="1" x14ac:dyDescent="0.25">
      <c r="A21" s="35">
        <v>10</v>
      </c>
      <c r="B21" s="28" t="s">
        <v>46</v>
      </c>
      <c r="C21" s="29">
        <v>3283686</v>
      </c>
      <c r="D21" s="22"/>
      <c r="E21" s="28">
        <v>2</v>
      </c>
      <c r="F21" s="26" t="s">
        <v>31</v>
      </c>
      <c r="G21" s="17"/>
      <c r="H21" s="11"/>
    </row>
    <row r="22" spans="1:8" ht="26.25" customHeight="1" x14ac:dyDescent="0.25">
      <c r="A22" s="35">
        <v>11</v>
      </c>
      <c r="B22" s="28" t="s">
        <v>46</v>
      </c>
      <c r="C22" s="29">
        <v>3818823</v>
      </c>
      <c r="D22" s="22"/>
      <c r="E22" s="28">
        <v>2</v>
      </c>
      <c r="F22" s="26" t="s">
        <v>31</v>
      </c>
      <c r="G22" s="17"/>
      <c r="H22" s="11"/>
    </row>
    <row r="23" spans="1:8" ht="26.25" customHeight="1" x14ac:dyDescent="0.25">
      <c r="A23" s="35">
        <v>12</v>
      </c>
      <c r="B23" s="28" t="s">
        <v>47</v>
      </c>
      <c r="C23" s="29">
        <v>3818824</v>
      </c>
      <c r="D23" s="22"/>
      <c r="E23" s="28">
        <v>4</v>
      </c>
      <c r="F23" s="26" t="s">
        <v>48</v>
      </c>
      <c r="G23" s="17"/>
      <c r="H23" s="11"/>
    </row>
    <row r="24" spans="1:8" ht="26.25" customHeight="1" x14ac:dyDescent="0.25">
      <c r="A24" s="35">
        <v>13</v>
      </c>
      <c r="B24" s="28" t="s">
        <v>49</v>
      </c>
      <c r="C24" s="29">
        <v>3910059</v>
      </c>
      <c r="D24" s="22"/>
      <c r="E24" s="28">
        <v>1</v>
      </c>
      <c r="F24" s="26" t="s">
        <v>50</v>
      </c>
      <c r="G24" s="17"/>
      <c r="H24" s="11"/>
    </row>
    <row r="25" spans="1:8" ht="26.25" customHeight="1" x14ac:dyDescent="0.25">
      <c r="A25" s="35">
        <v>14</v>
      </c>
      <c r="B25" s="28" t="s">
        <v>51</v>
      </c>
      <c r="C25" s="29">
        <v>3927948</v>
      </c>
      <c r="D25" s="22"/>
      <c r="E25" s="28">
        <v>2</v>
      </c>
      <c r="F25" s="26" t="s">
        <v>52</v>
      </c>
      <c r="G25" s="17"/>
      <c r="H25" s="11"/>
    </row>
    <row r="26" spans="1:8" ht="26.25" customHeight="1" x14ac:dyDescent="0.25">
      <c r="A26" s="35">
        <v>15</v>
      </c>
      <c r="B26" s="28" t="s">
        <v>53</v>
      </c>
      <c r="C26" s="29">
        <v>3900068</v>
      </c>
      <c r="D26" s="22"/>
      <c r="E26" s="28">
        <v>6</v>
      </c>
      <c r="F26" s="26" t="s">
        <v>54</v>
      </c>
      <c r="G26" s="17"/>
      <c r="H26" s="11"/>
    </row>
    <row r="27" spans="1:8" ht="26.25" customHeight="1" x14ac:dyDescent="0.25">
      <c r="A27" s="35">
        <v>16</v>
      </c>
      <c r="B27" s="28" t="s">
        <v>55</v>
      </c>
      <c r="C27" s="33">
        <v>3678923</v>
      </c>
      <c r="D27" s="22"/>
      <c r="E27" s="28">
        <v>1</v>
      </c>
      <c r="F27" s="26" t="s">
        <v>56</v>
      </c>
      <c r="G27" s="17"/>
      <c r="H27" s="11"/>
    </row>
    <row r="28" spans="1:8" ht="26.25" customHeight="1" x14ac:dyDescent="0.25">
      <c r="A28" s="35">
        <v>17</v>
      </c>
      <c r="B28" s="28" t="s">
        <v>57</v>
      </c>
      <c r="C28" s="34">
        <v>3930543</v>
      </c>
      <c r="D28" s="22"/>
      <c r="E28" s="28">
        <v>6</v>
      </c>
      <c r="F28" s="26"/>
      <c r="G28" s="17"/>
      <c r="H28" s="11"/>
    </row>
    <row r="29" spans="1:8" ht="26.25" customHeight="1" x14ac:dyDescent="0.25">
      <c r="A29" s="35">
        <v>18</v>
      </c>
      <c r="B29" s="28" t="s">
        <v>58</v>
      </c>
      <c r="C29" s="34" t="s">
        <v>59</v>
      </c>
      <c r="D29" s="22"/>
      <c r="E29" s="28">
        <v>6</v>
      </c>
      <c r="F29" s="26" t="s">
        <v>57</v>
      </c>
      <c r="G29" s="17"/>
      <c r="H29" s="11"/>
    </row>
    <row r="30" spans="1:8" ht="26.25" customHeight="1" x14ac:dyDescent="0.25">
      <c r="A30" s="35">
        <v>19</v>
      </c>
      <c r="B30" s="28" t="s">
        <v>49</v>
      </c>
      <c r="C30" s="34">
        <v>4891178</v>
      </c>
      <c r="D30" s="22"/>
      <c r="E30" s="28">
        <v>6</v>
      </c>
      <c r="F30" s="26" t="s">
        <v>60</v>
      </c>
      <c r="G30" s="17"/>
      <c r="H30" s="11"/>
    </row>
    <row r="31" spans="1:8" ht="26.25" customHeight="1" x14ac:dyDescent="0.25">
      <c r="A31" s="35">
        <v>20</v>
      </c>
      <c r="B31" s="28" t="s">
        <v>61</v>
      </c>
      <c r="C31" s="34">
        <v>3934047</v>
      </c>
      <c r="D31" s="22"/>
      <c r="E31" s="28">
        <v>6</v>
      </c>
      <c r="F31" s="26"/>
      <c r="G31" s="17"/>
      <c r="H31" s="11"/>
    </row>
    <row r="32" spans="1:8" ht="26.25" customHeight="1" x14ac:dyDescent="0.25">
      <c r="A32" s="35">
        <v>21</v>
      </c>
      <c r="B32" s="28" t="s">
        <v>62</v>
      </c>
      <c r="C32" s="34" t="s">
        <v>63</v>
      </c>
      <c r="D32" s="22"/>
      <c r="E32" s="28">
        <v>6</v>
      </c>
      <c r="F32" s="26" t="s">
        <v>64</v>
      </c>
      <c r="G32" s="17"/>
      <c r="H32" s="11"/>
    </row>
    <row r="33" spans="1:8" ht="26.25" customHeight="1" x14ac:dyDescent="0.25">
      <c r="A33" s="35">
        <v>22</v>
      </c>
      <c r="B33" s="28" t="s">
        <v>62</v>
      </c>
      <c r="C33" s="34" t="s">
        <v>63</v>
      </c>
      <c r="D33" s="22"/>
      <c r="E33" s="28">
        <v>6</v>
      </c>
      <c r="F33" s="26" t="s">
        <v>65</v>
      </c>
      <c r="G33" s="17"/>
      <c r="H33" s="11"/>
    </row>
    <row r="34" spans="1:8" ht="26.25" customHeight="1" x14ac:dyDescent="0.25">
      <c r="A34" s="35">
        <v>23</v>
      </c>
      <c r="B34" s="28" t="s">
        <v>66</v>
      </c>
      <c r="C34" s="34" t="s">
        <v>63</v>
      </c>
      <c r="D34" s="22"/>
      <c r="E34" s="28">
        <v>12</v>
      </c>
      <c r="F34" s="26" t="s">
        <v>31</v>
      </c>
      <c r="G34" s="17"/>
      <c r="H34" s="11"/>
    </row>
    <row r="35" spans="1:8" ht="26.25" customHeight="1" x14ac:dyDescent="0.25">
      <c r="A35" s="35">
        <v>24</v>
      </c>
      <c r="B35" s="28" t="s">
        <v>67</v>
      </c>
      <c r="C35" s="34">
        <v>3920867</v>
      </c>
      <c r="D35" s="22"/>
      <c r="E35" s="28">
        <v>6</v>
      </c>
      <c r="F35" s="26" t="s">
        <v>31</v>
      </c>
      <c r="G35" s="17"/>
      <c r="H35" s="11"/>
    </row>
    <row r="36" spans="1:8" ht="26.25" customHeight="1" x14ac:dyDescent="0.25">
      <c r="A36" s="35">
        <v>25</v>
      </c>
      <c r="B36" s="28" t="s">
        <v>68</v>
      </c>
      <c r="C36" s="34">
        <v>4994143</v>
      </c>
      <c r="D36" s="22"/>
      <c r="E36" s="28">
        <v>6</v>
      </c>
      <c r="F36" s="26" t="s">
        <v>31</v>
      </c>
      <c r="G36" s="17"/>
      <c r="H36" s="11"/>
    </row>
    <row r="37" spans="1:8" ht="26.25" customHeight="1" x14ac:dyDescent="0.25">
      <c r="A37" s="35">
        <v>26</v>
      </c>
      <c r="B37" s="28" t="s">
        <v>69</v>
      </c>
      <c r="C37" s="34">
        <v>4939587</v>
      </c>
      <c r="D37" s="22"/>
      <c r="E37" s="28">
        <v>1</v>
      </c>
      <c r="F37" s="26"/>
      <c r="G37" s="17"/>
      <c r="H37" s="11"/>
    </row>
    <row r="38" spans="1:8" ht="26.25" customHeight="1" x14ac:dyDescent="0.25">
      <c r="A38" s="35">
        <v>27</v>
      </c>
      <c r="B38" s="28" t="s">
        <v>70</v>
      </c>
      <c r="C38" s="34">
        <v>3864178</v>
      </c>
      <c r="D38" s="22"/>
      <c r="E38" s="28">
        <v>1</v>
      </c>
      <c r="F38" s="26"/>
      <c r="G38" s="17"/>
      <c r="H38" s="11"/>
    </row>
    <row r="39" spans="1:8" ht="26.25" customHeight="1" x14ac:dyDescent="0.25">
      <c r="A39" s="35">
        <v>28</v>
      </c>
      <c r="B39" s="28" t="s">
        <v>71</v>
      </c>
      <c r="C39" s="34">
        <v>3903924</v>
      </c>
      <c r="D39" s="22"/>
      <c r="E39" s="28">
        <v>1</v>
      </c>
      <c r="F39" s="26"/>
      <c r="G39" s="17"/>
      <c r="H39" s="11"/>
    </row>
    <row r="40" spans="1:8" ht="26.25" customHeight="1" x14ac:dyDescent="0.25">
      <c r="A40" s="35">
        <v>29</v>
      </c>
      <c r="B40" s="28" t="s">
        <v>72</v>
      </c>
      <c r="C40" s="34">
        <v>3923898</v>
      </c>
      <c r="D40" s="22"/>
      <c r="E40" s="28">
        <v>1</v>
      </c>
      <c r="F40" s="26" t="s">
        <v>31</v>
      </c>
      <c r="G40" s="17"/>
      <c r="H40" s="11"/>
    </row>
    <row r="41" spans="1:8" ht="26.25" customHeight="1" x14ac:dyDescent="0.25">
      <c r="A41" s="35">
        <v>30</v>
      </c>
      <c r="B41" s="28" t="s">
        <v>73</v>
      </c>
      <c r="C41" s="34">
        <v>3937553</v>
      </c>
      <c r="D41" s="22"/>
      <c r="E41" s="28">
        <v>1</v>
      </c>
      <c r="F41" s="26" t="s">
        <v>31</v>
      </c>
      <c r="G41" s="17"/>
      <c r="H41" s="11"/>
    </row>
    <row r="42" spans="1:8" ht="26.25" customHeight="1" x14ac:dyDescent="0.25">
      <c r="A42" s="35">
        <v>31</v>
      </c>
      <c r="B42" s="28" t="s">
        <v>74</v>
      </c>
      <c r="C42" s="34" t="s">
        <v>63</v>
      </c>
      <c r="D42" s="22"/>
      <c r="E42" s="28">
        <v>4</v>
      </c>
      <c r="F42" s="26" t="s">
        <v>35</v>
      </c>
      <c r="G42" s="17"/>
      <c r="H42" s="11"/>
    </row>
    <row r="43" spans="1:8" ht="26.25" customHeight="1" x14ac:dyDescent="0.25">
      <c r="A43" s="35">
        <v>32</v>
      </c>
      <c r="B43" s="28" t="s">
        <v>75</v>
      </c>
      <c r="C43" s="34">
        <v>3163708</v>
      </c>
      <c r="D43" s="22"/>
      <c r="E43" s="28">
        <v>1</v>
      </c>
      <c r="F43" s="26" t="s">
        <v>76</v>
      </c>
      <c r="G43" s="17"/>
      <c r="H43" s="11"/>
    </row>
    <row r="44" spans="1:8" ht="26.25" customHeight="1" x14ac:dyDescent="0.25">
      <c r="A44" s="35">
        <v>33</v>
      </c>
      <c r="B44" s="28" t="s">
        <v>58</v>
      </c>
      <c r="C44" s="34">
        <v>3863272</v>
      </c>
      <c r="D44" s="22"/>
      <c r="E44" s="28">
        <v>1</v>
      </c>
      <c r="F44" s="26" t="s">
        <v>77</v>
      </c>
      <c r="G44" s="17"/>
      <c r="H44" s="11"/>
    </row>
    <row r="45" spans="1:8" ht="26.25" customHeight="1" x14ac:dyDescent="0.25">
      <c r="A45" s="35">
        <v>34</v>
      </c>
      <c r="B45" s="28" t="s">
        <v>78</v>
      </c>
      <c r="C45" s="34">
        <v>3864204</v>
      </c>
      <c r="D45" s="22"/>
      <c r="E45" s="28">
        <v>1</v>
      </c>
      <c r="F45" s="26" t="s">
        <v>79</v>
      </c>
      <c r="G45" s="17"/>
      <c r="H45" s="11"/>
    </row>
    <row r="46" spans="1:8" ht="26.25" customHeight="1" x14ac:dyDescent="0.25">
      <c r="A46" s="35">
        <v>35</v>
      </c>
      <c r="B46" s="28" t="s">
        <v>47</v>
      </c>
      <c r="C46" s="34">
        <v>3902662</v>
      </c>
      <c r="D46" s="22"/>
      <c r="E46" s="28">
        <v>4</v>
      </c>
      <c r="F46" s="26" t="s">
        <v>80</v>
      </c>
      <c r="G46" s="17"/>
      <c r="H46" s="11"/>
    </row>
    <row r="47" spans="1:8" ht="26.25" customHeight="1" x14ac:dyDescent="0.25">
      <c r="A47" s="35">
        <v>36</v>
      </c>
      <c r="B47" s="28" t="s">
        <v>81</v>
      </c>
      <c r="C47" s="34">
        <v>3930249</v>
      </c>
      <c r="D47" s="22"/>
      <c r="E47" s="28">
        <v>12</v>
      </c>
      <c r="F47" s="26" t="s">
        <v>82</v>
      </c>
      <c r="G47" s="17"/>
      <c r="H47" s="11"/>
    </row>
    <row r="48" spans="1:8" ht="26.25" customHeight="1" x14ac:dyDescent="0.25">
      <c r="A48" s="35">
        <v>37</v>
      </c>
      <c r="B48" s="28" t="s">
        <v>83</v>
      </c>
      <c r="C48" s="34">
        <v>3930942</v>
      </c>
      <c r="D48" s="22"/>
      <c r="E48" s="28">
        <v>1</v>
      </c>
      <c r="F48" s="26"/>
      <c r="G48" s="17"/>
      <c r="H48" s="11"/>
    </row>
    <row r="49" spans="1:8" ht="26.25" customHeight="1" x14ac:dyDescent="0.25">
      <c r="A49" s="35">
        <v>38</v>
      </c>
      <c r="B49" s="28" t="s">
        <v>83</v>
      </c>
      <c r="C49" s="34">
        <v>3931063</v>
      </c>
      <c r="D49" s="22"/>
      <c r="E49" s="28">
        <v>1</v>
      </c>
      <c r="F49" s="26"/>
      <c r="G49" s="17"/>
      <c r="H49" s="11"/>
    </row>
    <row r="50" spans="1:8" ht="26.25" customHeight="1" x14ac:dyDescent="0.25">
      <c r="A50" s="35">
        <v>39</v>
      </c>
      <c r="B50" s="28" t="s">
        <v>84</v>
      </c>
      <c r="C50" s="34" t="s">
        <v>63</v>
      </c>
      <c r="D50" s="22"/>
      <c r="E50" s="28">
        <v>2</v>
      </c>
      <c r="F50" s="26" t="s">
        <v>35</v>
      </c>
      <c r="G50" s="17"/>
      <c r="H50" s="11"/>
    </row>
    <row r="51" spans="1:8" ht="26.25" customHeight="1" x14ac:dyDescent="0.25">
      <c r="A51" s="35">
        <v>40</v>
      </c>
      <c r="B51" s="28" t="s">
        <v>85</v>
      </c>
      <c r="C51" s="34" t="s">
        <v>63</v>
      </c>
      <c r="D51" s="22"/>
      <c r="E51" s="28">
        <v>4</v>
      </c>
      <c r="F51" s="26" t="s">
        <v>35</v>
      </c>
      <c r="G51" s="17"/>
      <c r="H51" s="11"/>
    </row>
    <row r="52" spans="1:8" ht="26.25" customHeight="1" x14ac:dyDescent="0.25">
      <c r="A52" s="35">
        <v>41</v>
      </c>
      <c r="B52" s="28" t="s">
        <v>86</v>
      </c>
      <c r="C52" s="34" t="s">
        <v>63</v>
      </c>
      <c r="D52" s="22"/>
      <c r="E52" s="28">
        <v>1</v>
      </c>
      <c r="F52" s="26" t="s">
        <v>35</v>
      </c>
      <c r="G52" s="17"/>
      <c r="H52" s="11"/>
    </row>
    <row r="53" spans="1:8" ht="26.25" customHeight="1" x14ac:dyDescent="0.25">
      <c r="A53" s="35">
        <v>42</v>
      </c>
      <c r="B53" s="28" t="s">
        <v>87</v>
      </c>
      <c r="C53" s="34" t="s">
        <v>63</v>
      </c>
      <c r="D53" s="22"/>
      <c r="E53" s="28">
        <v>1</v>
      </c>
      <c r="F53" s="26" t="s">
        <v>31</v>
      </c>
      <c r="G53" s="17"/>
      <c r="H53" s="11"/>
    </row>
    <row r="54" spans="1:8" ht="26.25" customHeight="1" x14ac:dyDescent="0.25">
      <c r="A54" s="35">
        <v>43</v>
      </c>
      <c r="B54" s="28" t="s">
        <v>88</v>
      </c>
      <c r="C54" s="34">
        <v>3093844</v>
      </c>
      <c r="D54" s="22"/>
      <c r="E54" s="28">
        <v>1</v>
      </c>
      <c r="F54" s="26" t="s">
        <v>89</v>
      </c>
      <c r="G54" s="17"/>
      <c r="H54" s="11"/>
    </row>
    <row r="55" spans="1:8" ht="26.25" customHeight="1" x14ac:dyDescent="0.25">
      <c r="A55" s="35">
        <v>44</v>
      </c>
      <c r="B55" s="28" t="s">
        <v>90</v>
      </c>
      <c r="C55" s="34" t="s">
        <v>63</v>
      </c>
      <c r="D55" s="22"/>
      <c r="E55" s="28">
        <v>1</v>
      </c>
      <c r="F55" s="26" t="s">
        <v>91</v>
      </c>
      <c r="G55" s="17"/>
      <c r="H55" s="11"/>
    </row>
    <row r="56" spans="1:8" ht="26.25" customHeight="1" x14ac:dyDescent="0.25">
      <c r="A56" s="35">
        <v>45</v>
      </c>
      <c r="B56" s="28" t="s">
        <v>92</v>
      </c>
      <c r="C56" s="34">
        <v>3052061</v>
      </c>
      <c r="D56" s="22"/>
      <c r="E56" s="28">
        <v>1</v>
      </c>
      <c r="F56" s="26" t="s">
        <v>93</v>
      </c>
      <c r="G56" s="17"/>
      <c r="H56" s="11"/>
    </row>
    <row r="57" spans="1:8" ht="26.25" customHeight="1" x14ac:dyDescent="0.25">
      <c r="A57" s="35">
        <v>46</v>
      </c>
      <c r="B57" s="28" t="s">
        <v>81</v>
      </c>
      <c r="C57" s="34">
        <v>3903105</v>
      </c>
      <c r="D57" s="22"/>
      <c r="E57" s="28">
        <v>1</v>
      </c>
      <c r="F57" s="26" t="s">
        <v>93</v>
      </c>
      <c r="G57" s="17"/>
      <c r="H57" s="11"/>
    </row>
    <row r="58" spans="1:8" ht="26.25" customHeight="1" x14ac:dyDescent="0.25">
      <c r="A58" s="35">
        <v>47</v>
      </c>
      <c r="B58" s="28" t="s">
        <v>94</v>
      </c>
      <c r="C58" s="34">
        <v>4936879</v>
      </c>
      <c r="D58" s="22"/>
      <c r="E58" s="28">
        <v>1</v>
      </c>
      <c r="F58" s="26" t="s">
        <v>95</v>
      </c>
      <c r="G58" s="17"/>
      <c r="H58" s="11"/>
    </row>
    <row r="59" spans="1:8" ht="26.25" customHeight="1" x14ac:dyDescent="0.25">
      <c r="A59" s="35">
        <v>48</v>
      </c>
      <c r="B59" s="28" t="s">
        <v>96</v>
      </c>
      <c r="C59" s="34" t="s">
        <v>63</v>
      </c>
      <c r="D59" s="22"/>
      <c r="E59" s="28" t="s">
        <v>97</v>
      </c>
      <c r="F59" s="26" t="s">
        <v>31</v>
      </c>
      <c r="G59" s="17"/>
      <c r="H59" s="11"/>
    </row>
    <row r="60" spans="1:8" ht="26.25" customHeight="1" x14ac:dyDescent="0.25">
      <c r="A60" s="35">
        <v>49</v>
      </c>
      <c r="B60" s="28" t="s">
        <v>98</v>
      </c>
      <c r="C60" s="34">
        <v>3907049</v>
      </c>
      <c r="D60" s="22"/>
      <c r="E60" s="28">
        <v>6</v>
      </c>
      <c r="F60" s="26" t="s">
        <v>99</v>
      </c>
      <c r="G60" s="17"/>
      <c r="H60" s="11"/>
    </row>
    <row r="61" spans="1:8" ht="26.25" customHeight="1" x14ac:dyDescent="0.25">
      <c r="A61" s="35">
        <v>50</v>
      </c>
      <c r="B61" s="28" t="s">
        <v>100</v>
      </c>
      <c r="C61" s="34">
        <v>3354514</v>
      </c>
      <c r="D61" s="22"/>
      <c r="E61" s="28">
        <v>1</v>
      </c>
      <c r="F61" s="26" t="s">
        <v>95</v>
      </c>
      <c r="G61" s="17"/>
      <c r="H61" s="11"/>
    </row>
    <row r="62" spans="1:8" ht="26.25" customHeight="1" x14ac:dyDescent="0.25">
      <c r="A62" s="35">
        <v>51</v>
      </c>
      <c r="B62" s="28" t="s">
        <v>101</v>
      </c>
      <c r="C62" s="34">
        <v>3903834</v>
      </c>
      <c r="D62" s="22"/>
      <c r="E62" s="28">
        <v>2</v>
      </c>
      <c r="F62" s="26" t="s">
        <v>95</v>
      </c>
      <c r="G62" s="17"/>
      <c r="H62" s="11"/>
    </row>
    <row r="63" spans="1:8" ht="26.25" customHeight="1" x14ac:dyDescent="0.25">
      <c r="A63" s="35">
        <v>52</v>
      </c>
      <c r="B63" s="28" t="s">
        <v>102</v>
      </c>
      <c r="C63" s="34">
        <v>3968984</v>
      </c>
      <c r="D63" s="22"/>
      <c r="E63" s="28">
        <v>1</v>
      </c>
      <c r="F63" s="26" t="s">
        <v>31</v>
      </c>
      <c r="G63" s="17"/>
      <c r="H63" s="11"/>
    </row>
    <row r="64" spans="1:8" ht="26.25" customHeight="1" x14ac:dyDescent="0.25">
      <c r="A64" s="35">
        <v>53</v>
      </c>
      <c r="B64" s="28" t="s">
        <v>103</v>
      </c>
      <c r="C64" s="34">
        <v>3863405</v>
      </c>
      <c r="D64" s="22"/>
      <c r="E64" s="28">
        <v>1</v>
      </c>
      <c r="F64" s="26" t="s">
        <v>104</v>
      </c>
      <c r="G64" s="17"/>
      <c r="H64" s="11"/>
    </row>
    <row r="65" spans="1:12" ht="26.25" customHeight="1" x14ac:dyDescent="0.25">
      <c r="A65" s="35">
        <v>54</v>
      </c>
      <c r="B65" s="28" t="s">
        <v>105</v>
      </c>
      <c r="C65" s="34">
        <v>3929515</v>
      </c>
      <c r="D65" s="22"/>
      <c r="E65" s="28">
        <v>1</v>
      </c>
      <c r="F65" s="26"/>
      <c r="G65" s="17"/>
      <c r="H65" s="11"/>
      <c r="L65" t="s">
        <v>28</v>
      </c>
    </row>
    <row r="66" spans="1:12" ht="26.25" customHeight="1" x14ac:dyDescent="0.25">
      <c r="A66" s="35">
        <v>55</v>
      </c>
      <c r="B66" s="28" t="s">
        <v>106</v>
      </c>
      <c r="C66" s="34" t="s">
        <v>63</v>
      </c>
      <c r="D66" s="22"/>
      <c r="E66" s="28">
        <v>2</v>
      </c>
      <c r="F66" s="26" t="s">
        <v>31</v>
      </c>
      <c r="G66" s="17"/>
      <c r="H66" s="11"/>
    </row>
    <row r="67" spans="1:12" ht="26.25" customHeight="1" x14ac:dyDescent="0.25">
      <c r="A67" s="35">
        <v>56</v>
      </c>
      <c r="B67" s="28" t="s">
        <v>107</v>
      </c>
      <c r="C67" s="34" t="s">
        <v>63</v>
      </c>
      <c r="D67" s="22"/>
      <c r="E67" s="28">
        <v>1</v>
      </c>
      <c r="F67" s="26" t="s">
        <v>31</v>
      </c>
      <c r="G67" s="17"/>
      <c r="H67" s="11"/>
    </row>
    <row r="68" spans="1:12" ht="26.25" customHeight="1" x14ac:dyDescent="0.25">
      <c r="A68" s="35">
        <v>57</v>
      </c>
      <c r="B68" s="28" t="s">
        <v>108</v>
      </c>
      <c r="C68" s="34" t="s">
        <v>63</v>
      </c>
      <c r="D68" s="22"/>
      <c r="E68" s="28">
        <v>1</v>
      </c>
      <c r="F68" s="26" t="s">
        <v>31</v>
      </c>
      <c r="G68" s="17"/>
      <c r="H68" s="11"/>
    </row>
    <row r="69" spans="1:12" ht="26.25" customHeight="1" x14ac:dyDescent="0.25">
      <c r="A69" s="35">
        <v>58</v>
      </c>
      <c r="B69" s="28" t="s">
        <v>109</v>
      </c>
      <c r="C69" s="34">
        <v>3818824</v>
      </c>
      <c r="D69" s="22"/>
      <c r="E69" s="28">
        <v>4</v>
      </c>
      <c r="F69" s="26" t="s">
        <v>48</v>
      </c>
      <c r="G69" s="17"/>
      <c r="H69" s="11"/>
      <c r="I69" t="s">
        <v>28</v>
      </c>
    </row>
    <row r="70" spans="1:12" ht="26.25" customHeight="1" x14ac:dyDescent="0.25">
      <c r="A70" s="35">
        <v>59</v>
      </c>
      <c r="B70" s="28" t="s">
        <v>110</v>
      </c>
      <c r="C70" s="34">
        <v>4940183</v>
      </c>
      <c r="D70" s="22"/>
      <c r="E70" s="28">
        <v>2</v>
      </c>
      <c r="F70" s="26" t="s">
        <v>111</v>
      </c>
      <c r="G70" s="17"/>
      <c r="H70" s="11"/>
    </row>
    <row r="71" spans="1:12" ht="26.25" customHeight="1" x14ac:dyDescent="0.25">
      <c r="A71" s="35">
        <v>60</v>
      </c>
      <c r="B71" s="28" t="s">
        <v>112</v>
      </c>
      <c r="C71" s="34">
        <v>3930565</v>
      </c>
      <c r="D71" s="22"/>
      <c r="E71" s="28">
        <v>1</v>
      </c>
      <c r="F71" s="26" t="s">
        <v>113</v>
      </c>
      <c r="G71" s="17"/>
      <c r="H71" s="11"/>
    </row>
    <row r="72" spans="1:12" ht="26.25" customHeight="1" x14ac:dyDescent="0.25">
      <c r="A72" s="35">
        <v>61</v>
      </c>
      <c r="B72" s="28" t="s">
        <v>114</v>
      </c>
      <c r="C72" s="34">
        <v>3923527</v>
      </c>
      <c r="D72" s="22"/>
      <c r="E72" s="28">
        <v>2</v>
      </c>
      <c r="F72" s="26" t="s">
        <v>115</v>
      </c>
      <c r="G72" s="17"/>
      <c r="H72" s="11"/>
    </row>
    <row r="73" spans="1:12" ht="26.25" customHeight="1" x14ac:dyDescent="0.25">
      <c r="A73" s="35">
        <v>62</v>
      </c>
      <c r="B73" s="28" t="s">
        <v>116</v>
      </c>
      <c r="C73" s="34" t="s">
        <v>63</v>
      </c>
      <c r="D73" s="22"/>
      <c r="E73" s="28">
        <v>1</v>
      </c>
      <c r="F73" s="26" t="s">
        <v>95</v>
      </c>
      <c r="G73" s="17"/>
      <c r="H73" s="11"/>
    </row>
    <row r="74" spans="1:12" ht="26.25" customHeight="1" x14ac:dyDescent="0.25">
      <c r="A74" s="35">
        <v>63</v>
      </c>
      <c r="B74" s="28" t="s">
        <v>117</v>
      </c>
      <c r="C74" s="34" t="s">
        <v>63</v>
      </c>
      <c r="D74" s="22"/>
      <c r="E74" s="28">
        <v>1</v>
      </c>
      <c r="F74" s="26" t="s">
        <v>95</v>
      </c>
      <c r="G74" s="17"/>
      <c r="H74" s="11"/>
    </row>
    <row r="75" spans="1:12" ht="26.25" customHeight="1" x14ac:dyDescent="0.25">
      <c r="A75" s="35">
        <v>64</v>
      </c>
      <c r="B75" s="28" t="s">
        <v>118</v>
      </c>
      <c r="C75" s="34" t="s">
        <v>63</v>
      </c>
      <c r="D75" s="22"/>
      <c r="E75" s="28">
        <v>1</v>
      </c>
      <c r="F75" s="26" t="s">
        <v>95</v>
      </c>
      <c r="G75" s="17"/>
      <c r="H75" s="11"/>
    </row>
    <row r="76" spans="1:12" ht="26.25" customHeight="1" x14ac:dyDescent="0.25">
      <c r="A76" s="35">
        <v>65</v>
      </c>
      <c r="B76" s="28" t="s">
        <v>119</v>
      </c>
      <c r="C76" s="34" t="s">
        <v>63</v>
      </c>
      <c r="D76" s="22"/>
      <c r="E76" s="28">
        <v>1</v>
      </c>
      <c r="F76" s="26" t="s">
        <v>95</v>
      </c>
      <c r="G76" s="17"/>
      <c r="H76" s="11"/>
    </row>
    <row r="77" spans="1:12" ht="26.25" customHeight="1" x14ac:dyDescent="0.25">
      <c r="A77" s="35">
        <v>66</v>
      </c>
      <c r="B77" s="28" t="s">
        <v>120</v>
      </c>
      <c r="C77" s="34">
        <v>3864083</v>
      </c>
      <c r="D77" s="22"/>
      <c r="E77" s="28">
        <v>8</v>
      </c>
      <c r="F77" s="26" t="s">
        <v>31</v>
      </c>
      <c r="G77" s="17"/>
      <c r="H77" s="11"/>
      <c r="J77" t="s">
        <v>28</v>
      </c>
    </row>
    <row r="78" spans="1:12" ht="26.25" customHeight="1" x14ac:dyDescent="0.25">
      <c r="A78" s="35">
        <v>67</v>
      </c>
      <c r="B78" s="28" t="s">
        <v>121</v>
      </c>
      <c r="C78" s="34">
        <v>3900630</v>
      </c>
      <c r="D78" s="22"/>
      <c r="E78" s="28">
        <v>8</v>
      </c>
      <c r="F78" s="26" t="s">
        <v>31</v>
      </c>
      <c r="G78" s="17"/>
      <c r="H78" s="11"/>
    </row>
    <row r="79" spans="1:12" ht="26.25" customHeight="1" x14ac:dyDescent="0.25">
      <c r="A79" s="35">
        <v>68</v>
      </c>
      <c r="B79" s="28" t="s">
        <v>122</v>
      </c>
      <c r="C79" s="34" t="s">
        <v>63</v>
      </c>
      <c r="D79" s="22"/>
      <c r="E79" s="28">
        <v>1</v>
      </c>
      <c r="F79" s="26" t="s">
        <v>31</v>
      </c>
      <c r="G79" s="17"/>
      <c r="H79" s="11"/>
    </row>
    <row r="80" spans="1:12" ht="26.25" customHeight="1" x14ac:dyDescent="0.25">
      <c r="A80" s="35">
        <v>69</v>
      </c>
      <c r="B80" s="28" t="s">
        <v>123</v>
      </c>
      <c r="C80" s="34" t="s">
        <v>63</v>
      </c>
      <c r="D80" s="22"/>
      <c r="E80" s="28">
        <v>1</v>
      </c>
      <c r="F80" s="26" t="s">
        <v>31</v>
      </c>
      <c r="G80" s="17"/>
      <c r="H80" s="11"/>
    </row>
    <row r="81" spans="1:9" ht="26.25" customHeight="1" x14ac:dyDescent="0.25">
      <c r="A81" s="35">
        <v>70</v>
      </c>
      <c r="B81" s="28" t="s">
        <v>124</v>
      </c>
      <c r="C81" s="34" t="s">
        <v>63</v>
      </c>
      <c r="D81" s="22"/>
      <c r="E81" s="28">
        <v>4</v>
      </c>
      <c r="F81" s="26" t="s">
        <v>95</v>
      </c>
      <c r="G81" s="17"/>
      <c r="H81" s="11"/>
    </row>
    <row r="82" spans="1:9" ht="26.25" customHeight="1" x14ac:dyDescent="0.25">
      <c r="A82" s="35">
        <v>71</v>
      </c>
      <c r="B82" s="28" t="s">
        <v>125</v>
      </c>
      <c r="C82" s="34">
        <v>3905307</v>
      </c>
      <c r="D82" s="22"/>
      <c r="E82" s="28">
        <v>6</v>
      </c>
      <c r="F82" s="26" t="s">
        <v>126</v>
      </c>
      <c r="G82" s="17"/>
      <c r="H82" s="11"/>
    </row>
    <row r="83" spans="1:9" ht="26.25" customHeight="1" x14ac:dyDescent="0.25">
      <c r="A83" s="35">
        <v>72</v>
      </c>
      <c r="B83" s="28" t="s">
        <v>127</v>
      </c>
      <c r="C83" s="34">
        <v>4063217</v>
      </c>
      <c r="D83" s="22"/>
      <c r="E83" s="28">
        <v>1</v>
      </c>
      <c r="F83" s="26" t="s">
        <v>128</v>
      </c>
      <c r="G83" s="17"/>
      <c r="H83" s="11"/>
    </row>
    <row r="84" spans="1:9" ht="26.25" customHeight="1" x14ac:dyDescent="0.25">
      <c r="A84" s="35">
        <v>73</v>
      </c>
      <c r="B84" s="28" t="s">
        <v>129</v>
      </c>
      <c r="C84" s="34" t="s">
        <v>63</v>
      </c>
      <c r="D84" s="22"/>
      <c r="E84" s="28">
        <v>12</v>
      </c>
      <c r="F84" s="26" t="s">
        <v>95</v>
      </c>
      <c r="G84" s="17"/>
      <c r="H84" s="11"/>
      <c r="I84" t="s">
        <v>28</v>
      </c>
    </row>
    <row r="85" spans="1:9" ht="26.25" customHeight="1" x14ac:dyDescent="0.25">
      <c r="A85" s="35">
        <v>74</v>
      </c>
      <c r="B85" s="28" t="s">
        <v>130</v>
      </c>
      <c r="C85" s="34" t="s">
        <v>63</v>
      </c>
      <c r="D85" s="22"/>
      <c r="E85" s="28">
        <v>12</v>
      </c>
      <c r="F85" s="26" t="s">
        <v>95</v>
      </c>
      <c r="G85" s="17"/>
      <c r="H85" s="11"/>
    </row>
    <row r="86" spans="1:9" ht="26.25" customHeight="1" x14ac:dyDescent="0.25">
      <c r="A86" s="35">
        <v>75</v>
      </c>
      <c r="B86" s="28" t="s">
        <v>131</v>
      </c>
      <c r="C86" s="34">
        <v>3094023</v>
      </c>
      <c r="D86" s="22"/>
      <c r="E86" s="28">
        <v>4</v>
      </c>
      <c r="F86" s="26" t="s">
        <v>95</v>
      </c>
      <c r="G86" s="17"/>
      <c r="H86" s="11"/>
    </row>
    <row r="87" spans="1:9" ht="26.25" customHeight="1" x14ac:dyDescent="0.25">
      <c r="A87" s="35">
        <v>76</v>
      </c>
      <c r="B87" s="28" t="s">
        <v>81</v>
      </c>
      <c r="C87" s="34">
        <v>3864009</v>
      </c>
      <c r="D87" s="22"/>
      <c r="E87" s="28">
        <v>4</v>
      </c>
      <c r="F87" s="26" t="s">
        <v>95</v>
      </c>
      <c r="G87" s="17"/>
      <c r="H87" s="11"/>
    </row>
    <row r="88" spans="1:9" ht="26.25" customHeight="1" x14ac:dyDescent="0.25">
      <c r="A88" s="35">
        <v>77</v>
      </c>
      <c r="B88" s="28" t="s">
        <v>132</v>
      </c>
      <c r="C88" s="34">
        <v>4063199</v>
      </c>
      <c r="D88" s="22"/>
      <c r="E88" s="28">
        <v>1</v>
      </c>
      <c r="F88" s="26" t="s">
        <v>95</v>
      </c>
      <c r="G88" s="17"/>
      <c r="H88" s="11"/>
    </row>
    <row r="89" spans="1:9" ht="26.25" customHeight="1" x14ac:dyDescent="0.25">
      <c r="A89" s="35">
        <v>78</v>
      </c>
      <c r="B89" s="28" t="s">
        <v>133</v>
      </c>
      <c r="C89" s="34">
        <v>4063284</v>
      </c>
      <c r="D89" s="22"/>
      <c r="E89" s="28">
        <v>1</v>
      </c>
      <c r="F89" s="26" t="s">
        <v>95</v>
      </c>
      <c r="G89" s="17"/>
      <c r="H89" s="11"/>
    </row>
    <row r="90" spans="1:9" ht="26.25" customHeight="1" x14ac:dyDescent="0.25">
      <c r="A90" s="35">
        <v>79</v>
      </c>
      <c r="B90" s="28" t="s">
        <v>134</v>
      </c>
      <c r="C90" s="34">
        <v>4063290</v>
      </c>
      <c r="D90" s="22"/>
      <c r="E90" s="28">
        <v>1</v>
      </c>
      <c r="F90" s="26" t="s">
        <v>95</v>
      </c>
      <c r="G90" s="17"/>
      <c r="H90" s="11"/>
    </row>
    <row r="91" spans="1:9" ht="26.25" customHeight="1" x14ac:dyDescent="0.25">
      <c r="A91" s="35">
        <v>80</v>
      </c>
      <c r="B91" s="28" t="s">
        <v>135</v>
      </c>
      <c r="C91" s="34">
        <v>3957593</v>
      </c>
      <c r="D91" s="22"/>
      <c r="E91" s="28">
        <v>1</v>
      </c>
      <c r="F91" s="26" t="s">
        <v>31</v>
      </c>
      <c r="G91" s="17"/>
      <c r="H91" s="11"/>
    </row>
    <row r="92" spans="1:9" ht="26.25" customHeight="1" x14ac:dyDescent="0.25">
      <c r="A92" s="35">
        <v>81</v>
      </c>
      <c r="B92" s="28" t="s">
        <v>136</v>
      </c>
      <c r="C92" s="34" t="s">
        <v>63</v>
      </c>
      <c r="D92" s="22"/>
      <c r="E92" s="28">
        <v>1</v>
      </c>
      <c r="F92" s="26" t="s">
        <v>95</v>
      </c>
      <c r="G92" s="17"/>
      <c r="H92" s="11"/>
    </row>
    <row r="93" spans="1:9" ht="26.25" customHeight="1" x14ac:dyDescent="0.25">
      <c r="A93" s="35">
        <v>82</v>
      </c>
      <c r="B93" s="28" t="s">
        <v>137</v>
      </c>
      <c r="C93" s="34" t="s">
        <v>63</v>
      </c>
      <c r="D93" s="22"/>
      <c r="E93" s="28">
        <v>1</v>
      </c>
      <c r="F93" s="26"/>
      <c r="G93" s="17"/>
      <c r="H93" s="11"/>
    </row>
    <row r="94" spans="1:9" ht="26.25" customHeight="1" x14ac:dyDescent="0.25">
      <c r="A94" s="35">
        <v>83</v>
      </c>
      <c r="B94" s="28" t="s">
        <v>138</v>
      </c>
      <c r="C94" s="34" t="s">
        <v>63</v>
      </c>
      <c r="D94" s="22"/>
      <c r="E94" s="28">
        <v>1</v>
      </c>
      <c r="F94" s="26"/>
      <c r="G94" s="17"/>
      <c r="H94" s="11"/>
    </row>
    <row r="95" spans="1:9" ht="30" customHeight="1" x14ac:dyDescent="0.25">
      <c r="A95" s="49"/>
      <c r="B95" s="24" t="s">
        <v>166</v>
      </c>
      <c r="C95" s="24"/>
      <c r="D95" s="22"/>
      <c r="E95" s="24">
        <v>1</v>
      </c>
      <c r="F95" s="26"/>
    </row>
    <row r="96" spans="1:9" s="11" customFormat="1" x14ac:dyDescent="0.25">
      <c r="A96" s="93"/>
      <c r="B96" s="94"/>
      <c r="C96" s="94"/>
      <c r="D96" s="94"/>
      <c r="E96" s="94"/>
      <c r="F96" s="94"/>
    </row>
    <row r="97" spans="2:3" x14ac:dyDescent="0.25">
      <c r="C97" s="23" t="s">
        <v>28</v>
      </c>
    </row>
    <row r="101" spans="2:3" x14ac:dyDescent="0.25">
      <c r="B101" t="s">
        <v>28</v>
      </c>
    </row>
    <row r="105" spans="2:3" x14ac:dyDescent="0.25">
      <c r="B105" t="s">
        <v>28</v>
      </c>
    </row>
  </sheetData>
  <autoFilter ref="A11:H94"/>
  <mergeCells count="3">
    <mergeCell ref="E1:F1"/>
    <mergeCell ref="E2:F2"/>
    <mergeCell ref="A96:F9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B1" workbookViewId="0">
      <selection activeCell="E8" sqref="E8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96" t="s">
        <v>15</v>
      </c>
      <c r="B1" s="95" t="s">
        <v>16</v>
      </c>
      <c r="C1" s="95" t="s">
        <v>3</v>
      </c>
      <c r="D1" s="95" t="s">
        <v>17</v>
      </c>
      <c r="E1" s="95" t="s">
        <v>18</v>
      </c>
      <c r="F1" s="95" t="s">
        <v>19</v>
      </c>
      <c r="G1" s="95" t="s">
        <v>20</v>
      </c>
      <c r="H1" s="95" t="s">
        <v>21</v>
      </c>
      <c r="I1" s="95" t="s">
        <v>9</v>
      </c>
    </row>
    <row r="2" spans="1:9" x14ac:dyDescent="0.25">
      <c r="A2" s="96"/>
      <c r="B2" s="95"/>
      <c r="C2" s="95"/>
      <c r="D2" s="95"/>
      <c r="E2" s="95"/>
      <c r="F2" s="95"/>
      <c r="G2" s="95"/>
      <c r="H2" s="95"/>
      <c r="I2" s="95"/>
    </row>
    <row r="3" spans="1:9" s="20" customFormat="1" ht="24.75" customHeight="1" x14ac:dyDescent="0.25">
      <c r="A3" s="19">
        <v>1</v>
      </c>
      <c r="B3" s="21" t="s">
        <v>33</v>
      </c>
      <c r="C3" s="19" t="s">
        <v>22</v>
      </c>
      <c r="D3" s="19" t="s">
        <v>32</v>
      </c>
      <c r="E3" s="19" t="s">
        <v>139</v>
      </c>
      <c r="F3" s="19" t="s">
        <v>141</v>
      </c>
      <c r="G3" s="19" t="s">
        <v>143</v>
      </c>
      <c r="H3" s="19">
        <v>6</v>
      </c>
      <c r="I3" s="19"/>
    </row>
    <row r="4" spans="1:9" s="20" customFormat="1" ht="24.75" customHeight="1" x14ac:dyDescent="0.25">
      <c r="A4" s="19">
        <v>2</v>
      </c>
      <c r="B4" s="21" t="s">
        <v>33</v>
      </c>
      <c r="C4" s="19" t="s">
        <v>22</v>
      </c>
      <c r="D4" s="19" t="s">
        <v>32</v>
      </c>
      <c r="E4" s="19" t="s">
        <v>140</v>
      </c>
      <c r="F4" s="19" t="s">
        <v>142</v>
      </c>
      <c r="G4" s="19" t="s">
        <v>144</v>
      </c>
      <c r="H4" s="19">
        <v>1</v>
      </c>
      <c r="I4" s="19"/>
    </row>
    <row r="5" spans="1:9" s="20" customFormat="1" ht="24.75" customHeight="1" x14ac:dyDescent="0.25">
      <c r="A5" s="19">
        <v>3</v>
      </c>
      <c r="B5" s="21" t="s">
        <v>33</v>
      </c>
      <c r="C5" s="19" t="s">
        <v>22</v>
      </c>
      <c r="D5" s="19" t="s">
        <v>32</v>
      </c>
      <c r="E5" s="19" t="s">
        <v>139</v>
      </c>
      <c r="F5" s="19" t="s">
        <v>142</v>
      </c>
      <c r="G5" s="19" t="s">
        <v>145</v>
      </c>
      <c r="H5" s="19">
        <v>1</v>
      </c>
      <c r="I5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showGridLines="0" zoomScaleNormal="100" workbookViewId="0">
      <selection activeCell="N88" sqref="N88:N90"/>
    </sheetView>
  </sheetViews>
  <sheetFormatPr defaultRowHeight="15" x14ac:dyDescent="0.25"/>
  <cols>
    <col min="1" max="1" width="4" customWidth="1"/>
    <col min="2" max="2" width="28.7109375" style="60" customWidth="1"/>
    <col min="3" max="3" width="22.140625" bestFit="1" customWidth="1"/>
    <col min="4" max="4" width="14.5703125" style="5" customWidth="1"/>
    <col min="5" max="5" width="9.140625" style="5" customWidth="1"/>
    <col min="6" max="8" width="9.140625" style="6" hidden="1" customWidth="1"/>
    <col min="9" max="9" width="10.7109375" style="6" hidden="1" customWidth="1"/>
    <col min="10" max="10" width="12.85546875" style="45" hidden="1" customWidth="1"/>
    <col min="11" max="11" width="12.85546875" style="48" hidden="1" customWidth="1"/>
    <col min="12" max="12" width="15.85546875" style="48" customWidth="1"/>
    <col min="13" max="13" width="13.140625" style="48" customWidth="1"/>
    <col min="14" max="14" width="16" style="6" bestFit="1" customWidth="1"/>
    <col min="15" max="15" width="20.5703125" style="6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8" ht="15.75" customHeight="1" x14ac:dyDescent="0.25">
      <c r="A2" s="8" t="s">
        <v>14</v>
      </c>
      <c r="B2" s="1"/>
      <c r="C2" s="14" t="s">
        <v>29</v>
      </c>
      <c r="D2" s="2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ht="15.75" customHeight="1" x14ac:dyDescent="0.25">
      <c r="A3" s="8" t="s">
        <v>4</v>
      </c>
      <c r="B3" s="56"/>
      <c r="C3" s="14" t="s">
        <v>30</v>
      </c>
      <c r="D3" s="2"/>
      <c r="E3" s="56"/>
      <c r="F3" s="37"/>
      <c r="G3" s="37"/>
      <c r="H3" s="38"/>
      <c r="I3" s="38"/>
      <c r="J3" s="43"/>
      <c r="K3" s="43"/>
      <c r="L3" s="43"/>
      <c r="M3" s="43"/>
      <c r="N3" s="37"/>
      <c r="O3" s="37"/>
    </row>
    <row r="4" spans="1:18" ht="15.75" customHeight="1" x14ac:dyDescent="0.25">
      <c r="A4" s="8" t="s">
        <v>5</v>
      </c>
      <c r="B4" s="56"/>
      <c r="C4" s="14" t="s">
        <v>31</v>
      </c>
      <c r="D4" s="2"/>
      <c r="E4" s="4"/>
      <c r="F4" s="4"/>
      <c r="G4" s="4"/>
      <c r="H4" s="4"/>
      <c r="I4" s="4"/>
      <c r="J4" s="44"/>
      <c r="K4" s="44"/>
      <c r="L4" s="44"/>
      <c r="M4" s="44"/>
      <c r="N4" s="4"/>
      <c r="O4" s="4"/>
    </row>
    <row r="5" spans="1:18" ht="15.75" x14ac:dyDescent="0.25">
      <c r="A5" s="8" t="s">
        <v>6</v>
      </c>
      <c r="B5" s="10"/>
      <c r="C5" s="10" t="s">
        <v>22</v>
      </c>
      <c r="E5" s="4"/>
      <c r="F5" s="4"/>
      <c r="G5" s="4"/>
      <c r="H5" s="4"/>
      <c r="I5" s="4"/>
      <c r="J5" s="44"/>
      <c r="K5" s="44"/>
      <c r="L5" s="44"/>
      <c r="M5" s="44"/>
      <c r="N5" s="4"/>
      <c r="O5" s="4"/>
    </row>
    <row r="6" spans="1:18" ht="15.75" x14ac:dyDescent="0.25">
      <c r="A6" s="8" t="s">
        <v>10</v>
      </c>
      <c r="B6" s="10"/>
      <c r="C6" s="10" t="s">
        <v>32</v>
      </c>
      <c r="E6" s="4"/>
      <c r="F6" s="4"/>
      <c r="G6" s="4"/>
      <c r="H6" s="4"/>
      <c r="I6" s="4"/>
      <c r="J6" s="44"/>
      <c r="K6" s="44"/>
      <c r="L6" s="44"/>
      <c r="M6" s="44"/>
      <c r="N6" s="4"/>
      <c r="O6" s="4"/>
    </row>
    <row r="7" spans="1:18" ht="15.75" x14ac:dyDescent="0.25">
      <c r="A7" s="8" t="s">
        <v>13</v>
      </c>
      <c r="B7" s="10"/>
      <c r="C7" s="10" t="s">
        <v>36</v>
      </c>
      <c r="E7" s="4"/>
      <c r="F7" s="4"/>
      <c r="G7" s="4"/>
      <c r="H7" s="4"/>
      <c r="I7" s="4"/>
      <c r="J7" s="44"/>
      <c r="K7" s="44"/>
      <c r="L7" s="44"/>
      <c r="M7" s="44"/>
      <c r="N7" s="4"/>
      <c r="O7" s="4"/>
    </row>
    <row r="8" spans="1:18" ht="15.75" x14ac:dyDescent="0.25">
      <c r="A8" s="8" t="s">
        <v>11</v>
      </c>
      <c r="B8" s="10"/>
      <c r="C8" s="14" t="s">
        <v>34</v>
      </c>
      <c r="E8" s="4"/>
      <c r="F8" s="4"/>
      <c r="G8" s="4"/>
      <c r="H8" s="4"/>
      <c r="I8" s="4"/>
      <c r="J8" s="44"/>
      <c r="K8" s="44"/>
      <c r="L8" s="44"/>
      <c r="M8" s="44"/>
      <c r="N8" s="4"/>
      <c r="O8" s="4"/>
    </row>
    <row r="9" spans="1:18" ht="15.75" x14ac:dyDescent="0.25">
      <c r="A9" s="8" t="s">
        <v>12</v>
      </c>
      <c r="B9" s="10"/>
      <c r="C9" s="14">
        <v>73245414</v>
      </c>
      <c r="E9" s="4"/>
      <c r="F9" s="4"/>
      <c r="G9" s="4"/>
      <c r="H9" s="4"/>
      <c r="I9" s="4"/>
      <c r="J9" s="44"/>
      <c r="K9" s="44"/>
      <c r="L9" s="44"/>
      <c r="M9" s="44"/>
      <c r="N9" s="4"/>
      <c r="O9" s="4"/>
    </row>
    <row r="10" spans="1:18" ht="15.75" x14ac:dyDescent="0.25">
      <c r="A10" s="1"/>
      <c r="B10" s="10"/>
      <c r="C10" s="10"/>
      <c r="F10" s="5" t="s">
        <v>157</v>
      </c>
      <c r="G10" s="5" t="s">
        <v>157</v>
      </c>
      <c r="H10" s="5"/>
      <c r="I10" s="5"/>
      <c r="K10" s="45"/>
      <c r="L10" s="45"/>
      <c r="M10" s="45"/>
      <c r="N10" s="5"/>
      <c r="O10" s="5"/>
      <c r="Q10" s="11"/>
      <c r="R10" s="11"/>
    </row>
    <row r="11" spans="1:18" ht="26.25" customHeight="1" x14ac:dyDescent="0.25">
      <c r="A11" s="7" t="s">
        <v>0</v>
      </c>
      <c r="B11" s="58" t="s">
        <v>8</v>
      </c>
      <c r="C11" s="36" t="s">
        <v>1</v>
      </c>
      <c r="D11" s="61" t="s">
        <v>7</v>
      </c>
      <c r="E11" s="61" t="s">
        <v>2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63"/>
      <c r="K11" s="46"/>
      <c r="L11" s="46" t="s">
        <v>146</v>
      </c>
      <c r="M11" s="46" t="s">
        <v>147</v>
      </c>
      <c r="N11" s="39" t="s">
        <v>148</v>
      </c>
      <c r="O11" s="39" t="s">
        <v>149</v>
      </c>
      <c r="P11" s="13" t="s">
        <v>9</v>
      </c>
      <c r="Q11" s="12"/>
      <c r="R11" s="11"/>
    </row>
    <row r="12" spans="1:18" ht="26.25" customHeight="1" x14ac:dyDescent="0.25">
      <c r="A12" s="36">
        <v>1</v>
      </c>
      <c r="B12" s="59" t="s">
        <v>37</v>
      </c>
      <c r="C12" s="25">
        <v>3802376</v>
      </c>
      <c r="D12" s="62"/>
      <c r="E12" s="59">
        <v>1</v>
      </c>
      <c r="F12" s="24">
        <f>INDEX('[1]Balance (Stock Control)'!$AI:$AI,MATCH(C12,'[1]Balance (Stock Control)'!$E:$E,0))</f>
        <v>0</v>
      </c>
      <c r="G12" s="24" t="e">
        <f>INDEX('[2]Balance(Stock Control)'!$AL:$AL,MATCH(C12,'[2]Balance(Stock Control)'!$F:$F,0))</f>
        <v>#N/A</v>
      </c>
      <c r="H12" s="24" t="e">
        <f>INDEX('[3]Balance (Stock Control)'!$AK:$AK,MATCH(C12,'[3]Balance (Stock Control)'!$F:$F,0))</f>
        <v>#N/A</v>
      </c>
      <c r="I12" s="24" t="e">
        <f>INDEX('[4]Balance (Stock Control)'!$AI:$AI,MATCH(C12,'[4]Balance (Stock Control)'!$E:$E,0))</f>
        <v>#N/A</v>
      </c>
      <c r="J12" s="64">
        <v>210000</v>
      </c>
      <c r="K12" s="40">
        <v>215000</v>
      </c>
      <c r="L12" s="40">
        <v>236500.00000000003</v>
      </c>
      <c r="M12" s="40">
        <f>L12*E12</f>
        <v>236500.00000000003</v>
      </c>
      <c r="N12" s="24" t="s">
        <v>168</v>
      </c>
      <c r="O12" s="24" t="s">
        <v>168</v>
      </c>
      <c r="P12" s="26"/>
      <c r="Q12" s="17"/>
      <c r="R12" s="11"/>
    </row>
    <row r="13" spans="1:18" ht="26.25" customHeight="1" x14ac:dyDescent="0.25">
      <c r="A13" s="36">
        <v>2</v>
      </c>
      <c r="B13" s="59" t="s">
        <v>38</v>
      </c>
      <c r="C13" s="24">
        <v>3957797</v>
      </c>
      <c r="D13" s="62">
        <v>6</v>
      </c>
      <c r="E13" s="59">
        <v>1</v>
      </c>
      <c r="F13" s="24">
        <f>INDEX('[1]Balance (Stock Control)'!$AI:$AI,MATCH(C13,'[1]Balance (Stock Control)'!$E:$E,0))</f>
        <v>0</v>
      </c>
      <c r="G13" s="24" t="e">
        <f>INDEX('[2]Balance(Stock Control)'!$AL:$AL,MATCH(C13,'[2]Balance(Stock Control)'!$F:$F,0))</f>
        <v>#N/A</v>
      </c>
      <c r="H13" s="24" t="e">
        <f>INDEX('[3]Balance (Stock Control)'!$AK:$AK,MATCH(C13,'[3]Balance (Stock Control)'!$F:$F,0))</f>
        <v>#N/A</v>
      </c>
      <c r="I13" s="24" t="e">
        <f>INDEX('[4]Balance (Stock Control)'!$AI:$AI,MATCH(C13,'[4]Balance (Stock Control)'!$E:$E,0))</f>
        <v>#N/A</v>
      </c>
      <c r="J13" s="64">
        <v>650000</v>
      </c>
      <c r="K13" s="40">
        <v>655000</v>
      </c>
      <c r="L13" s="40">
        <v>720500</v>
      </c>
      <c r="M13" s="40">
        <f t="shared" ref="M13:M76" si="0">L13*E13</f>
        <v>720500</v>
      </c>
      <c r="N13" s="24" t="s">
        <v>168</v>
      </c>
      <c r="O13" s="24" t="s">
        <v>168</v>
      </c>
      <c r="P13" s="31" t="s">
        <v>39</v>
      </c>
      <c r="Q13" s="17"/>
      <c r="R13" s="11"/>
    </row>
    <row r="14" spans="1:18" ht="26.25" customHeight="1" x14ac:dyDescent="0.25">
      <c r="A14" s="36">
        <v>4</v>
      </c>
      <c r="B14" s="57" t="s">
        <v>42</v>
      </c>
      <c r="C14" s="34">
        <v>4089649</v>
      </c>
      <c r="D14" s="62"/>
      <c r="E14" s="57">
        <v>1</v>
      </c>
      <c r="F14" s="24">
        <f>INDEX('[1]Balance (Stock Control)'!$AI:$AI,MATCH(C14,'[1]Balance (Stock Control)'!$E:$E,0))</f>
        <v>0</v>
      </c>
      <c r="G14" s="24" t="e">
        <f>INDEX('[2]Balance(Stock Control)'!$AL:$AL,MATCH(C14,'[2]Balance(Stock Control)'!$F:$F,0))</f>
        <v>#N/A</v>
      </c>
      <c r="H14" s="24" t="e">
        <f>INDEX('[3]Balance (Stock Control)'!$AK:$AK,MATCH(C14,'[3]Balance (Stock Control)'!$F:$F,0))</f>
        <v>#N/A</v>
      </c>
      <c r="I14" s="24" t="e">
        <f>INDEX('[4]Balance (Stock Control)'!$AI:$AI,MATCH(C14,'[4]Balance (Stock Control)'!$E:$E,0))</f>
        <v>#N/A</v>
      </c>
      <c r="J14" s="65">
        <v>210000</v>
      </c>
      <c r="K14" s="47">
        <v>220000</v>
      </c>
      <c r="L14" s="40">
        <v>242000.00000000003</v>
      </c>
      <c r="M14" s="40">
        <f t="shared" si="0"/>
        <v>242000.00000000003</v>
      </c>
      <c r="N14" s="24" t="s">
        <v>168</v>
      </c>
      <c r="O14" s="24" t="s">
        <v>168</v>
      </c>
      <c r="P14" s="26"/>
      <c r="Q14" s="17"/>
      <c r="R14" s="11"/>
    </row>
    <row r="15" spans="1:18" ht="26.25" customHeight="1" x14ac:dyDescent="0.25">
      <c r="A15" s="36">
        <v>3</v>
      </c>
      <c r="B15" s="59" t="s">
        <v>40</v>
      </c>
      <c r="C15" s="24">
        <v>3969562</v>
      </c>
      <c r="D15" s="59">
        <v>6</v>
      </c>
      <c r="E15" s="105">
        <v>1</v>
      </c>
      <c r="F15" s="24">
        <f>INDEX('[1]Balance (Stock Control)'!$AI:$AI,MATCH(C15,'[1]Balance (Stock Control)'!$E:$E,0))</f>
        <v>0</v>
      </c>
      <c r="G15" s="24" t="e">
        <f>INDEX('[2]Balance(Stock Control)'!$AL:$AL,MATCH(C15,'[2]Balance(Stock Control)'!$F:$F,0))</f>
        <v>#N/A</v>
      </c>
      <c r="H15" s="24" t="e">
        <f>INDEX('[3]Balance (Stock Control)'!$AK:$AK,MATCH(C15,'[3]Balance (Stock Control)'!$F:$F,0))</f>
        <v>#N/A</v>
      </c>
      <c r="I15" s="24" t="e">
        <f>INDEX('[4]Balance (Stock Control)'!$AI:$AI,MATCH(C15,'[4]Balance (Stock Control)'!$E:$E,0))</f>
        <v>#N/A</v>
      </c>
      <c r="J15" s="108">
        <v>120000</v>
      </c>
      <c r="K15" s="97">
        <v>120000</v>
      </c>
      <c r="L15" s="97">
        <v>132000</v>
      </c>
      <c r="M15" s="97">
        <f t="shared" si="0"/>
        <v>132000</v>
      </c>
      <c r="N15" s="99" t="s">
        <v>168</v>
      </c>
      <c r="O15" s="99" t="s">
        <v>168</v>
      </c>
      <c r="P15" s="32" t="s">
        <v>41</v>
      </c>
      <c r="Q15" s="17"/>
      <c r="R15" s="11"/>
    </row>
    <row r="16" spans="1:18" ht="26.25" customHeight="1" x14ac:dyDescent="0.25">
      <c r="A16" s="36">
        <v>5</v>
      </c>
      <c r="B16" s="57" t="s">
        <v>40</v>
      </c>
      <c r="C16" s="34">
        <v>4892795</v>
      </c>
      <c r="D16" s="57">
        <v>6</v>
      </c>
      <c r="E16" s="107"/>
      <c r="F16" s="24" t="e">
        <f>INDEX('[1]Balance (Stock Control)'!$AI:$AI,MATCH(C16,'[1]Balance (Stock Control)'!$E:$E,0))</f>
        <v>#N/A</v>
      </c>
      <c r="G16" s="24" t="e">
        <f>INDEX('[2]Balance(Stock Control)'!$AL:$AL,MATCH(C16,'[2]Balance(Stock Control)'!$F:$F,0))</f>
        <v>#N/A</v>
      </c>
      <c r="H16" s="24" t="e">
        <f>INDEX('[3]Balance (Stock Control)'!$AK:$AK,MATCH(C16,'[3]Balance (Stock Control)'!$F:$F,0))</f>
        <v>#N/A</v>
      </c>
      <c r="I16" s="24" t="e">
        <f>INDEX('[4]Balance (Stock Control)'!$AI:$AI,MATCH(C16,'[4]Balance (Stock Control)'!$E:$E,0))</f>
        <v>#N/A</v>
      </c>
      <c r="J16" s="109"/>
      <c r="K16" s="98"/>
      <c r="L16" s="98"/>
      <c r="M16" s="98"/>
      <c r="N16" s="101"/>
      <c r="O16" s="101"/>
      <c r="P16" s="26" t="s">
        <v>41</v>
      </c>
      <c r="Q16" s="17"/>
      <c r="R16" s="11"/>
    </row>
    <row r="17" spans="1:18" ht="26.25" customHeight="1" x14ac:dyDescent="0.25">
      <c r="A17" s="36">
        <v>6</v>
      </c>
      <c r="B17" s="57" t="s">
        <v>43</v>
      </c>
      <c r="C17" s="34">
        <v>4938933</v>
      </c>
      <c r="D17" s="62">
        <v>6</v>
      </c>
      <c r="E17" s="105">
        <v>1</v>
      </c>
      <c r="F17" s="24">
        <f>INDEX('[1]Balance (Stock Control)'!$AI:$AI,MATCH(C17,'[1]Balance (Stock Control)'!$E:$E,0))</f>
        <v>0</v>
      </c>
      <c r="G17" s="24" t="e">
        <f>INDEX('[2]Balance(Stock Control)'!$AL:$AL,MATCH(C17,'[2]Balance(Stock Control)'!$F:$F,0))</f>
        <v>#N/A</v>
      </c>
      <c r="H17" s="24" t="e">
        <f>INDEX('[3]Balance (Stock Control)'!$AK:$AK,MATCH(C17,'[3]Balance (Stock Control)'!$F:$F,0))</f>
        <v>#N/A</v>
      </c>
      <c r="I17" s="24" t="e">
        <f>INDEX('[4]Balance (Stock Control)'!$AI:$AI,MATCH(C17,'[4]Balance (Stock Control)'!$E:$E,0))</f>
        <v>#N/A</v>
      </c>
      <c r="J17" s="66">
        <v>120000</v>
      </c>
      <c r="K17" s="97">
        <v>120000</v>
      </c>
      <c r="L17" s="97">
        <v>132000</v>
      </c>
      <c r="M17" s="97">
        <f t="shared" si="0"/>
        <v>132000</v>
      </c>
      <c r="N17" s="99" t="s">
        <v>168</v>
      </c>
      <c r="O17" s="99" t="s">
        <v>168</v>
      </c>
      <c r="P17" s="26" t="s">
        <v>41</v>
      </c>
      <c r="Q17" s="17"/>
      <c r="R17" s="11"/>
    </row>
    <row r="18" spans="1:18" ht="26.25" customHeight="1" x14ac:dyDescent="0.25">
      <c r="A18" s="36">
        <v>7</v>
      </c>
      <c r="B18" s="57" t="s">
        <v>43</v>
      </c>
      <c r="C18" s="34">
        <v>4938937</v>
      </c>
      <c r="D18" s="62">
        <v>7</v>
      </c>
      <c r="E18" s="106"/>
      <c r="F18" s="24">
        <f>INDEX('[1]Balance (Stock Control)'!$AI:$AI,MATCH(C18,'[1]Balance (Stock Control)'!$E:$E,0))</f>
        <v>0</v>
      </c>
      <c r="G18" s="24" t="e">
        <f>INDEX('[2]Balance(Stock Control)'!$AL:$AL,MATCH(C18,'[2]Balance(Stock Control)'!$F:$F,0))</f>
        <v>#N/A</v>
      </c>
      <c r="H18" s="24" t="e">
        <f>INDEX('[3]Balance (Stock Control)'!$AK:$AK,MATCH(C18,'[3]Balance (Stock Control)'!$F:$F,0))</f>
        <v>#N/A</v>
      </c>
      <c r="I18" s="24" t="e">
        <f>INDEX('[4]Balance (Stock Control)'!$AI:$AI,MATCH(C18,'[4]Balance (Stock Control)'!$E:$E,0))</f>
        <v>#N/A</v>
      </c>
      <c r="J18" s="66"/>
      <c r="K18" s="111"/>
      <c r="L18" s="111"/>
      <c r="M18" s="111"/>
      <c r="N18" s="100"/>
      <c r="O18" s="100"/>
      <c r="P18" s="26" t="s">
        <v>41</v>
      </c>
      <c r="Q18" s="17"/>
      <c r="R18" s="11"/>
    </row>
    <row r="19" spans="1:18" ht="26.25" customHeight="1" x14ac:dyDescent="0.25">
      <c r="A19" s="36">
        <v>8</v>
      </c>
      <c r="B19" s="57" t="s">
        <v>44</v>
      </c>
      <c r="C19" s="34">
        <v>4938949</v>
      </c>
      <c r="D19" s="62">
        <v>1</v>
      </c>
      <c r="E19" s="107"/>
      <c r="F19" s="24">
        <f>INDEX('[1]Balance (Stock Control)'!$AI:$AI,MATCH(C19,'[1]Balance (Stock Control)'!$E:$E,0))</f>
        <v>0</v>
      </c>
      <c r="G19" s="24" t="e">
        <f>INDEX('[2]Balance(Stock Control)'!$AL:$AL,MATCH(C19,'[2]Balance(Stock Control)'!$F:$F,0))</f>
        <v>#N/A</v>
      </c>
      <c r="H19" s="24" t="e">
        <f>INDEX('[3]Balance (Stock Control)'!$AK:$AK,MATCH(C19,'[3]Balance (Stock Control)'!$F:$F,0))</f>
        <v>#N/A</v>
      </c>
      <c r="I19" s="24" t="e">
        <f>INDEX('[4]Balance (Stock Control)'!$AI:$AI,MATCH(C19,'[4]Balance (Stock Control)'!$E:$E,0))</f>
        <v>#N/A</v>
      </c>
      <c r="J19" s="66"/>
      <c r="K19" s="98"/>
      <c r="L19" s="98"/>
      <c r="M19" s="98"/>
      <c r="N19" s="101"/>
      <c r="O19" s="101"/>
      <c r="P19" s="26" t="s">
        <v>41</v>
      </c>
      <c r="Q19" s="17"/>
      <c r="R19" s="11"/>
    </row>
    <row r="20" spans="1:18" ht="26.25" customHeight="1" x14ac:dyDescent="0.25">
      <c r="A20" s="36">
        <v>9</v>
      </c>
      <c r="B20" s="57" t="s">
        <v>45</v>
      </c>
      <c r="C20" s="34">
        <v>4089711</v>
      </c>
      <c r="D20" s="62"/>
      <c r="E20" s="57">
        <v>1</v>
      </c>
      <c r="F20" s="24" t="e">
        <f>INDEX('[1]Balance (Stock Control)'!$AI:$AI,MATCH(C20,'[1]Balance (Stock Control)'!$E:$E,0))</f>
        <v>#N/A</v>
      </c>
      <c r="G20" s="24" t="e">
        <f>INDEX('[2]Balance(Stock Control)'!$AL:$AL,MATCH(C20,'[2]Balance(Stock Control)'!$F:$F,0))</f>
        <v>#N/A</v>
      </c>
      <c r="H20" s="24" t="e">
        <f>INDEX('[3]Balance (Stock Control)'!$AK:$AK,MATCH(C20,'[3]Balance (Stock Control)'!$F:$F,0))</f>
        <v>#N/A</v>
      </c>
      <c r="I20" s="24">
        <f>INDEX('[4]Balance (Stock Control)'!$AI:$AI,MATCH(C20,'[4]Balance (Stock Control)'!$E:$E,0))</f>
        <v>0</v>
      </c>
      <c r="J20" s="65">
        <v>560000</v>
      </c>
      <c r="K20" s="47">
        <v>580000</v>
      </c>
      <c r="L20" s="40">
        <v>638000</v>
      </c>
      <c r="M20" s="40">
        <f t="shared" si="0"/>
        <v>638000</v>
      </c>
      <c r="N20" s="24" t="s">
        <v>168</v>
      </c>
      <c r="O20" s="24" t="s">
        <v>168</v>
      </c>
      <c r="P20" s="26"/>
      <c r="Q20" s="17"/>
      <c r="R20" s="11"/>
    </row>
    <row r="21" spans="1:18" ht="26.25" customHeight="1" x14ac:dyDescent="0.25">
      <c r="A21" s="36">
        <v>10</v>
      </c>
      <c r="B21" s="57" t="s">
        <v>46</v>
      </c>
      <c r="C21" s="34">
        <v>3283686</v>
      </c>
      <c r="D21" s="62"/>
      <c r="E21" s="57">
        <v>2</v>
      </c>
      <c r="F21" s="24">
        <f>INDEX('[1]Balance (Stock Control)'!$AI:$AI,MATCH(C21,'[1]Balance (Stock Control)'!$E:$E,0))</f>
        <v>0</v>
      </c>
      <c r="G21" s="24" t="e">
        <f>INDEX('[2]Balance(Stock Control)'!$AL:$AL,MATCH(C21,'[2]Balance(Stock Control)'!$F:$F,0))</f>
        <v>#N/A</v>
      </c>
      <c r="H21" s="24" t="e">
        <f>INDEX('[3]Balance (Stock Control)'!$AK:$AK,MATCH(C21,'[3]Balance (Stock Control)'!$F:$F,0))</f>
        <v>#N/A</v>
      </c>
      <c r="I21" s="24" t="e">
        <f>INDEX('[4]Balance (Stock Control)'!$AI:$AI,MATCH(C21,'[4]Balance (Stock Control)'!$E:$E,0))</f>
        <v>#N/A</v>
      </c>
      <c r="J21" s="65">
        <v>5500</v>
      </c>
      <c r="K21" s="47">
        <v>5500</v>
      </c>
      <c r="L21" s="40">
        <v>6050.0000000000009</v>
      </c>
      <c r="M21" s="40">
        <f t="shared" si="0"/>
        <v>12100.000000000002</v>
      </c>
      <c r="N21" s="24" t="s">
        <v>168</v>
      </c>
      <c r="O21" s="24" t="s">
        <v>168</v>
      </c>
      <c r="P21" s="26" t="s">
        <v>31</v>
      </c>
      <c r="Q21" s="17"/>
      <c r="R21" s="11"/>
    </row>
    <row r="22" spans="1:18" ht="26.25" customHeight="1" x14ac:dyDescent="0.25">
      <c r="A22" s="36">
        <v>11</v>
      </c>
      <c r="B22" s="57" t="s">
        <v>46</v>
      </c>
      <c r="C22" s="34">
        <v>3818823</v>
      </c>
      <c r="D22" s="62"/>
      <c r="E22" s="57">
        <v>2</v>
      </c>
      <c r="F22" s="24">
        <f>INDEX('[1]Balance (Stock Control)'!$AI:$AI,MATCH(C22,'[1]Balance (Stock Control)'!$E:$E,0))</f>
        <v>0</v>
      </c>
      <c r="G22" s="24" t="e">
        <f>INDEX('[2]Balance(Stock Control)'!$AL:$AL,MATCH(C22,'[2]Balance(Stock Control)'!$F:$F,0))</f>
        <v>#N/A</v>
      </c>
      <c r="H22" s="24" t="e">
        <f>INDEX('[3]Balance (Stock Control)'!$AK:$AK,MATCH(C22,'[3]Balance (Stock Control)'!$F:$F,0))</f>
        <v>#N/A</v>
      </c>
      <c r="I22" s="24" t="e">
        <f>INDEX('[4]Balance (Stock Control)'!$AI:$AI,MATCH(C22,'[4]Balance (Stock Control)'!$E:$E,0))</f>
        <v>#N/A</v>
      </c>
      <c r="J22" s="65">
        <v>500</v>
      </c>
      <c r="K22" s="47">
        <v>500</v>
      </c>
      <c r="L22" s="40">
        <v>550</v>
      </c>
      <c r="M22" s="40">
        <f t="shared" si="0"/>
        <v>1100</v>
      </c>
      <c r="N22" s="24" t="s">
        <v>168</v>
      </c>
      <c r="O22" s="24" t="s">
        <v>168</v>
      </c>
      <c r="P22" s="26" t="s">
        <v>31</v>
      </c>
      <c r="Q22" s="17"/>
      <c r="R22" s="11"/>
    </row>
    <row r="23" spans="1:18" ht="26.25" customHeight="1" x14ac:dyDescent="0.25">
      <c r="A23" s="36">
        <v>12</v>
      </c>
      <c r="B23" s="57" t="s">
        <v>47</v>
      </c>
      <c r="C23" s="34">
        <v>3818824</v>
      </c>
      <c r="D23" s="62"/>
      <c r="E23" s="57">
        <v>4</v>
      </c>
      <c r="F23" s="24">
        <f>INDEX('[1]Balance (Stock Control)'!$AI:$AI,MATCH(C23,'[1]Balance (Stock Control)'!$E:$E,0))</f>
        <v>0</v>
      </c>
      <c r="G23" s="24" t="e">
        <f>INDEX('[2]Balance(Stock Control)'!$AL:$AL,MATCH(C23,'[2]Balance(Stock Control)'!$F:$F,0))</f>
        <v>#N/A</v>
      </c>
      <c r="H23" s="24" t="e">
        <f>INDEX('[3]Balance (Stock Control)'!$AK:$AK,MATCH(C23,'[3]Balance (Stock Control)'!$F:$F,0))</f>
        <v>#N/A</v>
      </c>
      <c r="I23" s="24" t="e">
        <f>INDEX('[4]Balance (Stock Control)'!$AI:$AI,MATCH(C23,'[4]Balance (Stock Control)'!$E:$E,0))</f>
        <v>#N/A</v>
      </c>
      <c r="J23" s="65">
        <v>500</v>
      </c>
      <c r="K23" s="47">
        <v>500</v>
      </c>
      <c r="L23" s="40">
        <v>550</v>
      </c>
      <c r="M23" s="40">
        <f t="shared" si="0"/>
        <v>2200</v>
      </c>
      <c r="N23" s="24" t="s">
        <v>168</v>
      </c>
      <c r="O23" s="24" t="s">
        <v>168</v>
      </c>
      <c r="P23" s="26" t="s">
        <v>48</v>
      </c>
      <c r="Q23" s="17"/>
      <c r="R23" s="11"/>
    </row>
    <row r="24" spans="1:18" ht="26.25" customHeight="1" x14ac:dyDescent="0.25">
      <c r="A24" s="36">
        <v>13</v>
      </c>
      <c r="B24" s="57" t="s">
        <v>49</v>
      </c>
      <c r="C24" s="34">
        <v>3940059</v>
      </c>
      <c r="D24" s="62"/>
      <c r="E24" s="57">
        <v>1</v>
      </c>
      <c r="F24" s="24">
        <f>INDEX('[1]Balance (Stock Control)'!$AI:$AI,MATCH(C24,'[1]Balance (Stock Control)'!$E:$E,0))</f>
        <v>1</v>
      </c>
      <c r="G24" s="24" t="e">
        <f>INDEX('[2]Balance(Stock Control)'!$AL:$AL,MATCH(C24,'[2]Balance(Stock Control)'!$F:$F,0))</f>
        <v>#N/A</v>
      </c>
      <c r="H24" s="24" t="e">
        <f>INDEX('[3]Balance (Stock Control)'!$AK:$AK,MATCH(C24,'[3]Balance (Stock Control)'!$F:$F,0))</f>
        <v>#N/A</v>
      </c>
      <c r="I24" s="24" t="e">
        <f>INDEX('[4]Balance (Stock Control)'!$AI:$AI,MATCH(C24,'[4]Balance (Stock Control)'!$E:$E,0))</f>
        <v>#N/A</v>
      </c>
      <c r="J24" s="65"/>
      <c r="K24" s="47">
        <v>28000</v>
      </c>
      <c r="L24" s="40">
        <v>30800.000000000004</v>
      </c>
      <c r="M24" s="40">
        <f t="shared" si="0"/>
        <v>30800.000000000004</v>
      </c>
      <c r="N24" s="24" t="s">
        <v>168</v>
      </c>
      <c r="O24" s="24" t="s">
        <v>168</v>
      </c>
      <c r="P24" s="26" t="s">
        <v>50</v>
      </c>
      <c r="Q24" s="17"/>
      <c r="R24" s="11"/>
    </row>
    <row r="25" spans="1:18" ht="26.25" customHeight="1" x14ac:dyDescent="0.25">
      <c r="A25" s="36">
        <v>14</v>
      </c>
      <c r="B25" s="28" t="s">
        <v>51</v>
      </c>
      <c r="C25" s="34">
        <v>3927948</v>
      </c>
      <c r="D25" s="22"/>
      <c r="E25" s="28">
        <v>2</v>
      </c>
      <c r="F25" s="24" t="e">
        <f>INDEX('[1]Balance (Stock Control)'!$AI:$AI,MATCH(C25,'[1]Balance (Stock Control)'!$E:$E,0))</f>
        <v>#N/A</v>
      </c>
      <c r="G25" s="24" t="e">
        <f>INDEX('[2]Balance(Stock Control)'!$AL:$AL,MATCH(C25,'[2]Balance(Stock Control)'!$F:$F,0))</f>
        <v>#N/A</v>
      </c>
      <c r="H25" s="24" t="e">
        <f>INDEX('[3]Balance (Stock Control)'!$AK:$AK,MATCH(C25,'[3]Balance (Stock Control)'!$F:$F,0))</f>
        <v>#N/A</v>
      </c>
      <c r="I25" s="24" t="e">
        <f>INDEX('[4]Balance (Stock Control)'!$AI:$AI,MATCH(C25,'[4]Balance (Stock Control)'!$E:$E,0))</f>
        <v>#N/A</v>
      </c>
      <c r="J25" s="47">
        <v>7000</v>
      </c>
      <c r="K25" s="47">
        <v>7000</v>
      </c>
      <c r="L25" s="40">
        <v>7700.0000000000009</v>
      </c>
      <c r="M25" s="40">
        <f t="shared" si="0"/>
        <v>15400.000000000002</v>
      </c>
      <c r="N25" s="28" t="s">
        <v>160</v>
      </c>
      <c r="O25" s="28" t="s">
        <v>161</v>
      </c>
      <c r="P25" s="26" t="s">
        <v>52</v>
      </c>
      <c r="Q25" s="17"/>
      <c r="R25" s="11"/>
    </row>
    <row r="26" spans="1:18" ht="26.25" customHeight="1" x14ac:dyDescent="0.25">
      <c r="A26" s="36">
        <v>15</v>
      </c>
      <c r="B26" s="57" t="s">
        <v>53</v>
      </c>
      <c r="C26" s="34">
        <v>3900068</v>
      </c>
      <c r="D26" s="62"/>
      <c r="E26" s="57">
        <v>6</v>
      </c>
      <c r="F26" s="24" t="e">
        <f>INDEX('[1]Balance (Stock Control)'!$AI:$AI,MATCH(C26,'[1]Balance (Stock Control)'!$E:$E,0))</f>
        <v>#N/A</v>
      </c>
      <c r="G26" s="24" t="e">
        <f>INDEX('[2]Balance(Stock Control)'!$AL:$AL,MATCH(C26,'[2]Balance(Stock Control)'!$F:$F,0))</f>
        <v>#N/A</v>
      </c>
      <c r="H26" s="24" t="e">
        <f>INDEX('[3]Balance (Stock Control)'!$AK:$AK,MATCH(C26,'[3]Balance (Stock Control)'!$F:$F,0))</f>
        <v>#N/A</v>
      </c>
      <c r="I26" s="24" t="e">
        <f>INDEX('[4]Balance (Stock Control)'!$AI:$AI,MATCH(C26,'[4]Balance (Stock Control)'!$E:$E,0))</f>
        <v>#N/A</v>
      </c>
      <c r="J26" s="65"/>
      <c r="K26" s="47">
        <v>8000</v>
      </c>
      <c r="L26" s="40">
        <v>8800</v>
      </c>
      <c r="M26" s="40">
        <f t="shared" si="0"/>
        <v>52800</v>
      </c>
      <c r="N26" s="28" t="s">
        <v>168</v>
      </c>
      <c r="O26" s="28" t="s">
        <v>168</v>
      </c>
      <c r="P26" s="26" t="s">
        <v>54</v>
      </c>
      <c r="Q26" s="17"/>
      <c r="R26" s="11"/>
    </row>
    <row r="27" spans="1:18" ht="26.25" customHeight="1" x14ac:dyDescent="0.25">
      <c r="A27" s="36">
        <v>16</v>
      </c>
      <c r="B27" s="57" t="s">
        <v>55</v>
      </c>
      <c r="C27" s="34">
        <v>3678923</v>
      </c>
      <c r="D27" s="62"/>
      <c r="E27" s="57">
        <v>1</v>
      </c>
      <c r="F27" s="24" t="e">
        <f>INDEX('[1]Balance (Stock Control)'!$AI:$AI,MATCH(C27,'[1]Balance (Stock Control)'!$E:$E,0))</f>
        <v>#N/A</v>
      </c>
      <c r="G27" s="24" t="e">
        <f>INDEX('[2]Balance(Stock Control)'!$AL:$AL,MATCH(C27,'[2]Balance(Stock Control)'!$F:$F,0))</f>
        <v>#N/A</v>
      </c>
      <c r="H27" s="24" t="e">
        <f>INDEX('[3]Balance (Stock Control)'!$AK:$AK,MATCH(C27,'[3]Balance (Stock Control)'!$F:$F,0))</f>
        <v>#N/A</v>
      </c>
      <c r="I27" s="24" t="e">
        <f>INDEX('[4]Balance (Stock Control)'!$AI:$AI,MATCH(C27,'[4]Balance (Stock Control)'!$E:$E,0))</f>
        <v>#N/A</v>
      </c>
      <c r="J27" s="65"/>
      <c r="K27" s="47">
        <v>7000</v>
      </c>
      <c r="L27" s="40">
        <v>7700.0000000000009</v>
      </c>
      <c r="M27" s="40">
        <f t="shared" si="0"/>
        <v>7700.0000000000009</v>
      </c>
      <c r="N27" s="28" t="s">
        <v>168</v>
      </c>
      <c r="O27" s="28" t="s">
        <v>168</v>
      </c>
      <c r="P27" s="26" t="s">
        <v>56</v>
      </c>
      <c r="Q27" s="17"/>
      <c r="R27" s="11"/>
    </row>
    <row r="28" spans="1:18" ht="26.25" customHeight="1" x14ac:dyDescent="0.25">
      <c r="A28" s="36">
        <v>17</v>
      </c>
      <c r="B28" s="57" t="s">
        <v>57</v>
      </c>
      <c r="C28" s="34">
        <v>3930543</v>
      </c>
      <c r="D28" s="62"/>
      <c r="E28" s="57">
        <v>6</v>
      </c>
      <c r="F28" s="24" t="e">
        <f>INDEX('[1]Balance (Stock Control)'!$AI:$AI,MATCH(C28,'[1]Balance (Stock Control)'!$E:$E,0))</f>
        <v>#N/A</v>
      </c>
      <c r="G28" s="24" t="e">
        <f>INDEX('[2]Balance(Stock Control)'!$AL:$AL,MATCH(C28,'[2]Balance(Stock Control)'!$F:$F,0))</f>
        <v>#N/A</v>
      </c>
      <c r="H28" s="24" t="e">
        <f>INDEX('[3]Balance (Stock Control)'!$AK:$AK,MATCH(C28,'[3]Balance (Stock Control)'!$F:$F,0))</f>
        <v>#N/A</v>
      </c>
      <c r="I28" s="24" t="e">
        <f>INDEX('[4]Balance (Stock Control)'!$AI:$AI,MATCH(C28,'[4]Balance (Stock Control)'!$E:$E,0))</f>
        <v>#N/A</v>
      </c>
      <c r="J28" s="65"/>
      <c r="K28" s="47">
        <v>20000</v>
      </c>
      <c r="L28" s="40">
        <v>22000</v>
      </c>
      <c r="M28" s="40">
        <f t="shared" si="0"/>
        <v>132000</v>
      </c>
      <c r="N28" s="28" t="s">
        <v>168</v>
      </c>
      <c r="O28" s="28" t="s">
        <v>168</v>
      </c>
      <c r="P28" s="26"/>
      <c r="Q28" s="17"/>
      <c r="R28" s="11"/>
    </row>
    <row r="29" spans="1:18" ht="26.25" customHeight="1" x14ac:dyDescent="0.25">
      <c r="A29" s="36">
        <v>18</v>
      </c>
      <c r="B29" s="57" t="s">
        <v>58</v>
      </c>
      <c r="C29" s="34" t="s">
        <v>59</v>
      </c>
      <c r="D29" s="62"/>
      <c r="E29" s="57">
        <v>6</v>
      </c>
      <c r="F29" s="24" t="e">
        <f>INDEX('[1]Balance (Stock Control)'!$AI:$AI,MATCH(C29,'[1]Balance (Stock Control)'!$E:$E,0))</f>
        <v>#N/A</v>
      </c>
      <c r="G29" s="24" t="e">
        <f>INDEX('[2]Balance(Stock Control)'!$AL:$AL,MATCH(C29,'[2]Balance(Stock Control)'!$F:$F,0))</f>
        <v>#N/A</v>
      </c>
      <c r="H29" s="24" t="e">
        <f>INDEX('[3]Balance (Stock Control)'!$AK:$AK,MATCH(C29,'[3]Balance (Stock Control)'!$F:$F,0))</f>
        <v>#N/A</v>
      </c>
      <c r="I29" s="24" t="e">
        <f>INDEX('[4]Balance (Stock Control)'!$AI:$AI,MATCH(C29,'[4]Balance (Stock Control)'!$E:$E,0))</f>
        <v>#N/A</v>
      </c>
      <c r="J29" s="65"/>
      <c r="K29" s="47">
        <v>500</v>
      </c>
      <c r="L29" s="40">
        <v>550</v>
      </c>
      <c r="M29" s="40">
        <f t="shared" si="0"/>
        <v>3300</v>
      </c>
      <c r="N29" s="28" t="s">
        <v>168</v>
      </c>
      <c r="O29" s="28" t="s">
        <v>168</v>
      </c>
      <c r="P29" s="26" t="s">
        <v>57</v>
      </c>
      <c r="Q29" s="17"/>
      <c r="R29" s="11"/>
    </row>
    <row r="30" spans="1:18" ht="26.25" customHeight="1" x14ac:dyDescent="0.25">
      <c r="A30" s="36">
        <v>19</v>
      </c>
      <c r="B30" s="28" t="s">
        <v>49</v>
      </c>
      <c r="C30" s="34">
        <v>4891178</v>
      </c>
      <c r="D30" s="22"/>
      <c r="E30" s="28">
        <v>6</v>
      </c>
      <c r="F30" s="24">
        <f>INDEX('[1]Balance (Stock Control)'!$AI:$AI,MATCH(C30,'[1]Balance (Stock Control)'!$E:$E,0))</f>
        <v>1</v>
      </c>
      <c r="G30" s="24" t="e">
        <f>INDEX('[2]Balance(Stock Control)'!$AL:$AL,MATCH(C30,'[2]Balance(Stock Control)'!$F:$F,0))</f>
        <v>#N/A</v>
      </c>
      <c r="H30" s="24" t="e">
        <f>INDEX('[3]Balance (Stock Control)'!$AK:$AK,MATCH(C30,'[3]Balance (Stock Control)'!$F:$F,0))</f>
        <v>#N/A</v>
      </c>
      <c r="I30" s="24" t="e">
        <f>INDEX('[4]Balance (Stock Control)'!$AI:$AI,MATCH(C30,'[4]Balance (Stock Control)'!$E:$E,0))</f>
        <v>#N/A</v>
      </c>
      <c r="J30" s="47">
        <v>6000</v>
      </c>
      <c r="K30" s="47">
        <v>6000</v>
      </c>
      <c r="L30" s="40">
        <v>6600.0000000000009</v>
      </c>
      <c r="M30" s="40">
        <f t="shared" si="0"/>
        <v>39600.000000000007</v>
      </c>
      <c r="N30" s="28" t="s">
        <v>160</v>
      </c>
      <c r="O30" s="28" t="s">
        <v>161</v>
      </c>
      <c r="P30" s="26" t="s">
        <v>60</v>
      </c>
      <c r="Q30" s="17"/>
      <c r="R30" s="11"/>
    </row>
    <row r="31" spans="1:18" ht="26.25" customHeight="1" x14ac:dyDescent="0.25">
      <c r="A31" s="36">
        <v>20</v>
      </c>
      <c r="B31" s="28" t="s">
        <v>61</v>
      </c>
      <c r="C31" s="34">
        <v>3934047</v>
      </c>
      <c r="D31" s="22"/>
      <c r="E31" s="28">
        <v>6</v>
      </c>
      <c r="F31" s="24">
        <f>INDEX('[1]Balance (Stock Control)'!$AI:$AI,MATCH(C31,'[1]Balance (Stock Control)'!$E:$E,0))</f>
        <v>0</v>
      </c>
      <c r="G31" s="24" t="e">
        <f>INDEX('[2]Balance(Stock Control)'!$AL:$AL,MATCH(C31,'[2]Balance(Stock Control)'!$F:$F,0))</f>
        <v>#N/A</v>
      </c>
      <c r="H31" s="24" t="e">
        <f>INDEX('[3]Balance (Stock Control)'!$AK:$AK,MATCH(C31,'[3]Balance (Stock Control)'!$F:$F,0))</f>
        <v>#N/A</v>
      </c>
      <c r="I31" s="24" t="e">
        <f>INDEX('[4]Balance (Stock Control)'!$AI:$AI,MATCH(C31,'[4]Balance (Stock Control)'!$E:$E,0))</f>
        <v>#N/A</v>
      </c>
      <c r="J31" s="47">
        <v>14000</v>
      </c>
      <c r="K31" s="47">
        <v>14000</v>
      </c>
      <c r="L31" s="40">
        <v>15400.000000000002</v>
      </c>
      <c r="M31" s="40">
        <f t="shared" si="0"/>
        <v>92400.000000000015</v>
      </c>
      <c r="N31" s="28" t="s">
        <v>160</v>
      </c>
      <c r="O31" s="28" t="s">
        <v>161</v>
      </c>
      <c r="P31" s="26"/>
      <c r="Q31" s="17"/>
      <c r="R31" s="11"/>
    </row>
    <row r="32" spans="1:18" ht="26.25" customHeight="1" x14ac:dyDescent="0.25">
      <c r="A32" s="36">
        <v>21</v>
      </c>
      <c r="B32" s="57" t="s">
        <v>62</v>
      </c>
      <c r="C32" s="34" t="s">
        <v>63</v>
      </c>
      <c r="D32" s="62"/>
      <c r="E32" s="57">
        <v>6</v>
      </c>
      <c r="F32" s="24" t="e">
        <f>INDEX('[1]Balance (Stock Control)'!$AI:$AI,MATCH(C32,'[1]Balance (Stock Control)'!$E:$E,0))</f>
        <v>#N/A</v>
      </c>
      <c r="G32" s="24" t="e">
        <f>INDEX('[2]Balance(Stock Control)'!$AL:$AL,MATCH(C32,'[2]Balance(Stock Control)'!$F:$F,0))</f>
        <v>#N/A</v>
      </c>
      <c r="H32" s="24" t="e">
        <f>INDEX('[3]Balance (Stock Control)'!$AK:$AK,MATCH(C32,'[3]Balance (Stock Control)'!$F:$F,0))</f>
        <v>#N/A</v>
      </c>
      <c r="I32" s="24" t="e">
        <f>INDEX('[4]Balance (Stock Control)'!$AI:$AI,MATCH(C32,'[4]Balance (Stock Control)'!$E:$E,0))</f>
        <v>#N/A</v>
      </c>
      <c r="J32" s="65">
        <v>13000</v>
      </c>
      <c r="K32" s="47">
        <v>13000</v>
      </c>
      <c r="L32" s="40">
        <v>14300.000000000002</v>
      </c>
      <c r="M32" s="40">
        <f t="shared" si="0"/>
        <v>85800.000000000015</v>
      </c>
      <c r="N32" s="28" t="s">
        <v>168</v>
      </c>
      <c r="O32" s="28" t="s">
        <v>168</v>
      </c>
      <c r="P32" s="26" t="s">
        <v>64</v>
      </c>
      <c r="Q32" s="17"/>
      <c r="R32" s="11"/>
    </row>
    <row r="33" spans="1:18" ht="26.25" customHeight="1" x14ac:dyDescent="0.25">
      <c r="A33" s="36">
        <v>22</v>
      </c>
      <c r="B33" s="57" t="s">
        <v>62</v>
      </c>
      <c r="C33" s="34" t="s">
        <v>63</v>
      </c>
      <c r="D33" s="62"/>
      <c r="E33" s="57">
        <v>6</v>
      </c>
      <c r="F33" s="24" t="e">
        <f>INDEX('[1]Balance (Stock Control)'!$AI:$AI,MATCH(C33,'[1]Balance (Stock Control)'!$E:$E,0))</f>
        <v>#N/A</v>
      </c>
      <c r="G33" s="24" t="e">
        <f>INDEX('[2]Balance(Stock Control)'!$AL:$AL,MATCH(C33,'[2]Balance(Stock Control)'!$F:$F,0))</f>
        <v>#N/A</v>
      </c>
      <c r="H33" s="24" t="e">
        <f>INDEX('[3]Balance (Stock Control)'!$AK:$AK,MATCH(C33,'[3]Balance (Stock Control)'!$F:$F,0))</f>
        <v>#N/A</v>
      </c>
      <c r="I33" s="24" t="e">
        <f>INDEX('[4]Balance (Stock Control)'!$AI:$AI,MATCH(C33,'[4]Balance (Stock Control)'!$E:$E,0))</f>
        <v>#N/A</v>
      </c>
      <c r="J33" s="65">
        <v>13000</v>
      </c>
      <c r="K33" s="47">
        <v>13000</v>
      </c>
      <c r="L33" s="40">
        <v>14300.000000000002</v>
      </c>
      <c r="M33" s="40">
        <f t="shared" si="0"/>
        <v>85800.000000000015</v>
      </c>
      <c r="N33" s="28" t="s">
        <v>168</v>
      </c>
      <c r="O33" s="28" t="s">
        <v>168</v>
      </c>
      <c r="P33" s="26" t="s">
        <v>65</v>
      </c>
      <c r="Q33" s="17"/>
      <c r="R33" s="11"/>
    </row>
    <row r="34" spans="1:18" ht="26.25" customHeight="1" x14ac:dyDescent="0.25">
      <c r="A34" s="36">
        <v>23</v>
      </c>
      <c r="B34" s="57" t="s">
        <v>66</v>
      </c>
      <c r="C34" s="34" t="s">
        <v>63</v>
      </c>
      <c r="D34" s="62">
        <v>12</v>
      </c>
      <c r="E34" s="57">
        <v>1</v>
      </c>
      <c r="F34" s="24" t="e">
        <f>INDEX('[1]Balance (Stock Control)'!$AI:$AI,MATCH(C34,'[1]Balance (Stock Control)'!$E:$E,0))</f>
        <v>#N/A</v>
      </c>
      <c r="G34" s="24" t="e">
        <f>INDEX('[2]Balance(Stock Control)'!$AL:$AL,MATCH(C34,'[2]Balance(Stock Control)'!$F:$F,0))</f>
        <v>#N/A</v>
      </c>
      <c r="H34" s="24" t="e">
        <f>INDEX('[3]Balance (Stock Control)'!$AK:$AK,MATCH(C34,'[3]Balance (Stock Control)'!$F:$F,0))</f>
        <v>#N/A</v>
      </c>
      <c r="I34" s="24" t="e">
        <f>INDEX('[4]Balance (Stock Control)'!$AI:$AI,MATCH(C34,'[4]Balance (Stock Control)'!$E:$E,0))</f>
        <v>#N/A</v>
      </c>
      <c r="J34" s="65">
        <v>90000</v>
      </c>
      <c r="K34" s="47">
        <v>90000</v>
      </c>
      <c r="L34" s="40">
        <v>99000.000000000015</v>
      </c>
      <c r="M34" s="40">
        <f t="shared" si="0"/>
        <v>99000.000000000015</v>
      </c>
      <c r="N34" s="28" t="s">
        <v>168</v>
      </c>
      <c r="O34" s="28" t="s">
        <v>168</v>
      </c>
      <c r="P34" s="26" t="s">
        <v>31</v>
      </c>
      <c r="Q34" s="17"/>
      <c r="R34" s="11"/>
    </row>
    <row r="35" spans="1:18" ht="26.25" customHeight="1" x14ac:dyDescent="0.25">
      <c r="A35" s="36">
        <v>24</v>
      </c>
      <c r="B35" s="28" t="s">
        <v>67</v>
      </c>
      <c r="C35" s="34">
        <v>3920867</v>
      </c>
      <c r="D35" s="22"/>
      <c r="E35" s="28">
        <v>6</v>
      </c>
      <c r="F35" s="24">
        <f>INDEX('[1]Balance (Stock Control)'!$AI:$AI,MATCH(C35,'[1]Balance (Stock Control)'!$E:$E,0))</f>
        <v>0</v>
      </c>
      <c r="G35" s="24" t="e">
        <f>INDEX('[2]Balance(Stock Control)'!$AL:$AL,MATCH(C35,'[2]Balance(Stock Control)'!$F:$F,0))</f>
        <v>#N/A</v>
      </c>
      <c r="H35" s="24" t="e">
        <f>INDEX('[3]Balance (Stock Control)'!$AK:$AK,MATCH(C35,'[3]Balance (Stock Control)'!$F:$F,0))</f>
        <v>#N/A</v>
      </c>
      <c r="I35" s="24" t="e">
        <f>INDEX('[4]Balance (Stock Control)'!$AI:$AI,MATCH(C35,'[4]Balance (Stock Control)'!$E:$E,0))</f>
        <v>#N/A</v>
      </c>
      <c r="J35" s="47">
        <v>13000</v>
      </c>
      <c r="K35" s="47">
        <v>13000</v>
      </c>
      <c r="L35" s="40">
        <v>14300.000000000002</v>
      </c>
      <c r="M35" s="40">
        <f t="shared" si="0"/>
        <v>85800.000000000015</v>
      </c>
      <c r="N35" s="28" t="s">
        <v>160</v>
      </c>
      <c r="O35" s="28" t="s">
        <v>161</v>
      </c>
      <c r="P35" s="26" t="s">
        <v>31</v>
      </c>
      <c r="Q35" s="17"/>
      <c r="R35" s="11"/>
    </row>
    <row r="36" spans="1:18" ht="26.25" customHeight="1" x14ac:dyDescent="0.25">
      <c r="A36" s="36">
        <v>25</v>
      </c>
      <c r="B36" s="28" t="s">
        <v>68</v>
      </c>
      <c r="C36" s="34">
        <v>4994143</v>
      </c>
      <c r="D36" s="22"/>
      <c r="E36" s="28">
        <v>6</v>
      </c>
      <c r="F36" s="24">
        <f>INDEX('[1]Balance (Stock Control)'!$AI:$AI,MATCH(C36,'[1]Balance (Stock Control)'!$E:$E,0))</f>
        <v>4</v>
      </c>
      <c r="G36" s="24" t="e">
        <f>INDEX('[2]Balance(Stock Control)'!$AL:$AL,MATCH(C36,'[2]Balance(Stock Control)'!$F:$F,0))</f>
        <v>#N/A</v>
      </c>
      <c r="H36" s="24" t="e">
        <f>INDEX('[3]Balance (Stock Control)'!$AK:$AK,MATCH(C36,'[3]Balance (Stock Control)'!$F:$F,0))</f>
        <v>#N/A</v>
      </c>
      <c r="I36" s="24" t="e">
        <f>INDEX('[4]Balance (Stock Control)'!$AI:$AI,MATCH(C36,'[4]Balance (Stock Control)'!$E:$E,0))</f>
        <v>#N/A</v>
      </c>
      <c r="J36" s="47">
        <v>15000</v>
      </c>
      <c r="K36" s="47">
        <v>15000</v>
      </c>
      <c r="L36" s="47">
        <v>14200.2</v>
      </c>
      <c r="M36" s="40">
        <f t="shared" si="0"/>
        <v>85201.200000000012</v>
      </c>
      <c r="N36" s="28" t="s">
        <v>156</v>
      </c>
      <c r="O36" s="28" t="s">
        <v>155</v>
      </c>
      <c r="P36" s="26" t="s">
        <v>31</v>
      </c>
      <c r="Q36" s="17"/>
      <c r="R36" s="11"/>
    </row>
    <row r="37" spans="1:18" ht="26.25" customHeight="1" x14ac:dyDescent="0.25">
      <c r="A37" s="36">
        <v>26</v>
      </c>
      <c r="B37" s="57" t="s">
        <v>69</v>
      </c>
      <c r="C37" s="34">
        <v>4939587</v>
      </c>
      <c r="D37" s="62"/>
      <c r="E37" s="57">
        <v>1</v>
      </c>
      <c r="F37" s="24">
        <f>INDEX('[1]Balance (Stock Control)'!$AI:$AI,MATCH(C37,'[1]Balance (Stock Control)'!$E:$E,0))</f>
        <v>0</v>
      </c>
      <c r="G37" s="24" t="e">
        <f>INDEX('[2]Balance(Stock Control)'!$AL:$AL,MATCH(C37,'[2]Balance(Stock Control)'!$F:$F,0))</f>
        <v>#N/A</v>
      </c>
      <c r="H37" s="24" t="e">
        <f>INDEX('[3]Balance (Stock Control)'!$AK:$AK,MATCH(C37,'[3]Balance (Stock Control)'!$F:$F,0))</f>
        <v>#N/A</v>
      </c>
      <c r="I37" s="24" t="e">
        <f>INDEX('[4]Balance (Stock Control)'!$AI:$AI,MATCH(C37,'[4]Balance (Stock Control)'!$E:$E,0))</f>
        <v>#N/A</v>
      </c>
      <c r="J37" s="65">
        <v>150000</v>
      </c>
      <c r="K37" s="47">
        <v>150000</v>
      </c>
      <c r="L37" s="40">
        <v>165000</v>
      </c>
      <c r="M37" s="40">
        <f t="shared" si="0"/>
        <v>165000</v>
      </c>
      <c r="N37" s="28" t="s">
        <v>168</v>
      </c>
      <c r="O37" s="28" t="s">
        <v>168</v>
      </c>
      <c r="P37" s="26"/>
      <c r="Q37" s="17"/>
      <c r="R37" s="11"/>
    </row>
    <row r="38" spans="1:18" ht="26.25" customHeight="1" x14ac:dyDescent="0.25">
      <c r="A38" s="36">
        <v>27</v>
      </c>
      <c r="B38" s="28" t="s">
        <v>70</v>
      </c>
      <c r="C38" s="34">
        <v>3864178</v>
      </c>
      <c r="D38" s="22"/>
      <c r="E38" s="28">
        <v>1</v>
      </c>
      <c r="F38" s="24">
        <f>INDEX('[1]Balance (Stock Control)'!$AI:$AI,MATCH(C38,'[1]Balance (Stock Control)'!$E:$E,0))</f>
        <v>0</v>
      </c>
      <c r="G38" s="24" t="e">
        <f>INDEX('[2]Balance(Stock Control)'!$AL:$AL,MATCH(C38,'[2]Balance(Stock Control)'!$F:$F,0))</f>
        <v>#N/A</v>
      </c>
      <c r="H38" s="24" t="e">
        <f>INDEX('[3]Balance (Stock Control)'!$AK:$AK,MATCH(C38,'[3]Balance (Stock Control)'!$F:$F,0))</f>
        <v>#N/A</v>
      </c>
      <c r="I38" s="24" t="e">
        <f>INDEX('[4]Balance (Stock Control)'!$AI:$AI,MATCH(C38,'[4]Balance (Stock Control)'!$E:$E,0))</f>
        <v>#N/A</v>
      </c>
      <c r="J38" s="47">
        <v>24000</v>
      </c>
      <c r="K38" s="47">
        <v>24000</v>
      </c>
      <c r="L38" s="40">
        <v>26400.000000000004</v>
      </c>
      <c r="M38" s="40">
        <f t="shared" si="0"/>
        <v>26400.000000000004</v>
      </c>
      <c r="N38" s="28" t="s">
        <v>162</v>
      </c>
      <c r="O38" s="28" t="s">
        <v>161</v>
      </c>
      <c r="P38" s="26"/>
      <c r="Q38" s="17"/>
      <c r="R38" s="11"/>
    </row>
    <row r="39" spans="1:18" ht="26.25" customHeight="1" x14ac:dyDescent="0.25">
      <c r="A39" s="36">
        <v>28</v>
      </c>
      <c r="B39" s="57" t="s">
        <v>71</v>
      </c>
      <c r="C39" s="34">
        <v>3903924</v>
      </c>
      <c r="D39" s="62"/>
      <c r="E39" s="57">
        <v>1</v>
      </c>
      <c r="F39" s="24">
        <f>INDEX('[1]Balance (Stock Control)'!$AI:$AI,MATCH(C39,'[1]Balance (Stock Control)'!$E:$E,0))</f>
        <v>0</v>
      </c>
      <c r="G39" s="24" t="e">
        <f>INDEX('[2]Balance(Stock Control)'!$AL:$AL,MATCH(C39,'[2]Balance(Stock Control)'!$F:$F,0))</f>
        <v>#N/A</v>
      </c>
      <c r="H39" s="24" t="e">
        <f>INDEX('[3]Balance (Stock Control)'!$AK:$AK,MATCH(C39,'[3]Balance (Stock Control)'!$F:$F,0))</f>
        <v>#N/A</v>
      </c>
      <c r="I39" s="24" t="e">
        <f>INDEX('[4]Balance (Stock Control)'!$AI:$AI,MATCH(C39,'[4]Balance (Stock Control)'!$E:$E,0))</f>
        <v>#N/A</v>
      </c>
      <c r="J39" s="65">
        <v>65000</v>
      </c>
      <c r="K39" s="47">
        <v>65000</v>
      </c>
      <c r="L39" s="40">
        <v>71500</v>
      </c>
      <c r="M39" s="40">
        <f t="shared" si="0"/>
        <v>71500</v>
      </c>
      <c r="N39" s="28" t="s">
        <v>168</v>
      </c>
      <c r="O39" s="28" t="s">
        <v>168</v>
      </c>
      <c r="P39" s="26"/>
      <c r="Q39" s="17"/>
      <c r="R39" s="11"/>
    </row>
    <row r="40" spans="1:18" ht="26.25" customHeight="1" x14ac:dyDescent="0.25">
      <c r="A40" s="36">
        <v>29</v>
      </c>
      <c r="B40" s="57" t="s">
        <v>72</v>
      </c>
      <c r="C40" s="34">
        <v>3923898</v>
      </c>
      <c r="D40" s="62"/>
      <c r="E40" s="57">
        <v>1</v>
      </c>
      <c r="F40" s="24" t="e">
        <f>INDEX('[1]Balance (Stock Control)'!$AI:$AI,MATCH(C40,'[1]Balance (Stock Control)'!$E:$E,0))</f>
        <v>#N/A</v>
      </c>
      <c r="G40" s="24" t="e">
        <f>INDEX('[2]Balance(Stock Control)'!$AL:$AL,MATCH(C40,'[2]Balance(Stock Control)'!$F:$F,0))</f>
        <v>#N/A</v>
      </c>
      <c r="H40" s="24" t="e">
        <f>INDEX('[3]Balance (Stock Control)'!$AK:$AK,MATCH(C40,'[3]Balance (Stock Control)'!$F:$F,0))</f>
        <v>#N/A</v>
      </c>
      <c r="I40" s="24" t="e">
        <f>INDEX('[4]Balance (Stock Control)'!$AI:$AI,MATCH(C40,'[4]Balance (Stock Control)'!$E:$E,0))</f>
        <v>#N/A</v>
      </c>
      <c r="J40" s="65">
        <v>180000</v>
      </c>
      <c r="K40" s="47">
        <v>190000</v>
      </c>
      <c r="L40" s="40">
        <v>209000.00000000003</v>
      </c>
      <c r="M40" s="40">
        <f t="shared" si="0"/>
        <v>209000.00000000003</v>
      </c>
      <c r="N40" s="28" t="s">
        <v>168</v>
      </c>
      <c r="O40" s="28" t="s">
        <v>168</v>
      </c>
      <c r="P40" s="26" t="s">
        <v>31</v>
      </c>
      <c r="Q40" s="17"/>
      <c r="R40" s="11"/>
    </row>
    <row r="41" spans="1:18" ht="26.25" customHeight="1" x14ac:dyDescent="0.25">
      <c r="A41" s="36">
        <v>30</v>
      </c>
      <c r="B41" s="28" t="s">
        <v>73</v>
      </c>
      <c r="C41" s="34">
        <v>3937553</v>
      </c>
      <c r="D41" s="22"/>
      <c r="E41" s="28">
        <v>1</v>
      </c>
      <c r="F41" s="24">
        <f>INDEX('[1]Balance (Stock Control)'!$AI:$AI,MATCH(C41,'[1]Balance (Stock Control)'!$E:$E,0))</f>
        <v>3</v>
      </c>
      <c r="G41" s="24" t="e">
        <f>INDEX('[2]Balance(Stock Control)'!$AL:$AL,MATCH(C41,'[2]Balance(Stock Control)'!$F:$F,0))</f>
        <v>#N/A</v>
      </c>
      <c r="H41" s="24" t="e">
        <f>INDEX('[3]Balance (Stock Control)'!$AK:$AK,MATCH(C41,'[3]Balance (Stock Control)'!$F:$F,0))</f>
        <v>#N/A</v>
      </c>
      <c r="I41" s="24" t="e">
        <f>INDEX('[4]Balance (Stock Control)'!$AI:$AI,MATCH(C41,'[4]Balance (Stock Control)'!$E:$E,0))</f>
        <v>#N/A</v>
      </c>
      <c r="J41" s="47">
        <v>170000</v>
      </c>
      <c r="K41" s="47">
        <v>170000</v>
      </c>
      <c r="L41" s="47">
        <v>60505.2</v>
      </c>
      <c r="M41" s="40">
        <f t="shared" si="0"/>
        <v>60505.2</v>
      </c>
      <c r="N41" s="28" t="s">
        <v>156</v>
      </c>
      <c r="O41" s="28" t="s">
        <v>154</v>
      </c>
      <c r="P41" s="26" t="s">
        <v>31</v>
      </c>
      <c r="Q41" s="17"/>
      <c r="R41" s="11"/>
    </row>
    <row r="42" spans="1:18" ht="26.25" customHeight="1" x14ac:dyDescent="0.25">
      <c r="A42" s="36">
        <v>31</v>
      </c>
      <c r="B42" s="57" t="s">
        <v>74</v>
      </c>
      <c r="C42" s="34" t="s">
        <v>63</v>
      </c>
      <c r="D42" s="62"/>
      <c r="E42" s="57">
        <v>4</v>
      </c>
      <c r="F42" s="24" t="e">
        <f>INDEX('[1]Balance (Stock Control)'!$AI:$AI,MATCH(C42,'[1]Balance (Stock Control)'!$E:$E,0))</f>
        <v>#N/A</v>
      </c>
      <c r="G42" s="24" t="e">
        <f>INDEX('[2]Balance(Stock Control)'!$AL:$AL,MATCH(C42,'[2]Balance(Stock Control)'!$F:$F,0))</f>
        <v>#N/A</v>
      </c>
      <c r="H42" s="24" t="e">
        <f>INDEX('[3]Balance (Stock Control)'!$AK:$AK,MATCH(C42,'[3]Balance (Stock Control)'!$F:$F,0))</f>
        <v>#N/A</v>
      </c>
      <c r="I42" s="24" t="e">
        <f>INDEX('[4]Balance (Stock Control)'!$AI:$AI,MATCH(C42,'[4]Balance (Stock Control)'!$E:$E,0))</f>
        <v>#N/A</v>
      </c>
      <c r="J42" s="65">
        <v>3500</v>
      </c>
      <c r="K42" s="47">
        <v>3500</v>
      </c>
      <c r="L42" s="40">
        <v>3850.0000000000005</v>
      </c>
      <c r="M42" s="40">
        <f t="shared" si="0"/>
        <v>15400.000000000002</v>
      </c>
      <c r="N42" s="28" t="s">
        <v>168</v>
      </c>
      <c r="O42" s="28" t="s">
        <v>168</v>
      </c>
      <c r="P42" s="26" t="s">
        <v>35</v>
      </c>
      <c r="Q42" s="17"/>
      <c r="R42" s="11"/>
    </row>
    <row r="43" spans="1:18" ht="26.25" customHeight="1" x14ac:dyDescent="0.25">
      <c r="A43" s="36">
        <v>32</v>
      </c>
      <c r="B43" s="57" t="s">
        <v>75</v>
      </c>
      <c r="C43" s="34">
        <v>3163708</v>
      </c>
      <c r="D43" s="62"/>
      <c r="E43" s="57">
        <v>1</v>
      </c>
      <c r="F43" s="24">
        <f>INDEX('[1]Balance (Stock Control)'!$AI:$AI,MATCH(C43,'[1]Balance (Stock Control)'!$E:$E,0))</f>
        <v>0</v>
      </c>
      <c r="G43" s="24" t="e">
        <f>INDEX('[2]Balance(Stock Control)'!$AL:$AL,MATCH(C43,'[2]Balance(Stock Control)'!$F:$F,0))</f>
        <v>#N/A</v>
      </c>
      <c r="H43" s="24" t="e">
        <f>INDEX('[3]Balance (Stock Control)'!$AK:$AK,MATCH(C43,'[3]Balance (Stock Control)'!$F:$F,0))</f>
        <v>#N/A</v>
      </c>
      <c r="I43" s="24" t="e">
        <f>INDEX('[4]Balance (Stock Control)'!$AI:$AI,MATCH(C43,'[4]Balance (Stock Control)'!$E:$E,0))</f>
        <v>#N/A</v>
      </c>
      <c r="J43" s="65"/>
      <c r="K43" s="47">
        <v>500</v>
      </c>
      <c r="L43" s="40">
        <v>550</v>
      </c>
      <c r="M43" s="40">
        <f t="shared" si="0"/>
        <v>550</v>
      </c>
      <c r="N43" s="28" t="s">
        <v>168</v>
      </c>
      <c r="O43" s="28" t="s">
        <v>168</v>
      </c>
      <c r="P43" s="26" t="s">
        <v>76</v>
      </c>
      <c r="Q43" s="17"/>
      <c r="R43" s="11"/>
    </row>
    <row r="44" spans="1:18" ht="26.25" customHeight="1" x14ac:dyDescent="0.25">
      <c r="A44" s="36">
        <v>33</v>
      </c>
      <c r="B44" s="57" t="s">
        <v>58</v>
      </c>
      <c r="C44" s="34">
        <v>3863272</v>
      </c>
      <c r="D44" s="62"/>
      <c r="E44" s="57">
        <v>1</v>
      </c>
      <c r="F44" s="24">
        <f>INDEX('[1]Balance (Stock Control)'!$AI:$AI,MATCH(C44,'[1]Balance (Stock Control)'!$E:$E,0))</f>
        <v>0</v>
      </c>
      <c r="G44" s="24" t="e">
        <f>INDEX('[2]Balance(Stock Control)'!$AL:$AL,MATCH(C44,'[2]Balance(Stock Control)'!$F:$F,0))</f>
        <v>#N/A</v>
      </c>
      <c r="H44" s="24" t="e">
        <f>INDEX('[3]Balance (Stock Control)'!$AK:$AK,MATCH(C44,'[3]Balance (Stock Control)'!$F:$F,0))</f>
        <v>#N/A</v>
      </c>
      <c r="I44" s="24" t="e">
        <f>INDEX('[4]Balance (Stock Control)'!$AI:$AI,MATCH(C44,'[4]Balance (Stock Control)'!$E:$E,0))</f>
        <v>#N/A</v>
      </c>
      <c r="J44" s="65"/>
      <c r="K44" s="47">
        <v>500</v>
      </c>
      <c r="L44" s="40">
        <v>550</v>
      </c>
      <c r="M44" s="40">
        <f t="shared" si="0"/>
        <v>550</v>
      </c>
      <c r="N44" s="28" t="s">
        <v>168</v>
      </c>
      <c r="O44" s="28" t="s">
        <v>168</v>
      </c>
      <c r="P44" s="26" t="s">
        <v>77</v>
      </c>
      <c r="Q44" s="17"/>
      <c r="R44" s="11"/>
    </row>
    <row r="45" spans="1:18" ht="26.25" customHeight="1" x14ac:dyDescent="0.25">
      <c r="A45" s="36">
        <v>34</v>
      </c>
      <c r="B45" s="57" t="s">
        <v>78</v>
      </c>
      <c r="C45" s="34">
        <v>3864204</v>
      </c>
      <c r="D45" s="62"/>
      <c r="E45" s="57">
        <v>1</v>
      </c>
      <c r="F45" s="24" t="e">
        <f>INDEX('[1]Balance (Stock Control)'!$AI:$AI,MATCH(C45,'[1]Balance (Stock Control)'!$E:$E,0))</f>
        <v>#N/A</v>
      </c>
      <c r="G45" s="24" t="e">
        <f>INDEX('[2]Balance(Stock Control)'!$AL:$AL,MATCH(C45,'[2]Balance(Stock Control)'!$F:$F,0))</f>
        <v>#N/A</v>
      </c>
      <c r="H45" s="24" t="e">
        <f>INDEX('[3]Balance (Stock Control)'!$AK:$AK,MATCH(C45,'[3]Balance (Stock Control)'!$F:$F,0))</f>
        <v>#N/A</v>
      </c>
      <c r="I45" s="24" t="e">
        <f>INDEX('[4]Balance (Stock Control)'!$AI:$AI,MATCH(C45,'[4]Balance (Stock Control)'!$E:$E,0))</f>
        <v>#N/A</v>
      </c>
      <c r="J45" s="65"/>
      <c r="K45" s="47">
        <v>5000</v>
      </c>
      <c r="L45" s="40">
        <v>5500</v>
      </c>
      <c r="M45" s="40">
        <f t="shared" si="0"/>
        <v>5500</v>
      </c>
      <c r="N45" s="28" t="s">
        <v>168</v>
      </c>
      <c r="O45" s="28" t="s">
        <v>168</v>
      </c>
      <c r="P45" s="26" t="s">
        <v>79</v>
      </c>
      <c r="Q45" s="17"/>
      <c r="R45" s="11"/>
    </row>
    <row r="46" spans="1:18" ht="26.25" customHeight="1" x14ac:dyDescent="0.25">
      <c r="A46" s="36">
        <v>35</v>
      </c>
      <c r="B46" s="57" t="s">
        <v>47</v>
      </c>
      <c r="C46" s="34">
        <v>3902662</v>
      </c>
      <c r="D46" s="62"/>
      <c r="E46" s="57">
        <v>4</v>
      </c>
      <c r="F46" s="24">
        <f>INDEX('[1]Balance (Stock Control)'!$AI:$AI,MATCH(C46,'[1]Balance (Stock Control)'!$E:$E,0))</f>
        <v>0</v>
      </c>
      <c r="G46" s="24" t="e">
        <f>INDEX('[2]Balance(Stock Control)'!$AL:$AL,MATCH(C46,'[2]Balance(Stock Control)'!$F:$F,0))</f>
        <v>#N/A</v>
      </c>
      <c r="H46" s="24" t="e">
        <f>INDEX('[3]Balance (Stock Control)'!$AK:$AK,MATCH(C46,'[3]Balance (Stock Control)'!$F:$F,0))</f>
        <v>#N/A</v>
      </c>
      <c r="I46" s="24" t="e">
        <f>INDEX('[4]Balance (Stock Control)'!$AI:$AI,MATCH(C46,'[4]Balance (Stock Control)'!$E:$E,0))</f>
        <v>#N/A</v>
      </c>
      <c r="J46" s="65"/>
      <c r="K46" s="47">
        <v>500</v>
      </c>
      <c r="L46" s="40">
        <v>550</v>
      </c>
      <c r="M46" s="40">
        <f t="shared" si="0"/>
        <v>2200</v>
      </c>
      <c r="N46" s="28" t="s">
        <v>168</v>
      </c>
      <c r="O46" s="28" t="s">
        <v>168</v>
      </c>
      <c r="P46" s="26" t="s">
        <v>80</v>
      </c>
      <c r="Q46" s="17"/>
      <c r="R46" s="11"/>
    </row>
    <row r="47" spans="1:18" ht="26.25" customHeight="1" x14ac:dyDescent="0.25">
      <c r="A47" s="36">
        <v>36</v>
      </c>
      <c r="B47" s="57" t="s">
        <v>81</v>
      </c>
      <c r="C47" s="34">
        <v>3930249</v>
      </c>
      <c r="D47" s="62"/>
      <c r="E47" s="57">
        <v>12</v>
      </c>
      <c r="F47" s="24">
        <f>INDEX('[1]Balance (Stock Control)'!$AI:$AI,MATCH(C47,'[1]Balance (Stock Control)'!$E:$E,0))</f>
        <v>0</v>
      </c>
      <c r="G47" s="24" t="e">
        <f>INDEX('[2]Balance(Stock Control)'!$AL:$AL,MATCH(C47,'[2]Balance(Stock Control)'!$F:$F,0))</f>
        <v>#N/A</v>
      </c>
      <c r="H47" s="24" t="e">
        <f>INDEX('[3]Balance (Stock Control)'!$AK:$AK,MATCH(C47,'[3]Balance (Stock Control)'!$F:$F,0))</f>
        <v>#N/A</v>
      </c>
      <c r="I47" s="24" t="e">
        <f>INDEX('[4]Balance (Stock Control)'!$AI:$AI,MATCH(C47,'[4]Balance (Stock Control)'!$E:$E,0))</f>
        <v>#N/A</v>
      </c>
      <c r="J47" s="65">
        <v>3500</v>
      </c>
      <c r="K47" s="47">
        <v>4000</v>
      </c>
      <c r="L47" s="40">
        <v>4400</v>
      </c>
      <c r="M47" s="40">
        <f t="shared" si="0"/>
        <v>52800</v>
      </c>
      <c r="N47" s="28" t="s">
        <v>168</v>
      </c>
      <c r="O47" s="28" t="s">
        <v>168</v>
      </c>
      <c r="P47" s="26" t="s">
        <v>82</v>
      </c>
      <c r="Q47" s="17"/>
      <c r="R47" s="11"/>
    </row>
    <row r="48" spans="1:18" ht="26.25" customHeight="1" x14ac:dyDescent="0.25">
      <c r="A48" s="36">
        <v>37</v>
      </c>
      <c r="B48" s="28" t="s">
        <v>83</v>
      </c>
      <c r="C48" s="34" t="s">
        <v>158</v>
      </c>
      <c r="D48" s="22">
        <v>3930942</v>
      </c>
      <c r="E48" s="28">
        <v>1</v>
      </c>
      <c r="F48" s="24">
        <f>INDEX('[1]Balance (Stock Control)'!$AI:$AI,MATCH(C48,'[1]Balance (Stock Control)'!$E:$E,0))</f>
        <v>235</v>
      </c>
      <c r="G48" s="24" t="e">
        <f>INDEX('[2]Balance(Stock Control)'!$AL:$AL,MATCH(C48,'[2]Balance(Stock Control)'!$F:$F,0))</f>
        <v>#N/A</v>
      </c>
      <c r="H48" s="24" t="e">
        <f>INDEX('[3]Balance (Stock Control)'!$AK:$AK,MATCH(C48,'[3]Balance (Stock Control)'!$F:$F,0))</f>
        <v>#N/A</v>
      </c>
      <c r="I48" s="24" t="e">
        <f>INDEX('[4]Balance (Stock Control)'!$AI:$AI,MATCH(C48,'[4]Balance (Stock Control)'!$E:$E,0))</f>
        <v>#N/A</v>
      </c>
      <c r="J48" s="47"/>
      <c r="K48" s="47"/>
      <c r="L48" s="47">
        <v>35809.19999999999</v>
      </c>
      <c r="M48" s="40">
        <f t="shared" si="0"/>
        <v>35809.19999999999</v>
      </c>
      <c r="N48" s="28" t="s">
        <v>159</v>
      </c>
      <c r="O48" s="28" t="s">
        <v>154</v>
      </c>
      <c r="P48" s="26"/>
      <c r="Q48" s="17"/>
      <c r="R48" s="11"/>
    </row>
    <row r="49" spans="1:18" ht="26.25" customHeight="1" x14ac:dyDescent="0.25">
      <c r="A49" s="36">
        <v>38</v>
      </c>
      <c r="B49" s="28" t="s">
        <v>83</v>
      </c>
      <c r="C49" s="34">
        <v>3931063</v>
      </c>
      <c r="D49" s="22"/>
      <c r="E49" s="28">
        <v>1</v>
      </c>
      <c r="F49" s="24" t="e">
        <f>INDEX('[1]Balance (Stock Control)'!$AI:$AI,MATCH(C49,'[1]Balance (Stock Control)'!$E:$E,0))</f>
        <v>#N/A</v>
      </c>
      <c r="G49" s="24" t="e">
        <f>INDEX('[2]Balance(Stock Control)'!$AL:$AL,MATCH(C49,'[2]Balance(Stock Control)'!$F:$F,0))</f>
        <v>#N/A</v>
      </c>
      <c r="H49" s="24" t="e">
        <f>INDEX('[3]Balance (Stock Control)'!$AK:$AK,MATCH(C49,'[3]Balance (Stock Control)'!$F:$F,0))</f>
        <v>#N/A</v>
      </c>
      <c r="I49" s="24" t="e">
        <f>INDEX('[4]Balance (Stock Control)'!$AI:$AI,MATCH(C49,'[4]Balance (Stock Control)'!$E:$E,0))</f>
        <v>#N/A</v>
      </c>
      <c r="J49" s="47">
        <v>16000</v>
      </c>
      <c r="K49" s="47">
        <v>16000</v>
      </c>
      <c r="L49" s="40">
        <v>17600</v>
      </c>
      <c r="M49" s="40">
        <f t="shared" si="0"/>
        <v>17600</v>
      </c>
      <c r="N49" s="28" t="s">
        <v>165</v>
      </c>
      <c r="O49" s="28" t="s">
        <v>161</v>
      </c>
      <c r="P49" s="26"/>
      <c r="Q49" s="17"/>
      <c r="R49" s="11"/>
    </row>
    <row r="50" spans="1:18" ht="26.25" customHeight="1" x14ac:dyDescent="0.25">
      <c r="A50" s="36">
        <v>39</v>
      </c>
      <c r="B50" s="57" t="s">
        <v>84</v>
      </c>
      <c r="C50" s="34" t="s">
        <v>63</v>
      </c>
      <c r="D50" s="62"/>
      <c r="E50" s="57">
        <v>2</v>
      </c>
      <c r="F50" s="24" t="e">
        <f>INDEX('[1]Balance (Stock Control)'!$AI:$AI,MATCH(C50,'[1]Balance (Stock Control)'!$E:$E,0))</f>
        <v>#N/A</v>
      </c>
      <c r="G50" s="24" t="e">
        <f>INDEX('[2]Balance(Stock Control)'!$AL:$AL,MATCH(C50,'[2]Balance(Stock Control)'!$F:$F,0))</f>
        <v>#N/A</v>
      </c>
      <c r="H50" s="24" t="e">
        <f>INDEX('[3]Balance (Stock Control)'!$AK:$AK,MATCH(C50,'[3]Balance (Stock Control)'!$F:$F,0))</f>
        <v>#N/A</v>
      </c>
      <c r="I50" s="24" t="e">
        <f>INDEX('[4]Balance (Stock Control)'!$AI:$AI,MATCH(C50,'[4]Balance (Stock Control)'!$E:$E,0))</f>
        <v>#N/A</v>
      </c>
      <c r="J50" s="65"/>
      <c r="K50" s="47">
        <v>2000</v>
      </c>
      <c r="L50" s="40">
        <v>2200</v>
      </c>
      <c r="M50" s="40">
        <f t="shared" si="0"/>
        <v>4400</v>
      </c>
      <c r="N50" s="28" t="s">
        <v>168</v>
      </c>
      <c r="O50" s="28" t="s">
        <v>168</v>
      </c>
      <c r="P50" s="26" t="s">
        <v>35</v>
      </c>
      <c r="Q50" s="17"/>
      <c r="R50" s="11"/>
    </row>
    <row r="51" spans="1:18" ht="26.25" customHeight="1" x14ac:dyDescent="0.25">
      <c r="A51" s="36">
        <v>40</v>
      </c>
      <c r="B51" s="57" t="s">
        <v>85</v>
      </c>
      <c r="C51" s="34" t="s">
        <v>63</v>
      </c>
      <c r="D51" s="62"/>
      <c r="E51" s="57">
        <v>4</v>
      </c>
      <c r="F51" s="24" t="e">
        <f>INDEX('[1]Balance (Stock Control)'!$AI:$AI,MATCH(C51,'[1]Balance (Stock Control)'!$E:$E,0))</f>
        <v>#N/A</v>
      </c>
      <c r="G51" s="24" t="e">
        <f>INDEX('[2]Balance(Stock Control)'!$AL:$AL,MATCH(C51,'[2]Balance(Stock Control)'!$F:$F,0))</f>
        <v>#N/A</v>
      </c>
      <c r="H51" s="24" t="e">
        <f>INDEX('[3]Balance (Stock Control)'!$AK:$AK,MATCH(C51,'[3]Balance (Stock Control)'!$F:$F,0))</f>
        <v>#N/A</v>
      </c>
      <c r="I51" s="24" t="e">
        <f>INDEX('[4]Balance (Stock Control)'!$AI:$AI,MATCH(C51,'[4]Balance (Stock Control)'!$E:$E,0))</f>
        <v>#N/A</v>
      </c>
      <c r="J51" s="65"/>
      <c r="K51" s="47">
        <v>1500</v>
      </c>
      <c r="L51" s="40">
        <v>1650.0000000000002</v>
      </c>
      <c r="M51" s="40">
        <f t="shared" si="0"/>
        <v>6600.0000000000009</v>
      </c>
      <c r="N51" s="28" t="s">
        <v>168</v>
      </c>
      <c r="O51" s="28" t="s">
        <v>168</v>
      </c>
      <c r="P51" s="26" t="s">
        <v>35</v>
      </c>
      <c r="Q51" s="17"/>
      <c r="R51" s="11"/>
    </row>
    <row r="52" spans="1:18" ht="26.25" customHeight="1" x14ac:dyDescent="0.25">
      <c r="A52" s="36">
        <v>41</v>
      </c>
      <c r="B52" s="57" t="s">
        <v>86</v>
      </c>
      <c r="C52" s="34" t="s">
        <v>63</v>
      </c>
      <c r="D52" s="62"/>
      <c r="E52" s="57">
        <v>1</v>
      </c>
      <c r="F52" s="24" t="e">
        <f>INDEX('[1]Balance (Stock Control)'!$AI:$AI,MATCH(C52,'[1]Balance (Stock Control)'!$E:$E,0))</f>
        <v>#N/A</v>
      </c>
      <c r="G52" s="24" t="e">
        <f>INDEX('[2]Balance(Stock Control)'!$AL:$AL,MATCH(C52,'[2]Balance(Stock Control)'!$F:$F,0))</f>
        <v>#N/A</v>
      </c>
      <c r="H52" s="24" t="e">
        <f>INDEX('[3]Balance (Stock Control)'!$AK:$AK,MATCH(C52,'[3]Balance (Stock Control)'!$F:$F,0))</f>
        <v>#N/A</v>
      </c>
      <c r="I52" s="24" t="e">
        <f>INDEX('[4]Balance (Stock Control)'!$AI:$AI,MATCH(C52,'[4]Balance (Stock Control)'!$E:$E,0))</f>
        <v>#N/A</v>
      </c>
      <c r="J52" s="65"/>
      <c r="K52" s="47">
        <v>1500</v>
      </c>
      <c r="L52" s="40">
        <v>1650.0000000000002</v>
      </c>
      <c r="M52" s="40">
        <f t="shared" si="0"/>
        <v>1650.0000000000002</v>
      </c>
      <c r="N52" s="28" t="s">
        <v>168</v>
      </c>
      <c r="O52" s="28" t="s">
        <v>168</v>
      </c>
      <c r="P52" s="26" t="s">
        <v>35</v>
      </c>
      <c r="Q52" s="17"/>
      <c r="R52" s="11"/>
    </row>
    <row r="53" spans="1:18" ht="26.25" customHeight="1" x14ac:dyDescent="0.25">
      <c r="A53" s="36">
        <v>42</v>
      </c>
      <c r="B53" s="57" t="s">
        <v>87</v>
      </c>
      <c r="C53" s="34" t="s">
        <v>63</v>
      </c>
      <c r="D53" s="62"/>
      <c r="E53" s="57">
        <v>1</v>
      </c>
      <c r="F53" s="24" t="e">
        <f>INDEX('[1]Balance (Stock Control)'!$AI:$AI,MATCH(C53,'[1]Balance (Stock Control)'!$E:$E,0))</f>
        <v>#N/A</v>
      </c>
      <c r="G53" s="24" t="e">
        <f>INDEX('[2]Balance(Stock Control)'!$AL:$AL,MATCH(C53,'[2]Balance(Stock Control)'!$F:$F,0))</f>
        <v>#N/A</v>
      </c>
      <c r="H53" s="24" t="e">
        <f>INDEX('[3]Balance (Stock Control)'!$AK:$AK,MATCH(C53,'[3]Balance (Stock Control)'!$F:$F,0))</f>
        <v>#N/A</v>
      </c>
      <c r="I53" s="24" t="e">
        <f>INDEX('[4]Balance (Stock Control)'!$AI:$AI,MATCH(C53,'[4]Balance (Stock Control)'!$E:$E,0))</f>
        <v>#N/A</v>
      </c>
      <c r="J53" s="65"/>
      <c r="K53" s="47">
        <v>55000</v>
      </c>
      <c r="L53" s="40">
        <v>60500.000000000007</v>
      </c>
      <c r="M53" s="40">
        <f t="shared" si="0"/>
        <v>60500.000000000007</v>
      </c>
      <c r="N53" s="28" t="s">
        <v>168</v>
      </c>
      <c r="O53" s="28" t="s">
        <v>168</v>
      </c>
      <c r="P53" s="26" t="s">
        <v>31</v>
      </c>
      <c r="Q53" s="17"/>
      <c r="R53" s="11"/>
    </row>
    <row r="54" spans="1:18" ht="26.25" customHeight="1" x14ac:dyDescent="0.25">
      <c r="A54" s="36">
        <v>43</v>
      </c>
      <c r="B54" s="57" t="s">
        <v>88</v>
      </c>
      <c r="C54" s="34">
        <v>3093844</v>
      </c>
      <c r="D54" s="62"/>
      <c r="E54" s="57">
        <v>1</v>
      </c>
      <c r="F54" s="24" t="e">
        <f>INDEX('[1]Balance (Stock Control)'!$AI:$AI,MATCH(C54,'[1]Balance (Stock Control)'!$E:$E,0))</f>
        <v>#N/A</v>
      </c>
      <c r="G54" s="24" t="e">
        <f>INDEX('[2]Balance(Stock Control)'!$AL:$AL,MATCH(C54,'[2]Balance(Stock Control)'!$F:$F,0))</f>
        <v>#N/A</v>
      </c>
      <c r="H54" s="24" t="e">
        <f>INDEX('[3]Balance (Stock Control)'!$AK:$AK,MATCH(C54,'[3]Balance (Stock Control)'!$F:$F,0))</f>
        <v>#N/A</v>
      </c>
      <c r="I54" s="24" t="e">
        <f>INDEX('[4]Balance (Stock Control)'!$AI:$AI,MATCH(C54,'[4]Balance (Stock Control)'!$E:$E,0))</f>
        <v>#N/A</v>
      </c>
      <c r="J54" s="65"/>
      <c r="K54" s="47">
        <v>7000</v>
      </c>
      <c r="L54" s="40">
        <v>7700.0000000000009</v>
      </c>
      <c r="M54" s="40">
        <f t="shared" si="0"/>
        <v>7700.0000000000009</v>
      </c>
      <c r="N54" s="28" t="s">
        <v>168</v>
      </c>
      <c r="O54" s="28" t="s">
        <v>168</v>
      </c>
      <c r="P54" s="26" t="s">
        <v>89</v>
      </c>
      <c r="Q54" s="17"/>
      <c r="R54" s="11"/>
    </row>
    <row r="55" spans="1:18" ht="26.25" customHeight="1" x14ac:dyDescent="0.25">
      <c r="A55" s="36">
        <v>44</v>
      </c>
      <c r="B55" s="57" t="s">
        <v>90</v>
      </c>
      <c r="C55" s="34" t="s">
        <v>63</v>
      </c>
      <c r="D55" s="62"/>
      <c r="E55" s="57">
        <v>1</v>
      </c>
      <c r="F55" s="24" t="e">
        <f>INDEX('[1]Balance (Stock Control)'!$AI:$AI,MATCH(C55,'[1]Balance (Stock Control)'!$E:$E,0))</f>
        <v>#N/A</v>
      </c>
      <c r="G55" s="24" t="e">
        <f>INDEX('[2]Balance(Stock Control)'!$AL:$AL,MATCH(C55,'[2]Balance(Stock Control)'!$F:$F,0))</f>
        <v>#N/A</v>
      </c>
      <c r="H55" s="24" t="e">
        <f>INDEX('[3]Balance (Stock Control)'!$AK:$AK,MATCH(C55,'[3]Balance (Stock Control)'!$F:$F,0))</f>
        <v>#N/A</v>
      </c>
      <c r="I55" s="24" t="e">
        <f>INDEX('[4]Balance (Stock Control)'!$AI:$AI,MATCH(C55,'[4]Balance (Stock Control)'!$E:$E,0))</f>
        <v>#N/A</v>
      </c>
      <c r="J55" s="65">
        <v>5000</v>
      </c>
      <c r="K55" s="47">
        <v>5500</v>
      </c>
      <c r="L55" s="40">
        <v>6050.0000000000009</v>
      </c>
      <c r="M55" s="40">
        <f t="shared" si="0"/>
        <v>6050.0000000000009</v>
      </c>
      <c r="N55" s="28" t="s">
        <v>168</v>
      </c>
      <c r="O55" s="28" t="s">
        <v>168</v>
      </c>
      <c r="P55" s="26" t="s">
        <v>91</v>
      </c>
      <c r="Q55" s="17"/>
      <c r="R55" s="11"/>
    </row>
    <row r="56" spans="1:18" ht="26.25" customHeight="1" x14ac:dyDescent="0.25">
      <c r="A56" s="36">
        <v>45</v>
      </c>
      <c r="B56" s="57" t="s">
        <v>92</v>
      </c>
      <c r="C56" s="34">
        <v>3052061</v>
      </c>
      <c r="D56" s="62"/>
      <c r="E56" s="57">
        <v>1</v>
      </c>
      <c r="F56" s="24">
        <f>INDEX('[1]Balance (Stock Control)'!$AI:$AI,MATCH(C56,'[1]Balance (Stock Control)'!$E:$E,0))</f>
        <v>0</v>
      </c>
      <c r="G56" s="24" t="e">
        <f>INDEX('[2]Balance(Stock Control)'!$AL:$AL,MATCH(C56,'[2]Balance(Stock Control)'!$F:$F,0))</f>
        <v>#N/A</v>
      </c>
      <c r="H56" s="24" t="e">
        <f>INDEX('[3]Balance (Stock Control)'!$AK:$AK,MATCH(C56,'[3]Balance (Stock Control)'!$F:$F,0))</f>
        <v>#N/A</v>
      </c>
      <c r="I56" s="24" t="e">
        <f>INDEX('[4]Balance (Stock Control)'!$AI:$AI,MATCH(C56,'[4]Balance (Stock Control)'!$E:$E,0))</f>
        <v>#N/A</v>
      </c>
      <c r="J56" s="65"/>
      <c r="K56" s="47">
        <v>2500</v>
      </c>
      <c r="L56" s="40">
        <v>2750</v>
      </c>
      <c r="M56" s="40">
        <f t="shared" si="0"/>
        <v>2750</v>
      </c>
      <c r="N56" s="28" t="s">
        <v>168</v>
      </c>
      <c r="O56" s="28" t="s">
        <v>168</v>
      </c>
      <c r="P56" s="26" t="s">
        <v>93</v>
      </c>
      <c r="Q56" s="17"/>
      <c r="R56" s="11"/>
    </row>
    <row r="57" spans="1:18" ht="26.25" customHeight="1" x14ac:dyDescent="0.25">
      <c r="A57" s="36">
        <v>46</v>
      </c>
      <c r="B57" s="57" t="s">
        <v>81</v>
      </c>
      <c r="C57" s="34">
        <v>3903105</v>
      </c>
      <c r="D57" s="62"/>
      <c r="E57" s="57">
        <v>1</v>
      </c>
      <c r="F57" s="24">
        <f>INDEX('[1]Balance (Stock Control)'!$AI:$AI,MATCH(C57,'[1]Balance (Stock Control)'!$E:$E,0))</f>
        <v>0</v>
      </c>
      <c r="G57" s="24" t="e">
        <f>INDEX('[2]Balance(Stock Control)'!$AL:$AL,MATCH(C57,'[2]Balance(Stock Control)'!$F:$F,0))</f>
        <v>#N/A</v>
      </c>
      <c r="H57" s="24" t="e">
        <f>INDEX('[3]Balance (Stock Control)'!$AK:$AK,MATCH(C57,'[3]Balance (Stock Control)'!$F:$F,0))</f>
        <v>#N/A</v>
      </c>
      <c r="I57" s="24" t="e">
        <f>INDEX('[4]Balance (Stock Control)'!$AI:$AI,MATCH(C57,'[4]Balance (Stock Control)'!$E:$E,0))</f>
        <v>#N/A</v>
      </c>
      <c r="J57" s="65"/>
      <c r="K57" s="47">
        <v>3000</v>
      </c>
      <c r="L57" s="40">
        <v>3300.0000000000005</v>
      </c>
      <c r="M57" s="40">
        <f t="shared" si="0"/>
        <v>3300.0000000000005</v>
      </c>
      <c r="N57" s="28" t="s">
        <v>168</v>
      </c>
      <c r="O57" s="28" t="s">
        <v>168</v>
      </c>
      <c r="P57" s="26" t="s">
        <v>93</v>
      </c>
      <c r="Q57" s="17"/>
      <c r="R57" s="11"/>
    </row>
    <row r="58" spans="1:18" ht="26.25" customHeight="1" x14ac:dyDescent="0.25">
      <c r="A58" s="36">
        <v>47</v>
      </c>
      <c r="B58" s="57" t="s">
        <v>94</v>
      </c>
      <c r="C58" s="34">
        <v>4936879</v>
      </c>
      <c r="D58" s="62"/>
      <c r="E58" s="57">
        <v>1</v>
      </c>
      <c r="F58" s="24">
        <f>INDEX('[1]Balance (Stock Control)'!$AI:$AI,MATCH(C58,'[1]Balance (Stock Control)'!$E:$E,0))</f>
        <v>0</v>
      </c>
      <c r="G58" s="24" t="e">
        <f>INDEX('[2]Balance(Stock Control)'!$AL:$AL,MATCH(C58,'[2]Balance(Stock Control)'!$F:$F,0))</f>
        <v>#N/A</v>
      </c>
      <c r="H58" s="24" t="e">
        <f>INDEX('[3]Balance (Stock Control)'!$AK:$AK,MATCH(C58,'[3]Balance (Stock Control)'!$F:$F,0))</f>
        <v>#N/A</v>
      </c>
      <c r="I58" s="24" t="e">
        <f>INDEX('[4]Balance (Stock Control)'!$AI:$AI,MATCH(C58,'[4]Balance (Stock Control)'!$E:$E,0))</f>
        <v>#N/A</v>
      </c>
      <c r="J58" s="65">
        <v>398000</v>
      </c>
      <c r="K58" s="47">
        <v>420000</v>
      </c>
      <c r="L58" s="40">
        <v>462000.00000000006</v>
      </c>
      <c r="M58" s="40">
        <f t="shared" si="0"/>
        <v>462000.00000000006</v>
      </c>
      <c r="N58" s="28" t="s">
        <v>168</v>
      </c>
      <c r="O58" s="28" t="s">
        <v>168</v>
      </c>
      <c r="P58" s="26" t="s">
        <v>95</v>
      </c>
      <c r="Q58" s="17"/>
      <c r="R58" s="11"/>
    </row>
    <row r="59" spans="1:18" ht="26.25" customHeight="1" x14ac:dyDescent="0.25">
      <c r="A59" s="36">
        <v>48</v>
      </c>
      <c r="B59" s="57" t="s">
        <v>96</v>
      </c>
      <c r="C59" s="34" t="s">
        <v>63</v>
      </c>
      <c r="D59" s="62" t="s">
        <v>167</v>
      </c>
      <c r="E59" s="57">
        <v>4</v>
      </c>
      <c r="F59" s="24" t="e">
        <f>INDEX('[1]Balance (Stock Control)'!$AI:$AI,MATCH(C59,'[1]Balance (Stock Control)'!$E:$E,0))</f>
        <v>#N/A</v>
      </c>
      <c r="G59" s="24" t="e">
        <f>INDEX('[2]Balance(Stock Control)'!$AL:$AL,MATCH(C59,'[2]Balance(Stock Control)'!$F:$F,0))</f>
        <v>#N/A</v>
      </c>
      <c r="H59" s="24" t="e">
        <f>INDEX('[3]Balance (Stock Control)'!$AK:$AK,MATCH(C59,'[3]Balance (Stock Control)'!$F:$F,0))</f>
        <v>#N/A</v>
      </c>
      <c r="I59" s="24" t="e">
        <f>INDEX('[4]Balance (Stock Control)'!$AI:$AI,MATCH(C59,'[4]Balance (Stock Control)'!$E:$E,0))</f>
        <v>#N/A</v>
      </c>
      <c r="J59" s="65">
        <v>35000</v>
      </c>
      <c r="K59" s="47">
        <v>40000</v>
      </c>
      <c r="L59" s="40">
        <v>44000</v>
      </c>
      <c r="M59" s="40">
        <f t="shared" si="0"/>
        <v>176000</v>
      </c>
      <c r="N59" s="28" t="s">
        <v>168</v>
      </c>
      <c r="O59" s="28" t="s">
        <v>168</v>
      </c>
      <c r="P59" s="26" t="s">
        <v>31</v>
      </c>
      <c r="Q59" s="17"/>
      <c r="R59" s="11"/>
    </row>
    <row r="60" spans="1:18" ht="26.25" customHeight="1" x14ac:dyDescent="0.25">
      <c r="A60" s="36">
        <v>49</v>
      </c>
      <c r="B60" s="57" t="s">
        <v>98</v>
      </c>
      <c r="C60" s="34">
        <v>3907049</v>
      </c>
      <c r="D60" s="62"/>
      <c r="E60" s="57">
        <v>6</v>
      </c>
      <c r="F60" s="24" t="e">
        <f>INDEX('[1]Balance (Stock Control)'!$AI:$AI,MATCH(C60,'[1]Balance (Stock Control)'!$E:$E,0))</f>
        <v>#N/A</v>
      </c>
      <c r="G60" s="24" t="e">
        <f>INDEX('[2]Balance(Stock Control)'!$AL:$AL,MATCH(C60,'[2]Balance(Stock Control)'!$F:$F,0))</f>
        <v>#N/A</v>
      </c>
      <c r="H60" s="24" t="e">
        <f>INDEX('[3]Balance (Stock Control)'!$AK:$AK,MATCH(C60,'[3]Balance (Stock Control)'!$F:$F,0))</f>
        <v>#N/A</v>
      </c>
      <c r="I60" s="24" t="e">
        <f>INDEX('[4]Balance (Stock Control)'!$AI:$AI,MATCH(C60,'[4]Balance (Stock Control)'!$E:$E,0))</f>
        <v>#N/A</v>
      </c>
      <c r="J60" s="65"/>
      <c r="K60" s="47">
        <v>5000</v>
      </c>
      <c r="L60" s="40">
        <v>5500</v>
      </c>
      <c r="M60" s="40">
        <f t="shared" si="0"/>
        <v>33000</v>
      </c>
      <c r="N60" s="28" t="s">
        <v>168</v>
      </c>
      <c r="O60" s="28" t="s">
        <v>168</v>
      </c>
      <c r="P60" s="26" t="s">
        <v>99</v>
      </c>
      <c r="Q60" s="17"/>
      <c r="R60" s="11"/>
    </row>
    <row r="61" spans="1:18" ht="26.25" customHeight="1" x14ac:dyDescent="0.25">
      <c r="A61" s="36">
        <v>50</v>
      </c>
      <c r="B61" s="57" t="s">
        <v>100</v>
      </c>
      <c r="C61" s="34">
        <v>3354514</v>
      </c>
      <c r="D61" s="62"/>
      <c r="E61" s="57">
        <v>1</v>
      </c>
      <c r="F61" s="24" t="e">
        <f>INDEX('[1]Balance (Stock Control)'!$AI:$AI,MATCH(C61,'[1]Balance (Stock Control)'!$E:$E,0))</f>
        <v>#N/A</v>
      </c>
      <c r="G61" s="24" t="e">
        <f>INDEX('[2]Balance(Stock Control)'!$AL:$AL,MATCH(C61,'[2]Balance(Stock Control)'!$F:$F,0))</f>
        <v>#N/A</v>
      </c>
      <c r="H61" s="24" t="e">
        <f>INDEX('[3]Balance (Stock Control)'!$AK:$AK,MATCH(C61,'[3]Balance (Stock Control)'!$F:$F,0))</f>
        <v>#N/A</v>
      </c>
      <c r="I61" s="24" t="e">
        <f>INDEX('[4]Balance (Stock Control)'!$AI:$AI,MATCH(C61,'[4]Balance (Stock Control)'!$E:$E,0))</f>
        <v>#N/A</v>
      </c>
      <c r="J61" s="65"/>
      <c r="K61" s="47">
        <v>5000</v>
      </c>
      <c r="L61" s="40">
        <v>5500</v>
      </c>
      <c r="M61" s="40">
        <f t="shared" si="0"/>
        <v>5500</v>
      </c>
      <c r="N61" s="28" t="s">
        <v>168</v>
      </c>
      <c r="O61" s="28" t="s">
        <v>168</v>
      </c>
      <c r="P61" s="26" t="s">
        <v>95</v>
      </c>
      <c r="Q61" s="17"/>
      <c r="R61" s="11"/>
    </row>
    <row r="62" spans="1:18" ht="26.25" customHeight="1" x14ac:dyDescent="0.25">
      <c r="A62" s="36">
        <v>51</v>
      </c>
      <c r="B62" s="57" t="s">
        <v>101</v>
      </c>
      <c r="C62" s="34">
        <v>3903834</v>
      </c>
      <c r="D62" s="62"/>
      <c r="E62" s="57">
        <v>2</v>
      </c>
      <c r="F62" s="24" t="e">
        <f>INDEX('[1]Balance (Stock Control)'!$AI:$AI,MATCH(C62,'[1]Balance (Stock Control)'!$E:$E,0))</f>
        <v>#N/A</v>
      </c>
      <c r="G62" s="24" t="e">
        <f>INDEX('[2]Balance(Stock Control)'!$AL:$AL,MATCH(C62,'[2]Balance(Stock Control)'!$F:$F,0))</f>
        <v>#N/A</v>
      </c>
      <c r="H62" s="24" t="e">
        <f>INDEX('[3]Balance (Stock Control)'!$AK:$AK,MATCH(C62,'[3]Balance (Stock Control)'!$F:$F,0))</f>
        <v>#N/A</v>
      </c>
      <c r="I62" s="24" t="e">
        <f>INDEX('[4]Balance (Stock Control)'!$AI:$AI,MATCH(C62,'[4]Balance (Stock Control)'!$E:$E,0))</f>
        <v>#N/A</v>
      </c>
      <c r="J62" s="65"/>
      <c r="K62" s="47">
        <v>5000</v>
      </c>
      <c r="L62" s="40">
        <v>5500</v>
      </c>
      <c r="M62" s="40">
        <f t="shared" si="0"/>
        <v>11000</v>
      </c>
      <c r="N62" s="28" t="s">
        <v>168</v>
      </c>
      <c r="O62" s="28" t="s">
        <v>168</v>
      </c>
      <c r="P62" s="26" t="s">
        <v>95</v>
      </c>
      <c r="Q62" s="17"/>
      <c r="R62" s="11"/>
    </row>
    <row r="63" spans="1:18" ht="26.25" customHeight="1" x14ac:dyDescent="0.25">
      <c r="A63" s="36">
        <v>52</v>
      </c>
      <c r="B63" s="57" t="s">
        <v>102</v>
      </c>
      <c r="C63" s="34">
        <v>3968984</v>
      </c>
      <c r="D63" s="62"/>
      <c r="E63" s="57">
        <v>1</v>
      </c>
      <c r="F63" s="24">
        <f>INDEX('[1]Balance (Stock Control)'!$AI:$AI,MATCH(C63,'[1]Balance (Stock Control)'!$E:$E,0))</f>
        <v>0</v>
      </c>
      <c r="G63" s="24" t="e">
        <f>INDEX('[2]Balance(Stock Control)'!$AL:$AL,MATCH(C63,'[2]Balance(Stock Control)'!$F:$F,0))</f>
        <v>#N/A</v>
      </c>
      <c r="H63" s="24" t="e">
        <f>INDEX('[3]Balance (Stock Control)'!$AK:$AK,MATCH(C63,'[3]Balance (Stock Control)'!$F:$F,0))</f>
        <v>#N/A</v>
      </c>
      <c r="I63" s="24" t="e">
        <f>INDEX('[4]Balance (Stock Control)'!$AI:$AI,MATCH(C63,'[4]Balance (Stock Control)'!$E:$E,0))</f>
        <v>#N/A</v>
      </c>
      <c r="J63" s="65">
        <v>27000</v>
      </c>
      <c r="K63" s="47">
        <v>28000</v>
      </c>
      <c r="L63" s="40">
        <v>30800.000000000004</v>
      </c>
      <c r="M63" s="40">
        <f t="shared" si="0"/>
        <v>30800.000000000004</v>
      </c>
      <c r="N63" s="28" t="s">
        <v>168</v>
      </c>
      <c r="O63" s="28" t="s">
        <v>168</v>
      </c>
      <c r="P63" s="26" t="s">
        <v>31</v>
      </c>
      <c r="Q63" s="17"/>
      <c r="R63" s="11"/>
    </row>
    <row r="64" spans="1:18" ht="26.25" customHeight="1" x14ac:dyDescent="0.25">
      <c r="A64" s="36">
        <v>53</v>
      </c>
      <c r="B64" s="57" t="s">
        <v>103</v>
      </c>
      <c r="C64" s="34">
        <v>3863405</v>
      </c>
      <c r="D64" s="62"/>
      <c r="E64" s="57">
        <v>1</v>
      </c>
      <c r="F64" s="24" t="e">
        <f>INDEX('[1]Balance (Stock Control)'!$AI:$AI,MATCH(C64,'[1]Balance (Stock Control)'!$E:$E,0))</f>
        <v>#N/A</v>
      </c>
      <c r="G64" s="24" t="e">
        <f>INDEX('[2]Balance(Stock Control)'!$AL:$AL,MATCH(C64,'[2]Balance(Stock Control)'!$F:$F,0))</f>
        <v>#N/A</v>
      </c>
      <c r="H64" s="24" t="e">
        <f>INDEX('[3]Balance (Stock Control)'!$AK:$AK,MATCH(C64,'[3]Balance (Stock Control)'!$F:$F,0))</f>
        <v>#N/A</v>
      </c>
      <c r="I64" s="24" t="e">
        <f>INDEX('[4]Balance (Stock Control)'!$AI:$AI,MATCH(C64,'[4]Balance (Stock Control)'!$E:$E,0))</f>
        <v>#N/A</v>
      </c>
      <c r="J64" s="65"/>
      <c r="K64" s="47">
        <v>15000</v>
      </c>
      <c r="L64" s="40">
        <v>16500</v>
      </c>
      <c r="M64" s="40">
        <f t="shared" si="0"/>
        <v>16500</v>
      </c>
      <c r="N64" s="28" t="s">
        <v>168</v>
      </c>
      <c r="O64" s="28" t="s">
        <v>168</v>
      </c>
      <c r="P64" s="26" t="s">
        <v>104</v>
      </c>
      <c r="Q64" s="17"/>
      <c r="R64" s="11"/>
    </row>
    <row r="65" spans="1:22" ht="26.25" customHeight="1" x14ac:dyDescent="0.25">
      <c r="A65" s="36">
        <v>54</v>
      </c>
      <c r="B65" s="57" t="s">
        <v>105</v>
      </c>
      <c r="C65" s="34">
        <v>3929515</v>
      </c>
      <c r="D65" s="62"/>
      <c r="E65" s="57">
        <v>1</v>
      </c>
      <c r="F65" s="24">
        <f>INDEX('[1]Balance (Stock Control)'!$AI:$AI,MATCH(C65,'[1]Balance (Stock Control)'!$E:$E,0))</f>
        <v>0</v>
      </c>
      <c r="G65" s="24" t="e">
        <f>INDEX('[2]Balance(Stock Control)'!$AL:$AL,MATCH(C65,'[2]Balance(Stock Control)'!$F:$F,0))</f>
        <v>#N/A</v>
      </c>
      <c r="H65" s="24" t="e">
        <f>INDEX('[3]Balance (Stock Control)'!$AK:$AK,MATCH(C65,'[3]Balance (Stock Control)'!$F:$F,0))</f>
        <v>#N/A</v>
      </c>
      <c r="I65" s="24" t="e">
        <f>INDEX('[4]Balance (Stock Control)'!$AI:$AI,MATCH(C65,'[4]Balance (Stock Control)'!$E:$E,0))</f>
        <v>#N/A</v>
      </c>
      <c r="J65" s="65"/>
      <c r="K65" s="47">
        <v>45000</v>
      </c>
      <c r="L65" s="40">
        <v>49500.000000000007</v>
      </c>
      <c r="M65" s="40">
        <f t="shared" si="0"/>
        <v>49500.000000000007</v>
      </c>
      <c r="N65" s="28" t="s">
        <v>168</v>
      </c>
      <c r="O65" s="28" t="s">
        <v>168</v>
      </c>
      <c r="P65" s="26"/>
      <c r="Q65" s="17"/>
      <c r="R65" s="11"/>
      <c r="V65" t="s">
        <v>28</v>
      </c>
    </row>
    <row r="66" spans="1:22" ht="26.25" customHeight="1" x14ac:dyDescent="0.25">
      <c r="A66" s="36">
        <v>55</v>
      </c>
      <c r="B66" s="57" t="s">
        <v>106</v>
      </c>
      <c r="C66" s="34" t="s">
        <v>63</v>
      </c>
      <c r="D66" s="62"/>
      <c r="E66" s="57">
        <v>2</v>
      </c>
      <c r="F66" s="24" t="e">
        <f>INDEX('[1]Balance (Stock Control)'!$AI:$AI,MATCH(C66,'[1]Balance (Stock Control)'!$E:$E,0))</f>
        <v>#N/A</v>
      </c>
      <c r="G66" s="24" t="e">
        <f>INDEX('[2]Balance(Stock Control)'!$AL:$AL,MATCH(C66,'[2]Balance(Stock Control)'!$F:$F,0))</f>
        <v>#N/A</v>
      </c>
      <c r="H66" s="24" t="e">
        <f>INDEX('[3]Balance (Stock Control)'!$AK:$AK,MATCH(C66,'[3]Balance (Stock Control)'!$F:$F,0))</f>
        <v>#N/A</v>
      </c>
      <c r="I66" s="24" t="e">
        <f>INDEX('[4]Balance (Stock Control)'!$AI:$AI,MATCH(C66,'[4]Balance (Stock Control)'!$E:$E,0))</f>
        <v>#N/A</v>
      </c>
      <c r="J66" s="65"/>
      <c r="K66" s="47">
        <v>35000</v>
      </c>
      <c r="L66" s="40">
        <v>38500</v>
      </c>
      <c r="M66" s="40">
        <f t="shared" si="0"/>
        <v>77000</v>
      </c>
      <c r="N66" s="28" t="s">
        <v>168</v>
      </c>
      <c r="O66" s="28" t="s">
        <v>168</v>
      </c>
      <c r="P66" s="26" t="s">
        <v>31</v>
      </c>
      <c r="Q66" s="17"/>
      <c r="R66" s="11"/>
    </row>
    <row r="67" spans="1:22" ht="26.25" customHeight="1" x14ac:dyDescent="0.25">
      <c r="A67" s="36">
        <v>56</v>
      </c>
      <c r="B67" s="57" t="s">
        <v>107</v>
      </c>
      <c r="C67" s="34" t="s">
        <v>63</v>
      </c>
      <c r="D67" s="62"/>
      <c r="E67" s="57">
        <v>1</v>
      </c>
      <c r="F67" s="24" t="e">
        <f>INDEX('[1]Balance (Stock Control)'!$AI:$AI,MATCH(C67,'[1]Balance (Stock Control)'!$E:$E,0))</f>
        <v>#N/A</v>
      </c>
      <c r="G67" s="24" t="e">
        <f>INDEX('[2]Balance(Stock Control)'!$AL:$AL,MATCH(C67,'[2]Balance(Stock Control)'!$F:$F,0))</f>
        <v>#N/A</v>
      </c>
      <c r="H67" s="24" t="e">
        <f>INDEX('[3]Balance (Stock Control)'!$AK:$AK,MATCH(C67,'[3]Balance (Stock Control)'!$F:$F,0))</f>
        <v>#N/A</v>
      </c>
      <c r="I67" s="24" t="e">
        <f>INDEX('[4]Balance (Stock Control)'!$AI:$AI,MATCH(C67,'[4]Balance (Stock Control)'!$E:$E,0))</f>
        <v>#N/A</v>
      </c>
      <c r="J67" s="65"/>
      <c r="K67" s="47">
        <v>35000</v>
      </c>
      <c r="L67" s="40">
        <v>38500</v>
      </c>
      <c r="M67" s="40">
        <f t="shared" si="0"/>
        <v>38500</v>
      </c>
      <c r="N67" s="28" t="s">
        <v>168</v>
      </c>
      <c r="O67" s="28" t="s">
        <v>168</v>
      </c>
      <c r="P67" s="26" t="s">
        <v>31</v>
      </c>
      <c r="Q67" s="17"/>
      <c r="R67" s="11"/>
    </row>
    <row r="68" spans="1:22" ht="26.25" customHeight="1" x14ac:dyDescent="0.25">
      <c r="A68" s="36">
        <v>57</v>
      </c>
      <c r="B68" s="57" t="s">
        <v>108</v>
      </c>
      <c r="C68" s="34" t="s">
        <v>63</v>
      </c>
      <c r="D68" s="62"/>
      <c r="E68" s="57">
        <v>1</v>
      </c>
      <c r="F68" s="24" t="e">
        <f>INDEX('[1]Balance (Stock Control)'!$AI:$AI,MATCH(C68,'[1]Balance (Stock Control)'!$E:$E,0))</f>
        <v>#N/A</v>
      </c>
      <c r="G68" s="24" t="e">
        <f>INDEX('[2]Balance(Stock Control)'!$AL:$AL,MATCH(C68,'[2]Balance(Stock Control)'!$F:$F,0))</f>
        <v>#N/A</v>
      </c>
      <c r="H68" s="24" t="e">
        <f>INDEX('[3]Balance (Stock Control)'!$AK:$AK,MATCH(C68,'[3]Balance (Stock Control)'!$F:$F,0))</f>
        <v>#N/A</v>
      </c>
      <c r="I68" s="24" t="e">
        <f>INDEX('[4]Balance (Stock Control)'!$AI:$AI,MATCH(C68,'[4]Balance (Stock Control)'!$E:$E,0))</f>
        <v>#N/A</v>
      </c>
      <c r="J68" s="65"/>
      <c r="K68" s="47">
        <v>15000</v>
      </c>
      <c r="L68" s="40">
        <v>16500</v>
      </c>
      <c r="M68" s="40">
        <f t="shared" si="0"/>
        <v>16500</v>
      </c>
      <c r="N68" s="28" t="s">
        <v>168</v>
      </c>
      <c r="O68" s="28" t="s">
        <v>168</v>
      </c>
      <c r="P68" s="26" t="s">
        <v>31</v>
      </c>
      <c r="Q68" s="17"/>
      <c r="R68" s="11"/>
    </row>
    <row r="69" spans="1:22" ht="26.25" customHeight="1" x14ac:dyDescent="0.25">
      <c r="A69" s="36">
        <v>58</v>
      </c>
      <c r="B69" s="57" t="s">
        <v>109</v>
      </c>
      <c r="C69" s="34">
        <v>3818824</v>
      </c>
      <c r="D69" s="62"/>
      <c r="E69" s="57">
        <v>4</v>
      </c>
      <c r="F69" s="24">
        <f>INDEX('[1]Balance (Stock Control)'!$AI:$AI,MATCH(C69,'[1]Balance (Stock Control)'!$E:$E,0))</f>
        <v>0</v>
      </c>
      <c r="G69" s="24" t="e">
        <f>INDEX('[2]Balance(Stock Control)'!$AL:$AL,MATCH(C69,'[2]Balance(Stock Control)'!$F:$F,0))</f>
        <v>#N/A</v>
      </c>
      <c r="H69" s="24" t="e">
        <f>INDEX('[3]Balance (Stock Control)'!$AK:$AK,MATCH(C69,'[3]Balance (Stock Control)'!$F:$F,0))</f>
        <v>#N/A</v>
      </c>
      <c r="I69" s="24" t="e">
        <f>INDEX('[4]Balance (Stock Control)'!$AI:$AI,MATCH(C69,'[4]Balance (Stock Control)'!$E:$E,0))</f>
        <v>#N/A</v>
      </c>
      <c r="J69" s="65">
        <v>500</v>
      </c>
      <c r="K69" s="47">
        <v>500</v>
      </c>
      <c r="L69" s="40">
        <v>550</v>
      </c>
      <c r="M69" s="40">
        <f t="shared" si="0"/>
        <v>2200</v>
      </c>
      <c r="N69" s="28" t="s">
        <v>168</v>
      </c>
      <c r="O69" s="28" t="s">
        <v>168</v>
      </c>
      <c r="P69" s="26" t="s">
        <v>48</v>
      </c>
      <c r="Q69" s="17"/>
      <c r="R69" s="11"/>
      <c r="S69" t="s">
        <v>28</v>
      </c>
    </row>
    <row r="70" spans="1:22" ht="26.25" customHeight="1" x14ac:dyDescent="0.25">
      <c r="A70" s="36">
        <v>59</v>
      </c>
      <c r="B70" s="57" t="s">
        <v>110</v>
      </c>
      <c r="C70" s="34">
        <v>4940183</v>
      </c>
      <c r="D70" s="62"/>
      <c r="E70" s="57">
        <v>2</v>
      </c>
      <c r="F70" s="24" t="e">
        <f>INDEX('[1]Balance (Stock Control)'!$AI:$AI,MATCH(C70,'[1]Balance (Stock Control)'!$E:$E,0))</f>
        <v>#N/A</v>
      </c>
      <c r="G70" s="24" t="e">
        <f>INDEX('[2]Balance(Stock Control)'!$AL:$AL,MATCH(C70,'[2]Balance(Stock Control)'!$F:$F,0))</f>
        <v>#N/A</v>
      </c>
      <c r="H70" s="24" t="e">
        <f>INDEX('[3]Balance (Stock Control)'!$AK:$AK,MATCH(C70,'[3]Balance (Stock Control)'!$F:$F,0))</f>
        <v>#N/A</v>
      </c>
      <c r="I70" s="24" t="e">
        <f>INDEX('[4]Balance (Stock Control)'!$AI:$AI,MATCH(C70,'[4]Balance (Stock Control)'!$E:$E,0))</f>
        <v>#N/A</v>
      </c>
      <c r="J70" s="65"/>
      <c r="K70" s="47">
        <v>8000</v>
      </c>
      <c r="L70" s="40">
        <v>8800</v>
      </c>
      <c r="M70" s="40">
        <f t="shared" si="0"/>
        <v>17600</v>
      </c>
      <c r="N70" s="28" t="s">
        <v>168</v>
      </c>
      <c r="O70" s="28" t="s">
        <v>168</v>
      </c>
      <c r="P70" s="26" t="s">
        <v>111</v>
      </c>
      <c r="Q70" s="17"/>
      <c r="R70" s="11"/>
    </row>
    <row r="71" spans="1:22" ht="26.25" customHeight="1" x14ac:dyDescent="0.25">
      <c r="A71" s="36">
        <v>60</v>
      </c>
      <c r="B71" s="57" t="s">
        <v>112</v>
      </c>
      <c r="C71" s="34">
        <v>3930565</v>
      </c>
      <c r="D71" s="62"/>
      <c r="E71" s="57">
        <v>1</v>
      </c>
      <c r="F71" s="24" t="e">
        <f>INDEX('[1]Balance (Stock Control)'!$AI:$AI,MATCH(C71,'[1]Balance (Stock Control)'!$E:$E,0))</f>
        <v>#N/A</v>
      </c>
      <c r="G71" s="24" t="e">
        <f>INDEX('[2]Balance(Stock Control)'!$AL:$AL,MATCH(C71,'[2]Balance(Stock Control)'!$F:$F,0))</f>
        <v>#N/A</v>
      </c>
      <c r="H71" s="24" t="e">
        <f>INDEX('[3]Balance (Stock Control)'!$AK:$AK,MATCH(C71,'[3]Balance (Stock Control)'!$F:$F,0))</f>
        <v>#N/A</v>
      </c>
      <c r="I71" s="24" t="e">
        <f>INDEX('[4]Balance (Stock Control)'!$AI:$AI,MATCH(C71,'[4]Balance (Stock Control)'!$E:$E,0))</f>
        <v>#N/A</v>
      </c>
      <c r="J71" s="65">
        <v>10000</v>
      </c>
      <c r="K71" s="47">
        <v>11000</v>
      </c>
      <c r="L71" s="40">
        <v>12100.000000000002</v>
      </c>
      <c r="M71" s="40">
        <f t="shared" si="0"/>
        <v>12100.000000000002</v>
      </c>
      <c r="N71" s="28" t="s">
        <v>168</v>
      </c>
      <c r="O71" s="28" t="s">
        <v>168</v>
      </c>
      <c r="P71" s="26" t="s">
        <v>113</v>
      </c>
      <c r="Q71" s="17"/>
      <c r="R71" s="11"/>
    </row>
    <row r="72" spans="1:22" ht="26.25" customHeight="1" x14ac:dyDescent="0.25">
      <c r="A72" s="36">
        <v>61</v>
      </c>
      <c r="B72" s="57" t="s">
        <v>114</v>
      </c>
      <c r="C72" s="34">
        <v>3923527</v>
      </c>
      <c r="D72" s="62"/>
      <c r="E72" s="57">
        <v>2</v>
      </c>
      <c r="F72" s="24" t="e">
        <f>INDEX('[1]Balance (Stock Control)'!$AI:$AI,MATCH(C72,'[1]Balance (Stock Control)'!$E:$E,0))</f>
        <v>#N/A</v>
      </c>
      <c r="G72" s="24" t="e">
        <f>INDEX('[2]Balance(Stock Control)'!$AL:$AL,MATCH(C72,'[2]Balance(Stock Control)'!$F:$F,0))</f>
        <v>#N/A</v>
      </c>
      <c r="H72" s="24" t="e">
        <f>INDEX('[3]Balance (Stock Control)'!$AK:$AK,MATCH(C72,'[3]Balance (Stock Control)'!$F:$F,0))</f>
        <v>#N/A</v>
      </c>
      <c r="I72" s="24" t="e">
        <f>INDEX('[4]Balance (Stock Control)'!$AI:$AI,MATCH(C72,'[4]Balance (Stock Control)'!$E:$E,0))</f>
        <v>#N/A</v>
      </c>
      <c r="J72" s="65"/>
      <c r="K72" s="47">
        <v>1000</v>
      </c>
      <c r="L72" s="40">
        <v>1100</v>
      </c>
      <c r="M72" s="40">
        <f t="shared" si="0"/>
        <v>2200</v>
      </c>
      <c r="N72" s="28" t="s">
        <v>168</v>
      </c>
      <c r="O72" s="28" t="s">
        <v>168</v>
      </c>
      <c r="P72" s="26" t="s">
        <v>115</v>
      </c>
      <c r="Q72" s="17"/>
      <c r="R72" s="11"/>
    </row>
    <row r="73" spans="1:22" ht="26.25" customHeight="1" x14ac:dyDescent="0.25">
      <c r="A73" s="36">
        <v>62</v>
      </c>
      <c r="B73" s="57" t="s">
        <v>116</v>
      </c>
      <c r="C73" s="34" t="s">
        <v>63</v>
      </c>
      <c r="D73" s="62"/>
      <c r="E73" s="57">
        <v>1</v>
      </c>
      <c r="F73" s="24" t="e">
        <f>INDEX('[1]Balance (Stock Control)'!$AI:$AI,MATCH(C73,'[1]Balance (Stock Control)'!$E:$E,0))</f>
        <v>#N/A</v>
      </c>
      <c r="G73" s="24" t="e">
        <f>INDEX('[2]Balance(Stock Control)'!$AL:$AL,MATCH(C73,'[2]Balance(Stock Control)'!$F:$F,0))</f>
        <v>#N/A</v>
      </c>
      <c r="H73" s="24" t="e">
        <f>INDEX('[3]Balance (Stock Control)'!$AK:$AK,MATCH(C73,'[3]Balance (Stock Control)'!$F:$F,0))</f>
        <v>#N/A</v>
      </c>
      <c r="I73" s="24" t="e">
        <f>INDEX('[4]Balance (Stock Control)'!$AI:$AI,MATCH(C73,'[4]Balance (Stock Control)'!$E:$E,0))</f>
        <v>#N/A</v>
      </c>
      <c r="J73" s="65"/>
      <c r="K73" s="47">
        <v>18000</v>
      </c>
      <c r="L73" s="40">
        <v>19800</v>
      </c>
      <c r="M73" s="40">
        <f t="shared" si="0"/>
        <v>19800</v>
      </c>
      <c r="N73" s="28" t="s">
        <v>168</v>
      </c>
      <c r="O73" s="28" t="s">
        <v>168</v>
      </c>
      <c r="P73" s="26" t="s">
        <v>95</v>
      </c>
      <c r="Q73" s="17"/>
      <c r="R73" s="11"/>
    </row>
    <row r="74" spans="1:22" ht="26.25" customHeight="1" x14ac:dyDescent="0.25">
      <c r="A74" s="36">
        <v>63</v>
      </c>
      <c r="B74" s="57" t="s">
        <v>117</v>
      </c>
      <c r="C74" s="34" t="s">
        <v>63</v>
      </c>
      <c r="D74" s="62"/>
      <c r="E74" s="57">
        <v>1</v>
      </c>
      <c r="F74" s="24" t="e">
        <f>INDEX('[1]Balance (Stock Control)'!$AI:$AI,MATCH(C74,'[1]Balance (Stock Control)'!$E:$E,0))</f>
        <v>#N/A</v>
      </c>
      <c r="G74" s="24" t="e">
        <f>INDEX('[2]Balance(Stock Control)'!$AL:$AL,MATCH(C74,'[2]Balance(Stock Control)'!$F:$F,0))</f>
        <v>#N/A</v>
      </c>
      <c r="H74" s="24" t="e">
        <f>INDEX('[3]Balance (Stock Control)'!$AK:$AK,MATCH(C74,'[3]Balance (Stock Control)'!$F:$F,0))</f>
        <v>#N/A</v>
      </c>
      <c r="I74" s="24" t="e">
        <f>INDEX('[4]Balance (Stock Control)'!$AI:$AI,MATCH(C74,'[4]Balance (Stock Control)'!$E:$E,0))</f>
        <v>#N/A</v>
      </c>
      <c r="J74" s="65"/>
      <c r="K74" s="47">
        <v>1000</v>
      </c>
      <c r="L74" s="40">
        <v>1100</v>
      </c>
      <c r="M74" s="40">
        <f t="shared" si="0"/>
        <v>1100</v>
      </c>
      <c r="N74" s="28" t="s">
        <v>168</v>
      </c>
      <c r="O74" s="28" t="s">
        <v>168</v>
      </c>
      <c r="P74" s="26" t="s">
        <v>95</v>
      </c>
      <c r="Q74" s="17"/>
      <c r="R74" s="11"/>
    </row>
    <row r="75" spans="1:22" ht="26.25" customHeight="1" x14ac:dyDescent="0.25">
      <c r="A75" s="36">
        <v>64</v>
      </c>
      <c r="B75" s="57" t="s">
        <v>118</v>
      </c>
      <c r="C75" s="34" t="s">
        <v>63</v>
      </c>
      <c r="D75" s="62"/>
      <c r="E75" s="57">
        <v>1</v>
      </c>
      <c r="F75" s="24" t="e">
        <f>INDEX('[1]Balance (Stock Control)'!$AI:$AI,MATCH(C75,'[1]Balance (Stock Control)'!$E:$E,0))</f>
        <v>#N/A</v>
      </c>
      <c r="G75" s="24" t="e">
        <f>INDEX('[2]Balance(Stock Control)'!$AL:$AL,MATCH(C75,'[2]Balance(Stock Control)'!$F:$F,0))</f>
        <v>#N/A</v>
      </c>
      <c r="H75" s="24" t="e">
        <f>INDEX('[3]Balance (Stock Control)'!$AK:$AK,MATCH(C75,'[3]Balance (Stock Control)'!$F:$F,0))</f>
        <v>#N/A</v>
      </c>
      <c r="I75" s="24" t="e">
        <f>INDEX('[4]Balance (Stock Control)'!$AI:$AI,MATCH(C75,'[4]Balance (Stock Control)'!$E:$E,0))</f>
        <v>#N/A</v>
      </c>
      <c r="J75" s="65"/>
      <c r="K75" s="47">
        <v>1500</v>
      </c>
      <c r="L75" s="40">
        <v>1650.0000000000002</v>
      </c>
      <c r="M75" s="40">
        <f t="shared" si="0"/>
        <v>1650.0000000000002</v>
      </c>
      <c r="N75" s="28" t="s">
        <v>168</v>
      </c>
      <c r="O75" s="28" t="s">
        <v>168</v>
      </c>
      <c r="P75" s="26" t="s">
        <v>95</v>
      </c>
      <c r="Q75" s="17"/>
      <c r="R75" s="11"/>
    </row>
    <row r="76" spans="1:22" ht="26.25" customHeight="1" x14ac:dyDescent="0.25">
      <c r="A76" s="36">
        <v>65</v>
      </c>
      <c r="B76" s="57" t="s">
        <v>119</v>
      </c>
      <c r="C76" s="34" t="s">
        <v>63</v>
      </c>
      <c r="D76" s="62"/>
      <c r="E76" s="57">
        <v>1</v>
      </c>
      <c r="F76" s="24" t="e">
        <f>INDEX('[1]Balance (Stock Control)'!$AI:$AI,MATCH(C76,'[1]Balance (Stock Control)'!$E:$E,0))</f>
        <v>#N/A</v>
      </c>
      <c r="G76" s="24" t="e">
        <f>INDEX('[2]Balance(Stock Control)'!$AL:$AL,MATCH(C76,'[2]Balance(Stock Control)'!$F:$F,0))</f>
        <v>#N/A</v>
      </c>
      <c r="H76" s="24" t="e">
        <f>INDEX('[3]Balance (Stock Control)'!$AK:$AK,MATCH(C76,'[3]Balance (Stock Control)'!$F:$F,0))</f>
        <v>#N/A</v>
      </c>
      <c r="I76" s="24" t="e">
        <f>INDEX('[4]Balance (Stock Control)'!$AI:$AI,MATCH(C76,'[4]Balance (Stock Control)'!$E:$E,0))</f>
        <v>#N/A</v>
      </c>
      <c r="J76" s="65"/>
      <c r="K76" s="47">
        <v>100000</v>
      </c>
      <c r="L76" s="40">
        <v>110000.00000000001</v>
      </c>
      <c r="M76" s="40">
        <f t="shared" si="0"/>
        <v>110000.00000000001</v>
      </c>
      <c r="N76" s="28" t="s">
        <v>168</v>
      </c>
      <c r="O76" s="28" t="s">
        <v>168</v>
      </c>
      <c r="P76" s="26" t="s">
        <v>95</v>
      </c>
      <c r="Q76" s="17"/>
      <c r="R76" s="11"/>
    </row>
    <row r="77" spans="1:22" ht="26.25" customHeight="1" x14ac:dyDescent="0.25">
      <c r="A77" s="36">
        <v>66</v>
      </c>
      <c r="B77" s="57" t="s">
        <v>120</v>
      </c>
      <c r="C77" s="34">
        <v>3864083</v>
      </c>
      <c r="D77" s="62"/>
      <c r="E77" s="57">
        <v>8</v>
      </c>
      <c r="F77" s="24" t="e">
        <f>INDEX('[1]Balance (Stock Control)'!$AI:$AI,MATCH(C77,'[1]Balance (Stock Control)'!$E:$E,0))</f>
        <v>#N/A</v>
      </c>
      <c r="G77" s="24" t="e">
        <f>INDEX('[2]Balance(Stock Control)'!$AL:$AL,MATCH(C77,'[2]Balance(Stock Control)'!$F:$F,0))</f>
        <v>#N/A</v>
      </c>
      <c r="H77" s="24" t="e">
        <f>INDEX('[3]Balance (Stock Control)'!$AK:$AK,MATCH(C77,'[3]Balance (Stock Control)'!$F:$F,0))</f>
        <v>#N/A</v>
      </c>
      <c r="I77" s="24" t="e">
        <f>INDEX('[4]Balance (Stock Control)'!$AI:$AI,MATCH(C77,'[4]Balance (Stock Control)'!$E:$E,0))</f>
        <v>#N/A</v>
      </c>
      <c r="J77" s="65"/>
      <c r="K77" s="47">
        <v>15000</v>
      </c>
      <c r="L77" s="40">
        <v>16500</v>
      </c>
      <c r="M77" s="40">
        <f t="shared" ref="M77:M95" si="1">L77*E77</f>
        <v>132000</v>
      </c>
      <c r="N77" s="28" t="s">
        <v>168</v>
      </c>
      <c r="O77" s="28" t="s">
        <v>168</v>
      </c>
      <c r="P77" s="26" t="s">
        <v>31</v>
      </c>
      <c r="Q77" s="17"/>
      <c r="R77" s="11"/>
      <c r="T77" t="s">
        <v>28</v>
      </c>
    </row>
    <row r="78" spans="1:22" ht="26.25" customHeight="1" x14ac:dyDescent="0.25">
      <c r="A78" s="36">
        <v>67</v>
      </c>
      <c r="B78" s="57" t="s">
        <v>121</v>
      </c>
      <c r="C78" s="34">
        <v>3900630</v>
      </c>
      <c r="D78" s="62"/>
      <c r="E78" s="57">
        <v>8</v>
      </c>
      <c r="F78" s="24">
        <f>INDEX('[1]Balance (Stock Control)'!$AI:$AI,MATCH(C78,'[1]Balance (Stock Control)'!$E:$E,0))</f>
        <v>0</v>
      </c>
      <c r="G78" s="24" t="e">
        <f>INDEX('[2]Balance(Stock Control)'!$AL:$AL,MATCH(C78,'[2]Balance(Stock Control)'!$F:$F,0))</f>
        <v>#N/A</v>
      </c>
      <c r="H78" s="24" t="e">
        <f>INDEX('[3]Balance (Stock Control)'!$AK:$AK,MATCH(C78,'[3]Balance (Stock Control)'!$F:$F,0))</f>
        <v>#N/A</v>
      </c>
      <c r="I78" s="24" t="e">
        <f>INDEX('[4]Balance (Stock Control)'!$AI:$AI,MATCH(C78,'[4]Balance (Stock Control)'!$E:$E,0))</f>
        <v>#N/A</v>
      </c>
      <c r="J78" s="65"/>
      <c r="K78" s="47">
        <v>1500</v>
      </c>
      <c r="L78" s="40">
        <v>1650.0000000000002</v>
      </c>
      <c r="M78" s="40">
        <f t="shared" si="1"/>
        <v>13200.000000000002</v>
      </c>
      <c r="N78" s="28" t="s">
        <v>168</v>
      </c>
      <c r="O78" s="28" t="s">
        <v>168</v>
      </c>
      <c r="P78" s="26" t="s">
        <v>31</v>
      </c>
      <c r="Q78" s="17"/>
      <c r="R78" s="11"/>
    </row>
    <row r="79" spans="1:22" ht="26.25" customHeight="1" x14ac:dyDescent="0.25">
      <c r="A79" s="36">
        <v>68</v>
      </c>
      <c r="B79" s="57" t="s">
        <v>122</v>
      </c>
      <c r="C79" s="34" t="s">
        <v>63</v>
      </c>
      <c r="D79" s="62"/>
      <c r="E79" s="57">
        <v>1</v>
      </c>
      <c r="F79" s="24" t="e">
        <f>INDEX('[1]Balance (Stock Control)'!$AI:$AI,MATCH(C79,'[1]Balance (Stock Control)'!$E:$E,0))</f>
        <v>#N/A</v>
      </c>
      <c r="G79" s="24" t="e">
        <f>INDEX('[2]Balance(Stock Control)'!$AL:$AL,MATCH(C79,'[2]Balance(Stock Control)'!$F:$F,0))</f>
        <v>#N/A</v>
      </c>
      <c r="H79" s="24" t="e">
        <f>INDEX('[3]Balance (Stock Control)'!$AK:$AK,MATCH(C79,'[3]Balance (Stock Control)'!$F:$F,0))</f>
        <v>#N/A</v>
      </c>
      <c r="I79" s="24" t="e">
        <f>INDEX('[4]Balance (Stock Control)'!$AI:$AI,MATCH(C79,'[4]Balance (Stock Control)'!$E:$E,0))</f>
        <v>#N/A</v>
      </c>
      <c r="J79" s="65"/>
      <c r="K79" s="47">
        <v>95000</v>
      </c>
      <c r="L79" s="40">
        <v>104500.00000000001</v>
      </c>
      <c r="M79" s="40">
        <f t="shared" si="1"/>
        <v>104500.00000000001</v>
      </c>
      <c r="N79" s="28" t="s">
        <v>168</v>
      </c>
      <c r="O79" s="28" t="s">
        <v>168</v>
      </c>
      <c r="P79" s="26" t="s">
        <v>31</v>
      </c>
      <c r="Q79" s="17"/>
      <c r="R79" s="11"/>
    </row>
    <row r="80" spans="1:22" ht="26.25" customHeight="1" x14ac:dyDescent="0.25">
      <c r="A80" s="36">
        <v>69</v>
      </c>
      <c r="B80" s="57" t="s">
        <v>123</v>
      </c>
      <c r="C80" s="34" t="s">
        <v>63</v>
      </c>
      <c r="D80" s="62"/>
      <c r="E80" s="57">
        <v>1</v>
      </c>
      <c r="F80" s="24" t="e">
        <f>INDEX('[1]Balance (Stock Control)'!$AI:$AI,MATCH(C80,'[1]Balance (Stock Control)'!$E:$E,0))</f>
        <v>#N/A</v>
      </c>
      <c r="G80" s="24" t="e">
        <f>INDEX('[2]Balance(Stock Control)'!$AL:$AL,MATCH(C80,'[2]Balance(Stock Control)'!$F:$F,0))</f>
        <v>#N/A</v>
      </c>
      <c r="H80" s="24" t="e">
        <f>INDEX('[3]Balance (Stock Control)'!$AK:$AK,MATCH(C80,'[3]Balance (Stock Control)'!$F:$F,0))</f>
        <v>#N/A</v>
      </c>
      <c r="I80" s="24" t="e">
        <f>INDEX('[4]Balance (Stock Control)'!$AI:$AI,MATCH(C80,'[4]Balance (Stock Control)'!$E:$E,0))</f>
        <v>#N/A</v>
      </c>
      <c r="J80" s="65"/>
      <c r="K80" s="47">
        <v>65000</v>
      </c>
      <c r="L80" s="40">
        <v>71500</v>
      </c>
      <c r="M80" s="40">
        <f t="shared" si="1"/>
        <v>71500</v>
      </c>
      <c r="N80" s="28" t="s">
        <v>168</v>
      </c>
      <c r="O80" s="28" t="s">
        <v>168</v>
      </c>
      <c r="P80" s="26" t="s">
        <v>31</v>
      </c>
      <c r="Q80" s="17"/>
      <c r="R80" s="11"/>
    </row>
    <row r="81" spans="1:19" ht="26.25" customHeight="1" x14ac:dyDescent="0.25">
      <c r="A81" s="36">
        <v>70</v>
      </c>
      <c r="B81" s="57" t="s">
        <v>124</v>
      </c>
      <c r="C81" s="34" t="s">
        <v>63</v>
      </c>
      <c r="D81" s="62"/>
      <c r="E81" s="57">
        <v>4</v>
      </c>
      <c r="F81" s="24" t="e">
        <f>INDEX('[1]Balance (Stock Control)'!$AI:$AI,MATCH(C81,'[1]Balance (Stock Control)'!$E:$E,0))</f>
        <v>#N/A</v>
      </c>
      <c r="G81" s="24" t="e">
        <f>INDEX('[2]Balance(Stock Control)'!$AL:$AL,MATCH(C81,'[2]Balance(Stock Control)'!$F:$F,0))</f>
        <v>#N/A</v>
      </c>
      <c r="H81" s="24" t="e">
        <f>INDEX('[3]Balance (Stock Control)'!$AK:$AK,MATCH(C81,'[3]Balance (Stock Control)'!$F:$F,0))</f>
        <v>#N/A</v>
      </c>
      <c r="I81" s="24" t="e">
        <f>INDEX('[4]Balance (Stock Control)'!$AI:$AI,MATCH(C81,'[4]Balance (Stock Control)'!$E:$E,0))</f>
        <v>#N/A</v>
      </c>
      <c r="J81" s="65"/>
      <c r="K81" s="47">
        <v>2500</v>
      </c>
      <c r="L81" s="40">
        <v>2750</v>
      </c>
      <c r="M81" s="40">
        <f t="shared" si="1"/>
        <v>11000</v>
      </c>
      <c r="N81" s="28" t="s">
        <v>168</v>
      </c>
      <c r="O81" s="28" t="s">
        <v>168</v>
      </c>
      <c r="P81" s="26" t="s">
        <v>95</v>
      </c>
      <c r="Q81" s="17"/>
      <c r="R81" s="11"/>
    </row>
    <row r="82" spans="1:19" ht="26.25" customHeight="1" x14ac:dyDescent="0.25">
      <c r="A82" s="36">
        <v>71</v>
      </c>
      <c r="B82" s="57" t="s">
        <v>125</v>
      </c>
      <c r="C82" s="34">
        <v>3905307</v>
      </c>
      <c r="D82" s="62"/>
      <c r="E82" s="57">
        <v>6</v>
      </c>
      <c r="F82" s="24">
        <f>INDEX('[1]Balance (Stock Control)'!$AI:$AI,MATCH(C82,'[1]Balance (Stock Control)'!$E:$E,0))</f>
        <v>0</v>
      </c>
      <c r="G82" s="24" t="e">
        <f>INDEX('[2]Balance(Stock Control)'!$AL:$AL,MATCH(C82,'[2]Balance(Stock Control)'!$F:$F,0))</f>
        <v>#N/A</v>
      </c>
      <c r="H82" s="24" t="e">
        <f>INDEX('[3]Balance (Stock Control)'!$AK:$AK,MATCH(C82,'[3]Balance (Stock Control)'!$F:$F,0))</f>
        <v>#N/A</v>
      </c>
      <c r="I82" s="24" t="e">
        <f>INDEX('[4]Balance (Stock Control)'!$AI:$AI,MATCH(C82,'[4]Balance (Stock Control)'!$E:$E,0))</f>
        <v>#N/A</v>
      </c>
      <c r="J82" s="65"/>
      <c r="K82" s="47">
        <v>500</v>
      </c>
      <c r="L82" s="40">
        <v>550</v>
      </c>
      <c r="M82" s="40">
        <f t="shared" si="1"/>
        <v>3300</v>
      </c>
      <c r="N82" s="28" t="s">
        <v>168</v>
      </c>
      <c r="O82" s="28" t="s">
        <v>168</v>
      </c>
      <c r="P82" s="26" t="s">
        <v>126</v>
      </c>
      <c r="Q82" s="17"/>
      <c r="R82" s="11"/>
    </row>
    <row r="83" spans="1:19" ht="26.25" customHeight="1" x14ac:dyDescent="0.25">
      <c r="A83" s="36">
        <v>72</v>
      </c>
      <c r="B83" s="57" t="s">
        <v>127</v>
      </c>
      <c r="C83" s="34">
        <v>4063217</v>
      </c>
      <c r="D83" s="62"/>
      <c r="E83" s="57">
        <v>1</v>
      </c>
      <c r="F83" s="24" t="e">
        <f>INDEX('[1]Balance (Stock Control)'!$AI:$AI,MATCH(C83,'[1]Balance (Stock Control)'!$E:$E,0))</f>
        <v>#N/A</v>
      </c>
      <c r="G83" s="24" t="e">
        <f>INDEX('[2]Balance(Stock Control)'!$AL:$AL,MATCH(C83,'[2]Balance(Stock Control)'!$F:$F,0))</f>
        <v>#N/A</v>
      </c>
      <c r="H83" s="24" t="e">
        <f>INDEX('[3]Balance (Stock Control)'!$AK:$AK,MATCH(C83,'[3]Balance (Stock Control)'!$F:$F,0))</f>
        <v>#N/A</v>
      </c>
      <c r="I83" s="24" t="e">
        <f>INDEX('[4]Balance (Stock Control)'!$AI:$AI,MATCH(C83,'[4]Balance (Stock Control)'!$E:$E,0))</f>
        <v>#N/A</v>
      </c>
      <c r="J83" s="65"/>
      <c r="K83" s="47">
        <v>35000</v>
      </c>
      <c r="L83" s="40">
        <v>38500</v>
      </c>
      <c r="M83" s="40">
        <f t="shared" si="1"/>
        <v>38500</v>
      </c>
      <c r="N83" s="28" t="s">
        <v>168</v>
      </c>
      <c r="O83" s="28" t="s">
        <v>168</v>
      </c>
      <c r="P83" s="26" t="s">
        <v>128</v>
      </c>
      <c r="Q83" s="17"/>
      <c r="R83" s="11"/>
    </row>
    <row r="84" spans="1:19" ht="26.25" customHeight="1" x14ac:dyDescent="0.25">
      <c r="A84" s="36">
        <v>73</v>
      </c>
      <c r="B84" s="57" t="s">
        <v>129</v>
      </c>
      <c r="C84" s="34" t="s">
        <v>63</v>
      </c>
      <c r="D84" s="62"/>
      <c r="E84" s="57">
        <v>12</v>
      </c>
      <c r="F84" s="24" t="e">
        <f>INDEX('[1]Balance (Stock Control)'!$AI:$AI,MATCH(C84,'[1]Balance (Stock Control)'!$E:$E,0))</f>
        <v>#N/A</v>
      </c>
      <c r="G84" s="24" t="e">
        <f>INDEX('[2]Balance(Stock Control)'!$AL:$AL,MATCH(C84,'[2]Balance(Stock Control)'!$F:$F,0))</f>
        <v>#N/A</v>
      </c>
      <c r="H84" s="24" t="e">
        <f>INDEX('[3]Balance (Stock Control)'!$AK:$AK,MATCH(C84,'[3]Balance (Stock Control)'!$F:$F,0))</f>
        <v>#N/A</v>
      </c>
      <c r="I84" s="24" t="e">
        <f>INDEX('[4]Balance (Stock Control)'!$AI:$AI,MATCH(C84,'[4]Balance (Stock Control)'!$E:$E,0))</f>
        <v>#N/A</v>
      </c>
      <c r="J84" s="65"/>
      <c r="K84" s="47">
        <v>1000</v>
      </c>
      <c r="L84" s="40">
        <v>1100</v>
      </c>
      <c r="M84" s="40">
        <f t="shared" si="1"/>
        <v>13200</v>
      </c>
      <c r="N84" s="28" t="s">
        <v>168</v>
      </c>
      <c r="O84" s="28" t="s">
        <v>168</v>
      </c>
      <c r="P84" s="26" t="s">
        <v>95</v>
      </c>
      <c r="Q84" s="17"/>
      <c r="R84" s="11"/>
      <c r="S84" t="s">
        <v>28</v>
      </c>
    </row>
    <row r="85" spans="1:19" ht="26.25" customHeight="1" x14ac:dyDescent="0.25">
      <c r="A85" s="36">
        <v>74</v>
      </c>
      <c r="B85" s="57" t="s">
        <v>130</v>
      </c>
      <c r="C85" s="34" t="s">
        <v>63</v>
      </c>
      <c r="D85" s="62"/>
      <c r="E85" s="57">
        <v>12</v>
      </c>
      <c r="F85" s="24" t="e">
        <f>INDEX('[1]Balance (Stock Control)'!$AI:$AI,MATCH(C85,'[1]Balance (Stock Control)'!$E:$E,0))</f>
        <v>#N/A</v>
      </c>
      <c r="G85" s="24" t="e">
        <f>INDEX('[2]Balance(Stock Control)'!$AL:$AL,MATCH(C85,'[2]Balance(Stock Control)'!$F:$F,0))</f>
        <v>#N/A</v>
      </c>
      <c r="H85" s="24" t="e">
        <f>INDEX('[3]Balance (Stock Control)'!$AK:$AK,MATCH(C85,'[3]Balance (Stock Control)'!$F:$F,0))</f>
        <v>#N/A</v>
      </c>
      <c r="I85" s="24" t="e">
        <f>INDEX('[4]Balance (Stock Control)'!$AI:$AI,MATCH(C85,'[4]Balance (Stock Control)'!$E:$E,0))</f>
        <v>#N/A</v>
      </c>
      <c r="J85" s="65"/>
      <c r="K85" s="47">
        <v>1000</v>
      </c>
      <c r="L85" s="40">
        <v>1100</v>
      </c>
      <c r="M85" s="40">
        <f>L85*E85</f>
        <v>13200</v>
      </c>
      <c r="N85" s="28" t="s">
        <v>168</v>
      </c>
      <c r="O85" s="28" t="s">
        <v>168</v>
      </c>
      <c r="P85" s="26" t="s">
        <v>95</v>
      </c>
      <c r="Q85" s="17"/>
      <c r="R85" s="11"/>
    </row>
    <row r="86" spans="1:19" ht="26.25" customHeight="1" x14ac:dyDescent="0.25">
      <c r="A86" s="36">
        <v>75</v>
      </c>
      <c r="B86" s="57" t="s">
        <v>131</v>
      </c>
      <c r="C86" s="34">
        <v>3094023</v>
      </c>
      <c r="D86" s="62"/>
      <c r="E86" s="57">
        <v>4</v>
      </c>
      <c r="F86" s="24" t="e">
        <f>INDEX('[1]Balance (Stock Control)'!$AI:$AI,MATCH(C86,'[1]Balance (Stock Control)'!$E:$E,0))</f>
        <v>#N/A</v>
      </c>
      <c r="G86" s="24" t="e">
        <f>INDEX('[2]Balance(Stock Control)'!$AL:$AL,MATCH(C86,'[2]Balance(Stock Control)'!$F:$F,0))</f>
        <v>#N/A</v>
      </c>
      <c r="H86" s="24" t="e">
        <f>INDEX('[3]Balance (Stock Control)'!$AK:$AK,MATCH(C86,'[3]Balance (Stock Control)'!$F:$F,0))</f>
        <v>#N/A</v>
      </c>
      <c r="I86" s="24" t="e">
        <f>INDEX('[4]Balance (Stock Control)'!$AI:$AI,MATCH(C86,'[4]Balance (Stock Control)'!$E:$E,0))</f>
        <v>#N/A</v>
      </c>
      <c r="J86" s="65"/>
      <c r="K86" s="47">
        <v>500</v>
      </c>
      <c r="L86" s="40">
        <v>550</v>
      </c>
      <c r="M86" s="40">
        <f t="shared" si="1"/>
        <v>2200</v>
      </c>
      <c r="N86" s="28" t="s">
        <v>168</v>
      </c>
      <c r="O86" s="28" t="s">
        <v>168</v>
      </c>
      <c r="P86" s="26" t="s">
        <v>95</v>
      </c>
      <c r="Q86" s="17"/>
      <c r="R86" s="11"/>
    </row>
    <row r="87" spans="1:19" ht="26.25" customHeight="1" x14ac:dyDescent="0.25">
      <c r="A87" s="36">
        <v>76</v>
      </c>
      <c r="B87" s="57" t="s">
        <v>81</v>
      </c>
      <c r="C87" s="34">
        <v>3864009</v>
      </c>
      <c r="D87" s="62"/>
      <c r="E87" s="57">
        <v>4</v>
      </c>
      <c r="F87" s="24" t="e">
        <f>INDEX('[1]Balance (Stock Control)'!$AI:$AI,MATCH(C87,'[1]Balance (Stock Control)'!$E:$E,0))</f>
        <v>#N/A</v>
      </c>
      <c r="G87" s="24" t="e">
        <f>INDEX('[2]Balance(Stock Control)'!$AL:$AL,MATCH(C87,'[2]Balance(Stock Control)'!$F:$F,0))</f>
        <v>#N/A</v>
      </c>
      <c r="H87" s="24" t="e">
        <f>INDEX('[3]Balance (Stock Control)'!$AK:$AK,MATCH(C87,'[3]Balance (Stock Control)'!$F:$F,0))</f>
        <v>#N/A</v>
      </c>
      <c r="I87" s="24" t="e">
        <f>INDEX('[4]Balance (Stock Control)'!$AI:$AI,MATCH(C87,'[4]Balance (Stock Control)'!$E:$E,0))</f>
        <v>#N/A</v>
      </c>
      <c r="J87" s="65"/>
      <c r="K87" s="47">
        <v>1500</v>
      </c>
      <c r="L87" s="40">
        <v>1650.0000000000002</v>
      </c>
      <c r="M87" s="40">
        <f t="shared" si="1"/>
        <v>6600.0000000000009</v>
      </c>
      <c r="N87" s="28" t="s">
        <v>168</v>
      </c>
      <c r="O87" s="28" t="s">
        <v>168</v>
      </c>
      <c r="P87" s="26" t="s">
        <v>95</v>
      </c>
      <c r="Q87" s="17"/>
      <c r="R87" s="11"/>
    </row>
    <row r="88" spans="1:19" ht="26.25" customHeight="1" x14ac:dyDescent="0.25">
      <c r="A88" s="36">
        <v>77</v>
      </c>
      <c r="B88" s="57" t="s">
        <v>132</v>
      </c>
      <c r="C88" s="34">
        <v>4063199</v>
      </c>
      <c r="D88" s="57">
        <v>1</v>
      </c>
      <c r="E88" s="105">
        <v>1</v>
      </c>
      <c r="F88" s="24" t="e">
        <f>INDEX('[1]Balance (Stock Control)'!$AI:$AI,MATCH(C88,'[1]Balance (Stock Control)'!$E:$E,0))</f>
        <v>#N/A</v>
      </c>
      <c r="G88" s="24" t="e">
        <f>INDEX('[2]Balance(Stock Control)'!$AL:$AL,MATCH(C88,'[2]Balance(Stock Control)'!$F:$F,0))</f>
        <v>#N/A</v>
      </c>
      <c r="H88" s="24" t="e">
        <f>INDEX('[3]Balance (Stock Control)'!$AK:$AK,MATCH(C88,'[3]Balance (Stock Control)'!$F:$F,0))</f>
        <v>#N/A</v>
      </c>
      <c r="I88" s="24" t="e">
        <f>INDEX('[4]Balance (Stock Control)'!$AI:$AI,MATCH(C88,'[4]Balance (Stock Control)'!$E:$E,0))</f>
        <v>#N/A</v>
      </c>
      <c r="J88" s="108"/>
      <c r="K88" s="97">
        <v>350000</v>
      </c>
      <c r="L88" s="97">
        <v>385000.00000000006</v>
      </c>
      <c r="M88" s="97">
        <f t="shared" si="1"/>
        <v>385000.00000000006</v>
      </c>
      <c r="N88" s="99" t="s">
        <v>168</v>
      </c>
      <c r="O88" s="99" t="s">
        <v>168</v>
      </c>
      <c r="P88" s="26" t="s">
        <v>95</v>
      </c>
      <c r="Q88" s="17"/>
      <c r="R88" s="11"/>
    </row>
    <row r="89" spans="1:19" ht="26.25" customHeight="1" x14ac:dyDescent="0.25">
      <c r="A89" s="36">
        <v>78</v>
      </c>
      <c r="B89" s="57" t="s">
        <v>133</v>
      </c>
      <c r="C89" s="34">
        <v>4063284</v>
      </c>
      <c r="D89" s="57">
        <v>1</v>
      </c>
      <c r="E89" s="106"/>
      <c r="F89" s="24" t="e">
        <f>INDEX('[1]Balance (Stock Control)'!$AI:$AI,MATCH(C89,'[1]Balance (Stock Control)'!$E:$E,0))</f>
        <v>#N/A</v>
      </c>
      <c r="G89" s="24" t="e">
        <f>INDEX('[2]Balance(Stock Control)'!$AL:$AL,MATCH(C89,'[2]Balance(Stock Control)'!$F:$F,0))</f>
        <v>#N/A</v>
      </c>
      <c r="H89" s="24" t="e">
        <f>INDEX('[3]Balance (Stock Control)'!$AK:$AK,MATCH(C89,'[3]Balance (Stock Control)'!$F:$F,0))</f>
        <v>#N/A</v>
      </c>
      <c r="I89" s="24" t="e">
        <f>INDEX('[4]Balance (Stock Control)'!$AI:$AI,MATCH(C89,'[4]Balance (Stock Control)'!$E:$E,0))</f>
        <v>#N/A</v>
      </c>
      <c r="J89" s="110"/>
      <c r="K89" s="111"/>
      <c r="L89" s="111"/>
      <c r="M89" s="111"/>
      <c r="N89" s="100"/>
      <c r="O89" s="100"/>
      <c r="P89" s="26" t="s">
        <v>95</v>
      </c>
      <c r="Q89" s="17"/>
      <c r="R89" s="11"/>
    </row>
    <row r="90" spans="1:19" ht="26.25" customHeight="1" x14ac:dyDescent="0.25">
      <c r="A90" s="36">
        <v>79</v>
      </c>
      <c r="B90" s="57" t="s">
        <v>134</v>
      </c>
      <c r="C90" s="34">
        <v>4063290</v>
      </c>
      <c r="D90" s="57">
        <v>1</v>
      </c>
      <c r="E90" s="107"/>
      <c r="F90" s="24" t="e">
        <f>INDEX('[1]Balance (Stock Control)'!$AI:$AI,MATCH(C90,'[1]Balance (Stock Control)'!$E:$E,0))</f>
        <v>#N/A</v>
      </c>
      <c r="G90" s="24" t="e">
        <f>INDEX('[2]Balance(Stock Control)'!$AL:$AL,MATCH(C90,'[2]Balance(Stock Control)'!$F:$F,0))</f>
        <v>#N/A</v>
      </c>
      <c r="H90" s="24" t="e">
        <f>INDEX('[3]Balance (Stock Control)'!$AK:$AK,MATCH(C90,'[3]Balance (Stock Control)'!$F:$F,0))</f>
        <v>#N/A</v>
      </c>
      <c r="I90" s="24" t="e">
        <f>INDEX('[4]Balance (Stock Control)'!$AI:$AI,MATCH(C90,'[4]Balance (Stock Control)'!$E:$E,0))</f>
        <v>#N/A</v>
      </c>
      <c r="J90" s="109"/>
      <c r="K90" s="98"/>
      <c r="L90" s="98"/>
      <c r="M90" s="98"/>
      <c r="N90" s="101"/>
      <c r="O90" s="101"/>
      <c r="P90" s="26" t="s">
        <v>95</v>
      </c>
      <c r="Q90" s="17"/>
      <c r="R90" s="11"/>
    </row>
    <row r="91" spans="1:19" ht="26.25" customHeight="1" x14ac:dyDescent="0.25">
      <c r="A91" s="36">
        <v>80</v>
      </c>
      <c r="B91" s="28" t="s">
        <v>135</v>
      </c>
      <c r="C91" s="34">
        <v>3957593</v>
      </c>
      <c r="D91" s="42" t="s">
        <v>164</v>
      </c>
      <c r="E91" s="28">
        <v>1</v>
      </c>
      <c r="F91" s="24">
        <f>INDEX('[1]Balance (Stock Control)'!$AI:$AI,MATCH(C91,'[1]Balance (Stock Control)'!$E:$E,0))</f>
        <v>0</v>
      </c>
      <c r="G91" s="24" t="e">
        <f>INDEX('[2]Balance(Stock Control)'!$AL:$AL,MATCH(C91,'[2]Balance(Stock Control)'!$F:$F,0))</f>
        <v>#N/A</v>
      </c>
      <c r="H91" s="24" t="e">
        <f>INDEX('[3]Balance (Stock Control)'!$AK:$AK,MATCH(C91,'[3]Balance (Stock Control)'!$F:$F,0))</f>
        <v>#N/A</v>
      </c>
      <c r="I91" s="24" t="e">
        <f>INDEX('[4]Balance (Stock Control)'!$AI:$AI,MATCH(C91,'[4]Balance (Stock Control)'!$E:$E,0))</f>
        <v>#N/A</v>
      </c>
      <c r="J91" s="47">
        <v>370000</v>
      </c>
      <c r="K91" s="47">
        <v>370000</v>
      </c>
      <c r="L91" s="40">
        <v>407000.00000000006</v>
      </c>
      <c r="M91" s="40">
        <f t="shared" si="1"/>
        <v>407000.00000000006</v>
      </c>
      <c r="N91" s="28" t="s">
        <v>163</v>
      </c>
      <c r="O91" s="28" t="s">
        <v>161</v>
      </c>
      <c r="P91" s="26" t="s">
        <v>31</v>
      </c>
      <c r="Q91" s="17"/>
      <c r="R91" s="11"/>
    </row>
    <row r="92" spans="1:19" ht="26.25" customHeight="1" x14ac:dyDescent="0.25">
      <c r="A92" s="36">
        <v>81</v>
      </c>
      <c r="B92" s="57" t="s">
        <v>136</v>
      </c>
      <c r="C92" s="34" t="s">
        <v>63</v>
      </c>
      <c r="D92" s="62"/>
      <c r="E92" s="57">
        <v>1</v>
      </c>
      <c r="F92" s="24" t="e">
        <f>INDEX('[1]Balance (Stock Control)'!$AI:$AI,MATCH(C92,'[1]Balance (Stock Control)'!$E:$E,0))</f>
        <v>#N/A</v>
      </c>
      <c r="G92" s="24" t="e">
        <f>INDEX('[2]Balance(Stock Control)'!$AL:$AL,MATCH(C92,'[2]Balance(Stock Control)'!$F:$F,0))</f>
        <v>#N/A</v>
      </c>
      <c r="H92" s="24" t="e">
        <f>INDEX('[3]Balance (Stock Control)'!$AK:$AK,MATCH(C92,'[3]Balance (Stock Control)'!$F:$F,0))</f>
        <v>#N/A</v>
      </c>
      <c r="I92" s="24" t="e">
        <f>INDEX('[4]Balance (Stock Control)'!$AI:$AI,MATCH(C92,'[4]Balance (Stock Control)'!$E:$E,0))</f>
        <v>#N/A</v>
      </c>
      <c r="J92" s="65"/>
      <c r="K92" s="47">
        <v>250000</v>
      </c>
      <c r="L92" s="40">
        <v>275000</v>
      </c>
      <c r="M92" s="40">
        <f t="shared" si="1"/>
        <v>275000</v>
      </c>
      <c r="N92" s="28" t="s">
        <v>168</v>
      </c>
      <c r="O92" s="28" t="s">
        <v>168</v>
      </c>
      <c r="P92" s="26" t="s">
        <v>95</v>
      </c>
      <c r="Q92" s="17"/>
      <c r="R92" s="11"/>
    </row>
    <row r="93" spans="1:19" ht="26.25" customHeight="1" x14ac:dyDescent="0.25">
      <c r="A93" s="36">
        <v>82</v>
      </c>
      <c r="B93" s="57" t="s">
        <v>137</v>
      </c>
      <c r="C93" s="34" t="s">
        <v>63</v>
      </c>
      <c r="D93" s="62"/>
      <c r="E93" s="57">
        <v>1</v>
      </c>
      <c r="F93" s="24" t="e">
        <f>INDEX('[1]Balance (Stock Control)'!$AI:$AI,MATCH(C93,'[1]Balance (Stock Control)'!$E:$E,0))</f>
        <v>#N/A</v>
      </c>
      <c r="G93" s="24" t="e">
        <f>INDEX('[2]Balance(Stock Control)'!$AL:$AL,MATCH(C93,'[2]Balance(Stock Control)'!$F:$F,0))</f>
        <v>#N/A</v>
      </c>
      <c r="H93" s="24" t="e">
        <f>INDEX('[3]Balance (Stock Control)'!$AK:$AK,MATCH(C93,'[3]Balance (Stock Control)'!$F:$F,0))</f>
        <v>#N/A</v>
      </c>
      <c r="I93" s="24" t="e">
        <f>INDEX('[4]Balance (Stock Control)'!$AI:$AI,MATCH(C93,'[4]Balance (Stock Control)'!$E:$E,0))</f>
        <v>#N/A</v>
      </c>
      <c r="J93" s="65"/>
      <c r="K93" s="47">
        <v>45000</v>
      </c>
      <c r="L93" s="40">
        <v>49500.000000000007</v>
      </c>
      <c r="M93" s="40">
        <f t="shared" si="1"/>
        <v>49500.000000000007</v>
      </c>
      <c r="N93" s="28" t="s">
        <v>168</v>
      </c>
      <c r="O93" s="28" t="s">
        <v>168</v>
      </c>
      <c r="P93" s="26"/>
      <c r="Q93" s="17"/>
      <c r="R93" s="11"/>
    </row>
    <row r="94" spans="1:19" ht="26.25" customHeight="1" x14ac:dyDescent="0.25">
      <c r="A94" s="36">
        <v>83</v>
      </c>
      <c r="B94" s="57" t="s">
        <v>138</v>
      </c>
      <c r="C94" s="34" t="s">
        <v>63</v>
      </c>
      <c r="D94" s="62"/>
      <c r="E94" s="57">
        <v>1</v>
      </c>
      <c r="F94" s="24" t="e">
        <f>INDEX('[1]Balance (Stock Control)'!$AI:$AI,MATCH(C94,'[1]Balance (Stock Control)'!$E:$E,0))</f>
        <v>#N/A</v>
      </c>
      <c r="G94" s="24" t="e">
        <f>INDEX('[2]Balance(Stock Control)'!$AL:$AL,MATCH(C94,'[2]Balance(Stock Control)'!$F:$F,0))</f>
        <v>#N/A</v>
      </c>
      <c r="H94" s="24" t="e">
        <f>INDEX('[3]Balance (Stock Control)'!$AK:$AK,MATCH(C94,'[3]Balance (Stock Control)'!$F:$F,0))</f>
        <v>#N/A</v>
      </c>
      <c r="I94" s="24" t="e">
        <f>INDEX('[4]Balance (Stock Control)'!$AI:$AI,MATCH(C94,'[4]Balance (Stock Control)'!$E:$E,0))</f>
        <v>#N/A</v>
      </c>
      <c r="J94" s="65"/>
      <c r="K94" s="47">
        <v>18000</v>
      </c>
      <c r="L94" s="40">
        <v>19800</v>
      </c>
      <c r="M94" s="40">
        <f>L94*E94</f>
        <v>19800</v>
      </c>
      <c r="N94" s="28" t="s">
        <v>168</v>
      </c>
      <c r="O94" s="28" t="s">
        <v>168</v>
      </c>
      <c r="P94" s="26"/>
      <c r="Q94" s="17"/>
      <c r="R94" s="11"/>
    </row>
    <row r="95" spans="1:19" ht="26.25" customHeight="1" x14ac:dyDescent="0.25">
      <c r="A95" s="49">
        <v>84</v>
      </c>
      <c r="B95" s="59" t="s">
        <v>166</v>
      </c>
      <c r="C95" s="24" t="s">
        <v>63</v>
      </c>
      <c r="D95" s="62"/>
      <c r="E95" s="59">
        <v>1</v>
      </c>
      <c r="F95" s="24" t="e">
        <f>INDEX('[1]Balance (Stock Control)'!$AI:$AI,MATCH(C95,'[1]Balance (Stock Control)'!$E:$E,0))</f>
        <v>#N/A</v>
      </c>
      <c r="G95" s="24"/>
      <c r="H95" s="24" t="e">
        <f>INDEX('[3]Balance (Stock Control)'!$AK:$AK,MATCH(C95,'[3]Balance (Stock Control)'!$F:$F,0))</f>
        <v>#N/A</v>
      </c>
      <c r="I95" s="55"/>
      <c r="J95" s="64">
        <v>250000</v>
      </c>
      <c r="K95" s="40">
        <v>250000</v>
      </c>
      <c r="L95" s="40">
        <v>275000</v>
      </c>
      <c r="M95" s="40">
        <f t="shared" si="1"/>
        <v>275000</v>
      </c>
      <c r="N95" s="24" t="s">
        <v>168</v>
      </c>
      <c r="O95" s="24" t="s">
        <v>168</v>
      </c>
      <c r="P95" s="26"/>
    </row>
    <row r="96" spans="1:19" s="11" customFormat="1" ht="33" customHeight="1" x14ac:dyDescent="0.25">
      <c r="A96" s="50"/>
      <c r="B96" s="51"/>
      <c r="C96" s="51"/>
      <c r="D96" s="52"/>
      <c r="E96" s="51"/>
      <c r="F96" s="51"/>
      <c r="G96" s="51"/>
      <c r="H96" s="51"/>
      <c r="I96" s="53"/>
      <c r="J96" s="41"/>
      <c r="K96" s="41"/>
      <c r="L96" s="40" t="s">
        <v>169</v>
      </c>
      <c r="M96" s="40">
        <f>SUM(M12:M95)</f>
        <v>6591215.6000000006</v>
      </c>
      <c r="N96" s="51"/>
      <c r="O96" s="68"/>
      <c r="P96" s="54"/>
    </row>
    <row r="97" spans="1:16" x14ac:dyDescent="0.25">
      <c r="A97" s="102"/>
      <c r="B97" s="103"/>
      <c r="C97" s="104"/>
      <c r="D97" s="103"/>
      <c r="E97" s="103"/>
      <c r="F97" s="104"/>
      <c r="G97" s="104"/>
      <c r="H97" s="104"/>
      <c r="I97" s="104"/>
      <c r="J97" s="103"/>
      <c r="K97" s="104"/>
      <c r="L97" s="104"/>
      <c r="M97" s="104"/>
      <c r="N97" s="104"/>
      <c r="O97" s="104"/>
      <c r="P97" s="104"/>
    </row>
    <row r="98" spans="1:16" x14ac:dyDescent="0.25">
      <c r="C98" s="23" t="s">
        <v>28</v>
      </c>
    </row>
    <row r="99" spans="1:16" x14ac:dyDescent="0.25">
      <c r="H99" s="41"/>
      <c r="I99" s="41"/>
      <c r="J99" s="67"/>
      <c r="K99" s="41"/>
    </row>
    <row r="102" spans="1:16" x14ac:dyDescent="0.25">
      <c r="B102" s="69" t="s">
        <v>170</v>
      </c>
      <c r="C102" s="70">
        <v>45140</v>
      </c>
    </row>
    <row r="103" spans="1:16" x14ac:dyDescent="0.25">
      <c r="B103" s="69" t="s">
        <v>171</v>
      </c>
      <c r="C103" s="70">
        <v>45146</v>
      </c>
    </row>
    <row r="104" spans="1:16" x14ac:dyDescent="0.25">
      <c r="B104" s="69" t="s">
        <v>172</v>
      </c>
      <c r="C104" s="71"/>
    </row>
    <row r="106" spans="1:16" x14ac:dyDescent="0.25">
      <c r="B106" s="60" t="s">
        <v>28</v>
      </c>
    </row>
  </sheetData>
  <autoFilter ref="A11:R96"/>
  <mergeCells count="23">
    <mergeCell ref="E1:P1"/>
    <mergeCell ref="E2:P2"/>
    <mergeCell ref="A97:P97"/>
    <mergeCell ref="E17:E19"/>
    <mergeCell ref="E15:E16"/>
    <mergeCell ref="J15:J16"/>
    <mergeCell ref="J88:J90"/>
    <mergeCell ref="E88:E90"/>
    <mergeCell ref="K88:K90"/>
    <mergeCell ref="L88:L90"/>
    <mergeCell ref="M88:M90"/>
    <mergeCell ref="K17:K19"/>
    <mergeCell ref="L17:L19"/>
    <mergeCell ref="M17:M19"/>
    <mergeCell ref="K15:K16"/>
    <mergeCell ref="L15:L16"/>
    <mergeCell ref="M15:M16"/>
    <mergeCell ref="N88:N90"/>
    <mergeCell ref="O88:O90"/>
    <mergeCell ref="N15:N16"/>
    <mergeCell ref="N17:N19"/>
    <mergeCell ref="O15:O16"/>
    <mergeCell ref="O17:O1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06"/>
  <sheetViews>
    <sheetView showGridLines="0" tabSelected="1" zoomScaleNormal="100" workbookViewId="0">
      <selection activeCell="L77" sqref="L77"/>
    </sheetView>
  </sheetViews>
  <sheetFormatPr defaultRowHeight="15" x14ac:dyDescent="0.25"/>
  <cols>
    <col min="1" max="1" width="4" customWidth="1"/>
    <col min="2" max="2" width="28.7109375" style="60" customWidth="1"/>
    <col min="3" max="3" width="22.140625" bestFit="1" customWidth="1"/>
    <col min="4" max="4" width="14.5703125" style="5" customWidth="1"/>
    <col min="5" max="5" width="9.140625" style="5" customWidth="1"/>
    <col min="6" max="8" width="9.140625" style="6" hidden="1" customWidth="1"/>
    <col min="9" max="9" width="10.7109375" style="6" hidden="1" customWidth="1"/>
    <col min="10" max="10" width="12.85546875" style="45" hidden="1" customWidth="1"/>
    <col min="11" max="11" width="12.85546875" style="48" hidden="1" customWidth="1"/>
    <col min="12" max="12" width="15.85546875" style="48" customWidth="1"/>
    <col min="13" max="13" width="13.140625" style="48" customWidth="1"/>
    <col min="14" max="14" width="16" style="6" bestFit="1" customWidth="1"/>
    <col min="15" max="15" width="16" style="6" customWidth="1"/>
    <col min="16" max="16" width="20.5703125" style="6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9" ht="15.75" customHeight="1" x14ac:dyDescent="0.25">
      <c r="A2" s="8" t="s">
        <v>14</v>
      </c>
      <c r="B2" s="1"/>
      <c r="C2" s="14" t="s">
        <v>29</v>
      </c>
      <c r="D2" s="2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2"/>
    </row>
    <row r="3" spans="1:19" ht="15.75" customHeight="1" x14ac:dyDescent="0.25">
      <c r="A3" s="8" t="s">
        <v>4</v>
      </c>
      <c r="B3" s="72"/>
      <c r="C3" s="14" t="s">
        <v>30</v>
      </c>
      <c r="D3" s="2"/>
      <c r="E3" s="72"/>
      <c r="F3" s="72"/>
      <c r="G3" s="72"/>
      <c r="H3" s="72"/>
      <c r="I3" s="72"/>
      <c r="J3" s="43"/>
      <c r="K3" s="43"/>
      <c r="L3" s="43"/>
      <c r="M3" s="43"/>
      <c r="N3" s="72"/>
      <c r="O3" s="72"/>
      <c r="P3" s="72"/>
    </row>
    <row r="4" spans="1:19" ht="15.75" customHeight="1" x14ac:dyDescent="0.25">
      <c r="A4" s="8" t="s">
        <v>5</v>
      </c>
      <c r="B4" s="72"/>
      <c r="C4" s="14" t="s">
        <v>31</v>
      </c>
      <c r="D4" s="2"/>
      <c r="E4" s="4"/>
      <c r="F4" s="4"/>
      <c r="G4" s="4"/>
      <c r="H4" s="4"/>
      <c r="I4" s="4"/>
      <c r="J4" s="44"/>
      <c r="K4" s="44"/>
      <c r="L4" s="44"/>
      <c r="M4" s="44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E5" s="4"/>
      <c r="F5" s="4"/>
      <c r="G5" s="4"/>
      <c r="H5" s="4"/>
      <c r="I5" s="4"/>
      <c r="J5" s="44"/>
      <c r="K5" s="44"/>
      <c r="L5" s="44"/>
      <c r="M5" s="44"/>
      <c r="N5" s="4"/>
      <c r="O5" s="4"/>
      <c r="P5" s="4"/>
    </row>
    <row r="6" spans="1:19" ht="15.75" x14ac:dyDescent="0.25">
      <c r="A6" s="8" t="s">
        <v>10</v>
      </c>
      <c r="B6" s="10"/>
      <c r="C6" s="10" t="s">
        <v>32</v>
      </c>
      <c r="E6" s="4"/>
      <c r="F6" s="4"/>
      <c r="G6" s="4"/>
      <c r="H6" s="4"/>
      <c r="I6" s="4"/>
      <c r="J6" s="44"/>
      <c r="K6" s="44"/>
      <c r="L6" s="44"/>
      <c r="M6" s="44"/>
      <c r="N6" s="4"/>
      <c r="O6" s="4"/>
      <c r="P6" s="4"/>
    </row>
    <row r="7" spans="1:19" ht="15.75" x14ac:dyDescent="0.25">
      <c r="A7" s="8" t="s">
        <v>13</v>
      </c>
      <c r="B7" s="10"/>
      <c r="C7" s="10" t="s">
        <v>36</v>
      </c>
      <c r="E7" s="4"/>
      <c r="F7" s="4"/>
      <c r="G7" s="4"/>
      <c r="H7" s="4"/>
      <c r="I7" s="4"/>
      <c r="J7" s="44"/>
      <c r="K7" s="44"/>
      <c r="L7" s="44"/>
      <c r="M7" s="44"/>
      <c r="N7" s="4"/>
      <c r="O7" s="4"/>
      <c r="P7" s="4"/>
    </row>
    <row r="8" spans="1:19" ht="15.75" x14ac:dyDescent="0.25">
      <c r="A8" s="8" t="s">
        <v>11</v>
      </c>
      <c r="B8" s="10"/>
      <c r="C8" s="14" t="s">
        <v>34</v>
      </c>
      <c r="E8" s="4"/>
      <c r="F8" s="4"/>
      <c r="G8" s="4"/>
      <c r="H8" s="4"/>
      <c r="I8" s="4"/>
      <c r="J8" s="44"/>
      <c r="K8" s="44"/>
      <c r="L8" s="44"/>
      <c r="M8" s="44"/>
      <c r="N8" s="4"/>
      <c r="O8" s="4"/>
      <c r="P8" s="4"/>
    </row>
    <row r="9" spans="1:19" ht="15.75" x14ac:dyDescent="0.25">
      <c r="A9" s="8" t="s">
        <v>12</v>
      </c>
      <c r="B9" s="10"/>
      <c r="C9" s="14">
        <v>73245414</v>
      </c>
      <c r="E9" s="4"/>
      <c r="F9" s="4"/>
      <c r="G9" s="4"/>
      <c r="H9" s="4"/>
      <c r="I9" s="4"/>
      <c r="J9" s="44"/>
      <c r="K9" s="44"/>
      <c r="L9" s="44"/>
      <c r="M9" s="44"/>
      <c r="N9" s="4"/>
      <c r="O9" s="4"/>
      <c r="P9" s="4"/>
    </row>
    <row r="10" spans="1:19" ht="15.75" x14ac:dyDescent="0.25">
      <c r="A10" s="1"/>
      <c r="B10" s="10"/>
      <c r="C10" s="10"/>
      <c r="F10" s="5" t="s">
        <v>157</v>
      </c>
      <c r="G10" s="5" t="s">
        <v>157</v>
      </c>
      <c r="H10" s="5"/>
      <c r="I10" s="5"/>
      <c r="K10" s="45"/>
      <c r="L10" s="45"/>
      <c r="M10" s="45"/>
      <c r="N10" s="5"/>
      <c r="O10" s="5"/>
      <c r="P10" s="5"/>
      <c r="R10" s="11"/>
      <c r="S10" s="11"/>
    </row>
    <row r="11" spans="1:19" ht="26.25" customHeight="1" x14ac:dyDescent="0.25">
      <c r="A11" s="7" t="s">
        <v>0</v>
      </c>
      <c r="B11" s="58" t="s">
        <v>8</v>
      </c>
      <c r="C11" s="73" t="s">
        <v>1</v>
      </c>
      <c r="D11" s="61" t="s">
        <v>7</v>
      </c>
      <c r="E11" s="61" t="s">
        <v>2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76"/>
      <c r="K11" s="46"/>
      <c r="L11" s="46" t="s">
        <v>146</v>
      </c>
      <c r="M11" s="46" t="s">
        <v>147</v>
      </c>
      <c r="N11" s="39" t="s">
        <v>148</v>
      </c>
      <c r="O11" s="39"/>
      <c r="P11" s="39" t="s">
        <v>149</v>
      </c>
      <c r="Q11" s="13" t="s">
        <v>9</v>
      </c>
      <c r="R11" s="12"/>
      <c r="S11" s="11"/>
    </row>
    <row r="12" spans="1:19" ht="26.25" customHeight="1" x14ac:dyDescent="0.25">
      <c r="A12" s="73">
        <v>1</v>
      </c>
      <c r="B12" s="59" t="s">
        <v>37</v>
      </c>
      <c r="C12" s="25">
        <v>3802376</v>
      </c>
      <c r="D12" s="62"/>
      <c r="E12" s="59">
        <v>1</v>
      </c>
      <c r="F12" s="24">
        <f>INDEX('[1]Balance (Stock Control)'!$AI:$AI,MATCH(C12,'[1]Balance (Stock Control)'!$E:$E,0))</f>
        <v>0</v>
      </c>
      <c r="G12" s="24" t="e">
        <f>INDEX('[2]Balance(Stock Control)'!$AL:$AL,MATCH(C12,'[2]Balance(Stock Control)'!$F:$F,0))</f>
        <v>#N/A</v>
      </c>
      <c r="H12" s="24" t="e">
        <f>INDEX('[3]Balance (Stock Control)'!$AK:$AK,MATCH(C12,'[3]Balance (Stock Control)'!$F:$F,0))</f>
        <v>#N/A</v>
      </c>
      <c r="I12" s="24" t="e">
        <f>INDEX('[4]Balance (Stock Control)'!$AI:$AI,MATCH(C12,'[4]Balance (Stock Control)'!$E:$E,0))</f>
        <v>#N/A</v>
      </c>
      <c r="J12" s="64">
        <v>210000</v>
      </c>
      <c r="K12" s="40">
        <v>215000</v>
      </c>
      <c r="L12" s="40">
        <v>236500.00000000003</v>
      </c>
      <c r="M12" s="40">
        <f>L12*E12</f>
        <v>236500.00000000003</v>
      </c>
      <c r="N12" s="24" t="s">
        <v>168</v>
      </c>
      <c r="O12" s="24" t="s">
        <v>174</v>
      </c>
      <c r="P12" s="24" t="s">
        <v>168</v>
      </c>
      <c r="Q12" s="26"/>
      <c r="R12" s="17"/>
      <c r="S12" s="11"/>
    </row>
    <row r="13" spans="1:19" ht="26.25" customHeight="1" x14ac:dyDescent="0.25">
      <c r="A13" s="73">
        <v>2</v>
      </c>
      <c r="B13" s="59" t="s">
        <v>38</v>
      </c>
      <c r="C13" s="24">
        <v>3957797</v>
      </c>
      <c r="D13" s="62">
        <v>6</v>
      </c>
      <c r="E13" s="59">
        <v>1</v>
      </c>
      <c r="F13" s="24">
        <f>INDEX('[1]Balance (Stock Control)'!$AI:$AI,MATCH(C13,'[1]Balance (Stock Control)'!$E:$E,0))</f>
        <v>0</v>
      </c>
      <c r="G13" s="24" t="e">
        <f>INDEX('[2]Balance(Stock Control)'!$AL:$AL,MATCH(C13,'[2]Balance(Stock Control)'!$F:$F,0))</f>
        <v>#N/A</v>
      </c>
      <c r="H13" s="24" t="e">
        <f>INDEX('[3]Balance (Stock Control)'!$AK:$AK,MATCH(C13,'[3]Balance (Stock Control)'!$F:$F,0))</f>
        <v>#N/A</v>
      </c>
      <c r="I13" s="24" t="e">
        <f>INDEX('[4]Balance (Stock Control)'!$AI:$AI,MATCH(C13,'[4]Balance (Stock Control)'!$E:$E,0))</f>
        <v>#N/A</v>
      </c>
      <c r="J13" s="64">
        <v>650000</v>
      </c>
      <c r="K13" s="40">
        <v>655000</v>
      </c>
      <c r="L13" s="40">
        <v>720500</v>
      </c>
      <c r="M13" s="40">
        <f>L13*E13</f>
        <v>720500</v>
      </c>
      <c r="N13" s="24" t="s">
        <v>168</v>
      </c>
      <c r="O13" s="24" t="s">
        <v>174</v>
      </c>
      <c r="P13" s="24" t="s">
        <v>168</v>
      </c>
      <c r="Q13" s="31" t="s">
        <v>39</v>
      </c>
      <c r="R13" s="17"/>
      <c r="S13" s="11"/>
    </row>
    <row r="14" spans="1:19" ht="26.25" customHeight="1" x14ac:dyDescent="0.25">
      <c r="A14" s="73">
        <v>4</v>
      </c>
      <c r="B14" s="57" t="s">
        <v>42</v>
      </c>
      <c r="C14" s="75">
        <v>4089649</v>
      </c>
      <c r="D14" s="62"/>
      <c r="E14" s="57">
        <v>1</v>
      </c>
      <c r="F14" s="24">
        <f>INDEX('[1]Balance (Stock Control)'!$AI:$AI,MATCH(C14,'[1]Balance (Stock Control)'!$E:$E,0))</f>
        <v>0</v>
      </c>
      <c r="G14" s="24" t="e">
        <f>INDEX('[2]Balance(Stock Control)'!$AL:$AL,MATCH(C14,'[2]Balance(Stock Control)'!$F:$F,0))</f>
        <v>#N/A</v>
      </c>
      <c r="H14" s="24" t="e">
        <f>INDEX('[3]Balance (Stock Control)'!$AK:$AK,MATCH(C14,'[3]Balance (Stock Control)'!$F:$F,0))</f>
        <v>#N/A</v>
      </c>
      <c r="I14" s="24" t="e">
        <f>INDEX('[4]Balance (Stock Control)'!$AI:$AI,MATCH(C14,'[4]Balance (Stock Control)'!$E:$E,0))</f>
        <v>#N/A</v>
      </c>
      <c r="J14" s="65">
        <v>210000</v>
      </c>
      <c r="K14" s="47">
        <v>220000</v>
      </c>
      <c r="L14" s="40">
        <v>242000.00000000003</v>
      </c>
      <c r="M14" s="40">
        <f>L14*E14</f>
        <v>242000.00000000003</v>
      </c>
      <c r="N14" s="24" t="s">
        <v>168</v>
      </c>
      <c r="O14" s="24" t="s">
        <v>174</v>
      </c>
      <c r="P14" s="24" t="s">
        <v>168</v>
      </c>
      <c r="Q14" s="26"/>
      <c r="R14" s="17"/>
      <c r="S14" s="11"/>
    </row>
    <row r="15" spans="1:19" ht="26.25" customHeight="1" x14ac:dyDescent="0.25">
      <c r="A15" s="73">
        <v>3</v>
      </c>
      <c r="B15" s="59" t="s">
        <v>40</v>
      </c>
      <c r="C15" s="24">
        <v>3969562</v>
      </c>
      <c r="D15" s="59">
        <v>6</v>
      </c>
      <c r="E15" s="105">
        <v>1</v>
      </c>
      <c r="F15" s="24">
        <f>INDEX('[1]Balance (Stock Control)'!$AI:$AI,MATCH(C15,'[1]Balance (Stock Control)'!$E:$E,0))</f>
        <v>0</v>
      </c>
      <c r="G15" s="24" t="e">
        <f>INDEX('[2]Balance(Stock Control)'!$AL:$AL,MATCH(C15,'[2]Balance(Stock Control)'!$F:$F,0))</f>
        <v>#N/A</v>
      </c>
      <c r="H15" s="24" t="e">
        <f>INDEX('[3]Balance (Stock Control)'!$AK:$AK,MATCH(C15,'[3]Balance (Stock Control)'!$F:$F,0))</f>
        <v>#N/A</v>
      </c>
      <c r="I15" s="24" t="e">
        <f>INDEX('[4]Balance (Stock Control)'!$AI:$AI,MATCH(C15,'[4]Balance (Stock Control)'!$E:$E,0))</f>
        <v>#N/A</v>
      </c>
      <c r="J15" s="108">
        <v>120000</v>
      </c>
      <c r="K15" s="97">
        <v>120000</v>
      </c>
      <c r="L15" s="97">
        <v>132000</v>
      </c>
      <c r="M15" s="97">
        <f>L15*E15</f>
        <v>132000</v>
      </c>
      <c r="N15" s="99" t="s">
        <v>168</v>
      </c>
      <c r="O15" s="74" t="s">
        <v>174</v>
      </c>
      <c r="P15" s="99" t="s">
        <v>168</v>
      </c>
      <c r="Q15" s="32" t="s">
        <v>41</v>
      </c>
      <c r="R15" s="17"/>
      <c r="S15" s="11"/>
    </row>
    <row r="16" spans="1:19" ht="26.25" customHeight="1" x14ac:dyDescent="0.25">
      <c r="A16" s="73">
        <v>5</v>
      </c>
      <c r="B16" s="57" t="s">
        <v>40</v>
      </c>
      <c r="C16" s="75">
        <v>4892795</v>
      </c>
      <c r="D16" s="57">
        <v>6</v>
      </c>
      <c r="E16" s="107"/>
      <c r="F16" s="24" t="e">
        <f>INDEX('[1]Balance (Stock Control)'!$AI:$AI,MATCH(C16,'[1]Balance (Stock Control)'!$E:$E,0))</f>
        <v>#N/A</v>
      </c>
      <c r="G16" s="24" t="e">
        <f>INDEX('[2]Balance(Stock Control)'!$AL:$AL,MATCH(C16,'[2]Balance(Stock Control)'!$F:$F,0))</f>
        <v>#N/A</v>
      </c>
      <c r="H16" s="24" t="e">
        <f>INDEX('[3]Balance (Stock Control)'!$AK:$AK,MATCH(C16,'[3]Balance (Stock Control)'!$F:$F,0))</f>
        <v>#N/A</v>
      </c>
      <c r="I16" s="24" t="e">
        <f>INDEX('[4]Balance (Stock Control)'!$AI:$AI,MATCH(C16,'[4]Balance (Stock Control)'!$E:$E,0))</f>
        <v>#N/A</v>
      </c>
      <c r="J16" s="109"/>
      <c r="K16" s="98"/>
      <c r="L16" s="98"/>
      <c r="M16" s="98"/>
      <c r="N16" s="101"/>
      <c r="O16" s="75" t="s">
        <v>174</v>
      </c>
      <c r="P16" s="101"/>
      <c r="Q16" s="26" t="s">
        <v>41</v>
      </c>
      <c r="R16" s="17"/>
      <c r="S16" s="11"/>
    </row>
    <row r="17" spans="1:19" ht="26.25" customHeight="1" x14ac:dyDescent="0.25">
      <c r="A17" s="73">
        <v>6</v>
      </c>
      <c r="B17" s="57" t="s">
        <v>43</v>
      </c>
      <c r="C17" s="75">
        <v>4938933</v>
      </c>
      <c r="D17" s="62">
        <v>6</v>
      </c>
      <c r="E17" s="105">
        <v>1</v>
      </c>
      <c r="F17" s="24">
        <f>INDEX('[1]Balance (Stock Control)'!$AI:$AI,MATCH(C17,'[1]Balance (Stock Control)'!$E:$E,0))</f>
        <v>0</v>
      </c>
      <c r="G17" s="24" t="e">
        <f>INDEX('[2]Balance(Stock Control)'!$AL:$AL,MATCH(C17,'[2]Balance(Stock Control)'!$F:$F,0))</f>
        <v>#N/A</v>
      </c>
      <c r="H17" s="24" t="e">
        <f>INDEX('[3]Balance (Stock Control)'!$AK:$AK,MATCH(C17,'[3]Balance (Stock Control)'!$F:$F,0))</f>
        <v>#N/A</v>
      </c>
      <c r="I17" s="24" t="e">
        <f>INDEX('[4]Balance (Stock Control)'!$AI:$AI,MATCH(C17,'[4]Balance (Stock Control)'!$E:$E,0))</f>
        <v>#N/A</v>
      </c>
      <c r="J17" s="66">
        <v>120000</v>
      </c>
      <c r="K17" s="97">
        <v>120000</v>
      </c>
      <c r="L17" s="97">
        <v>132000</v>
      </c>
      <c r="M17" s="97">
        <f>L17*E17</f>
        <v>132000</v>
      </c>
      <c r="N17" s="99" t="s">
        <v>168</v>
      </c>
      <c r="O17" s="89" t="s">
        <v>174</v>
      </c>
      <c r="P17" s="99" t="s">
        <v>168</v>
      </c>
      <c r="Q17" s="26" t="s">
        <v>41</v>
      </c>
      <c r="R17" s="17"/>
      <c r="S17" s="11"/>
    </row>
    <row r="18" spans="1:19" ht="26.25" customHeight="1" x14ac:dyDescent="0.25">
      <c r="A18" s="73">
        <v>7</v>
      </c>
      <c r="B18" s="57" t="s">
        <v>43</v>
      </c>
      <c r="C18" s="75">
        <v>4938937</v>
      </c>
      <c r="D18" s="62">
        <v>7</v>
      </c>
      <c r="E18" s="106"/>
      <c r="F18" s="24">
        <f>INDEX('[1]Balance (Stock Control)'!$AI:$AI,MATCH(C18,'[1]Balance (Stock Control)'!$E:$E,0))</f>
        <v>0</v>
      </c>
      <c r="G18" s="24" t="e">
        <f>INDEX('[2]Balance(Stock Control)'!$AL:$AL,MATCH(C18,'[2]Balance(Stock Control)'!$F:$F,0))</f>
        <v>#N/A</v>
      </c>
      <c r="H18" s="24" t="e">
        <f>INDEX('[3]Balance (Stock Control)'!$AK:$AK,MATCH(C18,'[3]Balance (Stock Control)'!$F:$F,0))</f>
        <v>#N/A</v>
      </c>
      <c r="I18" s="24" t="e">
        <f>INDEX('[4]Balance (Stock Control)'!$AI:$AI,MATCH(C18,'[4]Balance (Stock Control)'!$E:$E,0))</f>
        <v>#N/A</v>
      </c>
      <c r="J18" s="66"/>
      <c r="K18" s="111"/>
      <c r="L18" s="111"/>
      <c r="M18" s="111"/>
      <c r="N18" s="100"/>
      <c r="O18" s="89" t="s">
        <v>174</v>
      </c>
      <c r="P18" s="100"/>
      <c r="Q18" s="26" t="s">
        <v>41</v>
      </c>
      <c r="R18" s="17"/>
      <c r="S18" s="11"/>
    </row>
    <row r="19" spans="1:19" ht="26.25" customHeight="1" x14ac:dyDescent="0.25">
      <c r="A19" s="73">
        <v>8</v>
      </c>
      <c r="B19" s="57" t="s">
        <v>44</v>
      </c>
      <c r="C19" s="75">
        <v>4938949</v>
      </c>
      <c r="D19" s="62">
        <v>1</v>
      </c>
      <c r="E19" s="107"/>
      <c r="F19" s="24">
        <f>INDEX('[1]Balance (Stock Control)'!$AI:$AI,MATCH(C19,'[1]Balance (Stock Control)'!$E:$E,0))</f>
        <v>0</v>
      </c>
      <c r="G19" s="24" t="e">
        <f>INDEX('[2]Balance(Stock Control)'!$AL:$AL,MATCH(C19,'[2]Balance(Stock Control)'!$F:$F,0))</f>
        <v>#N/A</v>
      </c>
      <c r="H19" s="24" t="e">
        <f>INDEX('[3]Balance (Stock Control)'!$AK:$AK,MATCH(C19,'[3]Balance (Stock Control)'!$F:$F,0))</f>
        <v>#N/A</v>
      </c>
      <c r="I19" s="24" t="e">
        <f>INDEX('[4]Balance (Stock Control)'!$AI:$AI,MATCH(C19,'[4]Balance (Stock Control)'!$E:$E,0))</f>
        <v>#N/A</v>
      </c>
      <c r="J19" s="66"/>
      <c r="K19" s="98"/>
      <c r="L19" s="98"/>
      <c r="M19" s="98"/>
      <c r="N19" s="101"/>
      <c r="O19" s="89" t="s">
        <v>174</v>
      </c>
      <c r="P19" s="101"/>
      <c r="Q19" s="26" t="s">
        <v>41</v>
      </c>
      <c r="R19" s="17"/>
      <c r="S19" s="11"/>
    </row>
    <row r="20" spans="1:19" ht="26.25" customHeight="1" x14ac:dyDescent="0.25">
      <c r="A20" s="73">
        <v>9</v>
      </c>
      <c r="B20" s="57" t="s">
        <v>45</v>
      </c>
      <c r="C20" s="75">
        <v>4089711</v>
      </c>
      <c r="D20" s="62"/>
      <c r="E20" s="57">
        <v>1</v>
      </c>
      <c r="F20" s="24" t="e">
        <f>INDEX('[1]Balance (Stock Control)'!$AI:$AI,MATCH(C20,'[1]Balance (Stock Control)'!$E:$E,0))</f>
        <v>#N/A</v>
      </c>
      <c r="G20" s="24" t="e">
        <f>INDEX('[2]Balance(Stock Control)'!$AL:$AL,MATCH(C20,'[2]Balance(Stock Control)'!$F:$F,0))</f>
        <v>#N/A</v>
      </c>
      <c r="H20" s="24" t="e">
        <f>INDEX('[3]Balance (Stock Control)'!$AK:$AK,MATCH(C20,'[3]Balance (Stock Control)'!$F:$F,0))</f>
        <v>#N/A</v>
      </c>
      <c r="I20" s="24">
        <f>INDEX('[4]Balance (Stock Control)'!$AI:$AI,MATCH(C20,'[4]Balance (Stock Control)'!$E:$E,0))</f>
        <v>0</v>
      </c>
      <c r="J20" s="65">
        <v>560000</v>
      </c>
      <c r="K20" s="47">
        <v>580000</v>
      </c>
      <c r="L20" s="40">
        <v>638000</v>
      </c>
      <c r="M20" s="40">
        <f t="shared" ref="M20:M51" si="0">L20*E20</f>
        <v>638000</v>
      </c>
      <c r="N20" s="24" t="s">
        <v>168</v>
      </c>
      <c r="O20" s="89" t="s">
        <v>174</v>
      </c>
      <c r="P20" s="24" t="s">
        <v>168</v>
      </c>
      <c r="Q20" s="26"/>
      <c r="R20" s="17"/>
      <c r="S20" s="11"/>
    </row>
    <row r="21" spans="1:19" ht="26.25" customHeight="1" x14ac:dyDescent="0.25">
      <c r="A21" s="73">
        <v>10</v>
      </c>
      <c r="B21" s="57" t="s">
        <v>46</v>
      </c>
      <c r="C21" s="75">
        <v>3283686</v>
      </c>
      <c r="D21" s="62"/>
      <c r="E21" s="57">
        <v>2</v>
      </c>
      <c r="F21" s="24">
        <f>INDEX('[1]Balance (Stock Control)'!$AI:$AI,MATCH(C21,'[1]Balance (Stock Control)'!$E:$E,0))</f>
        <v>0</v>
      </c>
      <c r="G21" s="24" t="e">
        <f>INDEX('[2]Balance(Stock Control)'!$AL:$AL,MATCH(C21,'[2]Balance(Stock Control)'!$F:$F,0))</f>
        <v>#N/A</v>
      </c>
      <c r="H21" s="24" t="e">
        <f>INDEX('[3]Balance (Stock Control)'!$AK:$AK,MATCH(C21,'[3]Balance (Stock Control)'!$F:$F,0))</f>
        <v>#N/A</v>
      </c>
      <c r="I21" s="24" t="e">
        <f>INDEX('[4]Balance (Stock Control)'!$AI:$AI,MATCH(C21,'[4]Balance (Stock Control)'!$E:$E,0))</f>
        <v>#N/A</v>
      </c>
      <c r="J21" s="65">
        <v>5500</v>
      </c>
      <c r="K21" s="47">
        <v>5500</v>
      </c>
      <c r="L21" s="40">
        <v>6050.0000000000009</v>
      </c>
      <c r="M21" s="40">
        <f t="shared" si="0"/>
        <v>12100.000000000002</v>
      </c>
      <c r="N21" s="24" t="s">
        <v>168</v>
      </c>
      <c r="O21" s="89" t="s">
        <v>174</v>
      </c>
      <c r="P21" s="24" t="s">
        <v>168</v>
      </c>
      <c r="Q21" s="26" t="s">
        <v>31</v>
      </c>
      <c r="R21" s="17"/>
      <c r="S21" s="11"/>
    </row>
    <row r="22" spans="1:19" ht="26.25" customHeight="1" x14ac:dyDescent="0.25">
      <c r="A22" s="73">
        <v>11</v>
      </c>
      <c r="B22" s="57" t="s">
        <v>46</v>
      </c>
      <c r="C22" s="75">
        <v>3818823</v>
      </c>
      <c r="D22" s="62"/>
      <c r="E22" s="57">
        <v>2</v>
      </c>
      <c r="F22" s="24">
        <f>INDEX('[1]Balance (Stock Control)'!$AI:$AI,MATCH(C22,'[1]Balance (Stock Control)'!$E:$E,0))</f>
        <v>0</v>
      </c>
      <c r="G22" s="24" t="e">
        <f>INDEX('[2]Balance(Stock Control)'!$AL:$AL,MATCH(C22,'[2]Balance(Stock Control)'!$F:$F,0))</f>
        <v>#N/A</v>
      </c>
      <c r="H22" s="24" t="e">
        <f>INDEX('[3]Balance (Stock Control)'!$AK:$AK,MATCH(C22,'[3]Balance (Stock Control)'!$F:$F,0))</f>
        <v>#N/A</v>
      </c>
      <c r="I22" s="24" t="e">
        <f>INDEX('[4]Balance (Stock Control)'!$AI:$AI,MATCH(C22,'[4]Balance (Stock Control)'!$E:$E,0))</f>
        <v>#N/A</v>
      </c>
      <c r="J22" s="65">
        <v>500</v>
      </c>
      <c r="K22" s="47">
        <v>500</v>
      </c>
      <c r="L22" s="40">
        <v>550</v>
      </c>
      <c r="M22" s="40">
        <f t="shared" si="0"/>
        <v>1100</v>
      </c>
      <c r="N22" s="24" t="s">
        <v>168</v>
      </c>
      <c r="O22" s="89" t="s">
        <v>174</v>
      </c>
      <c r="P22" s="24" t="s">
        <v>168</v>
      </c>
      <c r="Q22" s="26" t="s">
        <v>31</v>
      </c>
      <c r="R22" s="17"/>
      <c r="S22" s="11"/>
    </row>
    <row r="23" spans="1:19" ht="26.25" customHeight="1" x14ac:dyDescent="0.25">
      <c r="A23" s="73">
        <v>12</v>
      </c>
      <c r="B23" s="57" t="s">
        <v>47</v>
      </c>
      <c r="C23" s="75">
        <v>3818824</v>
      </c>
      <c r="D23" s="62"/>
      <c r="E23" s="57">
        <v>4</v>
      </c>
      <c r="F23" s="24">
        <f>INDEX('[1]Balance (Stock Control)'!$AI:$AI,MATCH(C23,'[1]Balance (Stock Control)'!$E:$E,0))</f>
        <v>0</v>
      </c>
      <c r="G23" s="24" t="e">
        <f>INDEX('[2]Balance(Stock Control)'!$AL:$AL,MATCH(C23,'[2]Balance(Stock Control)'!$F:$F,0))</f>
        <v>#N/A</v>
      </c>
      <c r="H23" s="24" t="e">
        <f>INDEX('[3]Balance (Stock Control)'!$AK:$AK,MATCH(C23,'[3]Balance (Stock Control)'!$F:$F,0))</f>
        <v>#N/A</v>
      </c>
      <c r="I23" s="24" t="e">
        <f>INDEX('[4]Balance (Stock Control)'!$AI:$AI,MATCH(C23,'[4]Balance (Stock Control)'!$E:$E,0))</f>
        <v>#N/A</v>
      </c>
      <c r="J23" s="65">
        <v>500</v>
      </c>
      <c r="K23" s="47">
        <v>500</v>
      </c>
      <c r="L23" s="40">
        <v>550</v>
      </c>
      <c r="M23" s="40">
        <f t="shared" si="0"/>
        <v>2200</v>
      </c>
      <c r="N23" s="24" t="s">
        <v>168</v>
      </c>
      <c r="O23" s="89" t="s">
        <v>174</v>
      </c>
      <c r="P23" s="24" t="s">
        <v>168</v>
      </c>
      <c r="Q23" s="26" t="s">
        <v>48</v>
      </c>
      <c r="R23" s="17"/>
      <c r="S23" s="11"/>
    </row>
    <row r="24" spans="1:19" ht="26.25" customHeight="1" x14ac:dyDescent="0.25">
      <c r="A24" s="73">
        <v>13</v>
      </c>
      <c r="B24" s="57" t="s">
        <v>49</v>
      </c>
      <c r="C24" s="75">
        <v>3940059</v>
      </c>
      <c r="D24" s="62"/>
      <c r="E24" s="57">
        <v>1</v>
      </c>
      <c r="F24" s="24">
        <f>INDEX('[1]Balance (Stock Control)'!$AI:$AI,MATCH(C24,'[1]Balance (Stock Control)'!$E:$E,0))</f>
        <v>1</v>
      </c>
      <c r="G24" s="24" t="e">
        <f>INDEX('[2]Balance(Stock Control)'!$AL:$AL,MATCH(C24,'[2]Balance(Stock Control)'!$F:$F,0))</f>
        <v>#N/A</v>
      </c>
      <c r="H24" s="24" t="e">
        <f>INDEX('[3]Balance (Stock Control)'!$AK:$AK,MATCH(C24,'[3]Balance (Stock Control)'!$F:$F,0))</f>
        <v>#N/A</v>
      </c>
      <c r="I24" s="24" t="e">
        <f>INDEX('[4]Balance (Stock Control)'!$AI:$AI,MATCH(C24,'[4]Balance (Stock Control)'!$E:$E,0))</f>
        <v>#N/A</v>
      </c>
      <c r="J24" s="65"/>
      <c r="K24" s="47">
        <v>28000</v>
      </c>
      <c r="L24" s="40">
        <v>30800.000000000004</v>
      </c>
      <c r="M24" s="40">
        <f t="shared" si="0"/>
        <v>30800.000000000004</v>
      </c>
      <c r="N24" s="24" t="s">
        <v>168</v>
      </c>
      <c r="O24" s="89" t="s">
        <v>174</v>
      </c>
      <c r="P24" s="24" t="s">
        <v>168</v>
      </c>
      <c r="Q24" s="26" t="s">
        <v>50</v>
      </c>
      <c r="R24" s="17"/>
      <c r="S24" s="11"/>
    </row>
    <row r="25" spans="1:19" ht="26.25" customHeight="1" x14ac:dyDescent="0.25">
      <c r="A25" s="73">
        <v>14</v>
      </c>
      <c r="B25" s="28" t="s">
        <v>51</v>
      </c>
      <c r="C25" s="75">
        <v>3927948</v>
      </c>
      <c r="D25" s="22"/>
      <c r="E25" s="28">
        <v>2</v>
      </c>
      <c r="F25" s="24" t="e">
        <f>INDEX('[1]Balance (Stock Control)'!$AI:$AI,MATCH(C25,'[1]Balance (Stock Control)'!$E:$E,0))</f>
        <v>#N/A</v>
      </c>
      <c r="G25" s="24" t="e">
        <f>INDEX('[2]Balance(Stock Control)'!$AL:$AL,MATCH(C25,'[2]Balance(Stock Control)'!$F:$F,0))</f>
        <v>#N/A</v>
      </c>
      <c r="H25" s="24" t="e">
        <f>INDEX('[3]Balance (Stock Control)'!$AK:$AK,MATCH(C25,'[3]Balance (Stock Control)'!$F:$F,0))</f>
        <v>#N/A</v>
      </c>
      <c r="I25" s="24" t="e">
        <f>INDEX('[4]Balance (Stock Control)'!$AI:$AI,MATCH(C25,'[4]Balance (Stock Control)'!$E:$E,0))</f>
        <v>#N/A</v>
      </c>
      <c r="J25" s="47">
        <v>7000</v>
      </c>
      <c r="K25" s="47">
        <v>7000</v>
      </c>
      <c r="L25" s="40">
        <v>7700.0000000000009</v>
      </c>
      <c r="M25" s="40">
        <f t="shared" si="0"/>
        <v>15400.000000000002</v>
      </c>
      <c r="N25" s="28" t="s">
        <v>160</v>
      </c>
      <c r="O25" s="89" t="s">
        <v>174</v>
      </c>
      <c r="P25" s="28" t="s">
        <v>161</v>
      </c>
      <c r="Q25" s="26" t="s">
        <v>52</v>
      </c>
      <c r="R25" s="17"/>
      <c r="S25" s="11"/>
    </row>
    <row r="26" spans="1:19" ht="26.25" customHeight="1" x14ac:dyDescent="0.25">
      <c r="A26" s="73">
        <v>15</v>
      </c>
      <c r="B26" s="57" t="s">
        <v>53</v>
      </c>
      <c r="C26" s="75">
        <v>3900068</v>
      </c>
      <c r="D26" s="62"/>
      <c r="E26" s="57">
        <v>6</v>
      </c>
      <c r="F26" s="24" t="e">
        <f>INDEX('[1]Balance (Stock Control)'!$AI:$AI,MATCH(C26,'[1]Balance (Stock Control)'!$E:$E,0))</f>
        <v>#N/A</v>
      </c>
      <c r="G26" s="24" t="e">
        <f>INDEX('[2]Balance(Stock Control)'!$AL:$AL,MATCH(C26,'[2]Balance(Stock Control)'!$F:$F,0))</f>
        <v>#N/A</v>
      </c>
      <c r="H26" s="24" t="e">
        <f>INDEX('[3]Balance (Stock Control)'!$AK:$AK,MATCH(C26,'[3]Balance (Stock Control)'!$F:$F,0))</f>
        <v>#N/A</v>
      </c>
      <c r="I26" s="24" t="e">
        <f>INDEX('[4]Balance (Stock Control)'!$AI:$AI,MATCH(C26,'[4]Balance (Stock Control)'!$E:$E,0))</f>
        <v>#N/A</v>
      </c>
      <c r="J26" s="65"/>
      <c r="K26" s="47">
        <v>8000</v>
      </c>
      <c r="L26" s="40">
        <v>8800</v>
      </c>
      <c r="M26" s="40">
        <f t="shared" si="0"/>
        <v>52800</v>
      </c>
      <c r="N26" s="28" t="s">
        <v>168</v>
      </c>
      <c r="O26" s="89" t="s">
        <v>174</v>
      </c>
      <c r="P26" s="28" t="s">
        <v>168</v>
      </c>
      <c r="Q26" s="26" t="s">
        <v>54</v>
      </c>
      <c r="R26" s="17"/>
      <c r="S26" s="11"/>
    </row>
    <row r="27" spans="1:19" ht="26.25" customHeight="1" x14ac:dyDescent="0.25">
      <c r="A27" s="73">
        <v>16</v>
      </c>
      <c r="B27" s="57" t="s">
        <v>55</v>
      </c>
      <c r="C27" s="75">
        <v>3678923</v>
      </c>
      <c r="D27" s="62"/>
      <c r="E27" s="57">
        <v>1</v>
      </c>
      <c r="F27" s="24" t="e">
        <f>INDEX('[1]Balance (Stock Control)'!$AI:$AI,MATCH(C27,'[1]Balance (Stock Control)'!$E:$E,0))</f>
        <v>#N/A</v>
      </c>
      <c r="G27" s="24" t="e">
        <f>INDEX('[2]Balance(Stock Control)'!$AL:$AL,MATCH(C27,'[2]Balance(Stock Control)'!$F:$F,0))</f>
        <v>#N/A</v>
      </c>
      <c r="H27" s="24" t="e">
        <f>INDEX('[3]Balance (Stock Control)'!$AK:$AK,MATCH(C27,'[3]Balance (Stock Control)'!$F:$F,0))</f>
        <v>#N/A</v>
      </c>
      <c r="I27" s="24" t="e">
        <f>INDEX('[4]Balance (Stock Control)'!$AI:$AI,MATCH(C27,'[4]Balance (Stock Control)'!$E:$E,0))</f>
        <v>#N/A</v>
      </c>
      <c r="J27" s="65"/>
      <c r="K27" s="47">
        <v>7000</v>
      </c>
      <c r="L27" s="40">
        <v>7700.0000000000009</v>
      </c>
      <c r="M27" s="40">
        <f t="shared" si="0"/>
        <v>7700.0000000000009</v>
      </c>
      <c r="N27" s="28" t="s">
        <v>168</v>
      </c>
      <c r="O27" s="89" t="s">
        <v>174</v>
      </c>
      <c r="P27" s="28" t="s">
        <v>168</v>
      </c>
      <c r="Q27" s="26" t="s">
        <v>56</v>
      </c>
      <c r="R27" s="17"/>
      <c r="S27" s="11"/>
    </row>
    <row r="28" spans="1:19" ht="26.25" customHeight="1" x14ac:dyDescent="0.25">
      <c r="A28" s="73">
        <v>17</v>
      </c>
      <c r="B28" s="57" t="s">
        <v>57</v>
      </c>
      <c r="C28" s="75">
        <v>3930543</v>
      </c>
      <c r="D28" s="62"/>
      <c r="E28" s="57">
        <v>6</v>
      </c>
      <c r="F28" s="24" t="e">
        <f>INDEX('[1]Balance (Stock Control)'!$AI:$AI,MATCH(C28,'[1]Balance (Stock Control)'!$E:$E,0))</f>
        <v>#N/A</v>
      </c>
      <c r="G28" s="24" t="e">
        <f>INDEX('[2]Balance(Stock Control)'!$AL:$AL,MATCH(C28,'[2]Balance(Stock Control)'!$F:$F,0))</f>
        <v>#N/A</v>
      </c>
      <c r="H28" s="24" t="e">
        <f>INDEX('[3]Balance (Stock Control)'!$AK:$AK,MATCH(C28,'[3]Balance (Stock Control)'!$F:$F,0))</f>
        <v>#N/A</v>
      </c>
      <c r="I28" s="24" t="e">
        <f>INDEX('[4]Balance (Stock Control)'!$AI:$AI,MATCH(C28,'[4]Balance (Stock Control)'!$E:$E,0))</f>
        <v>#N/A</v>
      </c>
      <c r="J28" s="65"/>
      <c r="K28" s="47">
        <v>20000</v>
      </c>
      <c r="L28" s="40">
        <v>22000</v>
      </c>
      <c r="M28" s="40">
        <f t="shared" si="0"/>
        <v>132000</v>
      </c>
      <c r="N28" s="28" t="s">
        <v>168</v>
      </c>
      <c r="O28" s="89" t="s">
        <v>174</v>
      </c>
      <c r="P28" s="28" t="s">
        <v>168</v>
      </c>
      <c r="Q28" s="26"/>
      <c r="R28" s="17"/>
      <c r="S28" s="11"/>
    </row>
    <row r="29" spans="1:19" ht="26.25" customHeight="1" x14ac:dyDescent="0.25">
      <c r="A29" s="73">
        <v>18</v>
      </c>
      <c r="B29" s="57" t="s">
        <v>58</v>
      </c>
      <c r="C29" s="75" t="s">
        <v>59</v>
      </c>
      <c r="D29" s="62"/>
      <c r="E29" s="57">
        <v>6</v>
      </c>
      <c r="F29" s="24" t="e">
        <f>INDEX('[1]Balance (Stock Control)'!$AI:$AI,MATCH(C29,'[1]Balance (Stock Control)'!$E:$E,0))</f>
        <v>#N/A</v>
      </c>
      <c r="G29" s="24" t="e">
        <f>INDEX('[2]Balance(Stock Control)'!$AL:$AL,MATCH(C29,'[2]Balance(Stock Control)'!$F:$F,0))</f>
        <v>#N/A</v>
      </c>
      <c r="H29" s="24" t="e">
        <f>INDEX('[3]Balance (Stock Control)'!$AK:$AK,MATCH(C29,'[3]Balance (Stock Control)'!$F:$F,0))</f>
        <v>#N/A</v>
      </c>
      <c r="I29" s="24" t="e">
        <f>INDEX('[4]Balance (Stock Control)'!$AI:$AI,MATCH(C29,'[4]Balance (Stock Control)'!$E:$E,0))</f>
        <v>#N/A</v>
      </c>
      <c r="J29" s="65"/>
      <c r="K29" s="47">
        <v>500</v>
      </c>
      <c r="L29" s="40">
        <v>550</v>
      </c>
      <c r="M29" s="40">
        <f t="shared" si="0"/>
        <v>3300</v>
      </c>
      <c r="N29" s="28" t="s">
        <v>168</v>
      </c>
      <c r="O29" s="89" t="s">
        <v>174</v>
      </c>
      <c r="P29" s="28" t="s">
        <v>168</v>
      </c>
      <c r="Q29" s="26" t="s">
        <v>57</v>
      </c>
      <c r="R29" s="17"/>
      <c r="S29" s="11"/>
    </row>
    <row r="30" spans="1:19" ht="26.25" customHeight="1" x14ac:dyDescent="0.25">
      <c r="A30" s="73">
        <v>19</v>
      </c>
      <c r="B30" s="28" t="s">
        <v>49</v>
      </c>
      <c r="C30" s="75">
        <v>4891178</v>
      </c>
      <c r="D30" s="22"/>
      <c r="E30" s="28">
        <v>6</v>
      </c>
      <c r="F30" s="24">
        <f>INDEX('[1]Balance (Stock Control)'!$AI:$AI,MATCH(C30,'[1]Balance (Stock Control)'!$E:$E,0))</f>
        <v>1</v>
      </c>
      <c r="G30" s="24" t="e">
        <f>INDEX('[2]Balance(Stock Control)'!$AL:$AL,MATCH(C30,'[2]Balance(Stock Control)'!$F:$F,0))</f>
        <v>#N/A</v>
      </c>
      <c r="H30" s="24" t="e">
        <f>INDEX('[3]Balance (Stock Control)'!$AK:$AK,MATCH(C30,'[3]Balance (Stock Control)'!$F:$F,0))</f>
        <v>#N/A</v>
      </c>
      <c r="I30" s="24" t="e">
        <f>INDEX('[4]Balance (Stock Control)'!$AI:$AI,MATCH(C30,'[4]Balance (Stock Control)'!$E:$E,0))</f>
        <v>#N/A</v>
      </c>
      <c r="J30" s="47">
        <v>6000</v>
      </c>
      <c r="K30" s="47">
        <v>6000</v>
      </c>
      <c r="L30" s="40">
        <v>6600.0000000000009</v>
      </c>
      <c r="M30" s="40">
        <f t="shared" si="0"/>
        <v>39600.000000000007</v>
      </c>
      <c r="N30" s="28" t="s">
        <v>160</v>
      </c>
      <c r="O30" s="89" t="s">
        <v>174</v>
      </c>
      <c r="P30" s="28" t="s">
        <v>161</v>
      </c>
      <c r="Q30" s="26" t="s">
        <v>60</v>
      </c>
      <c r="R30" s="17"/>
      <c r="S30" s="11"/>
    </row>
    <row r="31" spans="1:19" ht="26.25" customHeight="1" x14ac:dyDescent="0.25">
      <c r="A31" s="73">
        <v>20</v>
      </c>
      <c r="B31" s="28" t="s">
        <v>61</v>
      </c>
      <c r="C31" s="75">
        <v>3934047</v>
      </c>
      <c r="D31" s="22"/>
      <c r="E31" s="28">
        <v>6</v>
      </c>
      <c r="F31" s="24">
        <f>INDEX('[1]Balance (Stock Control)'!$AI:$AI,MATCH(C31,'[1]Balance (Stock Control)'!$E:$E,0))</f>
        <v>0</v>
      </c>
      <c r="G31" s="24" t="e">
        <f>INDEX('[2]Balance(Stock Control)'!$AL:$AL,MATCH(C31,'[2]Balance(Stock Control)'!$F:$F,0))</f>
        <v>#N/A</v>
      </c>
      <c r="H31" s="24" t="e">
        <f>INDEX('[3]Balance (Stock Control)'!$AK:$AK,MATCH(C31,'[3]Balance (Stock Control)'!$F:$F,0))</f>
        <v>#N/A</v>
      </c>
      <c r="I31" s="24" t="e">
        <f>INDEX('[4]Balance (Stock Control)'!$AI:$AI,MATCH(C31,'[4]Balance (Stock Control)'!$E:$E,0))</f>
        <v>#N/A</v>
      </c>
      <c r="J31" s="47">
        <v>14000</v>
      </c>
      <c r="K31" s="47">
        <v>14000</v>
      </c>
      <c r="L31" s="40">
        <v>15400.000000000002</v>
      </c>
      <c r="M31" s="40">
        <f t="shared" si="0"/>
        <v>92400.000000000015</v>
      </c>
      <c r="N31" s="28" t="s">
        <v>160</v>
      </c>
      <c r="O31" s="89" t="s">
        <v>174</v>
      </c>
      <c r="P31" s="28" t="s">
        <v>161</v>
      </c>
      <c r="Q31" s="26"/>
      <c r="R31" s="17"/>
      <c r="S31" s="11"/>
    </row>
    <row r="32" spans="1:19" ht="26.25" customHeight="1" x14ac:dyDescent="0.25">
      <c r="A32" s="73">
        <v>21</v>
      </c>
      <c r="B32" s="57" t="s">
        <v>62</v>
      </c>
      <c r="C32" s="75" t="s">
        <v>63</v>
      </c>
      <c r="D32" s="62"/>
      <c r="E32" s="57">
        <v>6</v>
      </c>
      <c r="F32" s="24" t="e">
        <f>INDEX('[1]Balance (Stock Control)'!$AI:$AI,MATCH(C32,'[1]Balance (Stock Control)'!$E:$E,0))</f>
        <v>#N/A</v>
      </c>
      <c r="G32" s="24" t="e">
        <f>INDEX('[2]Balance(Stock Control)'!$AL:$AL,MATCH(C32,'[2]Balance(Stock Control)'!$F:$F,0))</f>
        <v>#N/A</v>
      </c>
      <c r="H32" s="24" t="e">
        <f>INDEX('[3]Balance (Stock Control)'!$AK:$AK,MATCH(C32,'[3]Balance (Stock Control)'!$F:$F,0))</f>
        <v>#N/A</v>
      </c>
      <c r="I32" s="24" t="e">
        <f>INDEX('[4]Balance (Stock Control)'!$AI:$AI,MATCH(C32,'[4]Balance (Stock Control)'!$E:$E,0))</f>
        <v>#N/A</v>
      </c>
      <c r="J32" s="65">
        <v>13000</v>
      </c>
      <c r="K32" s="47">
        <v>13000</v>
      </c>
      <c r="L32" s="40">
        <v>14300.000000000002</v>
      </c>
      <c r="M32" s="40">
        <f t="shared" si="0"/>
        <v>85800.000000000015</v>
      </c>
      <c r="N32" s="28" t="s">
        <v>168</v>
      </c>
      <c r="O32" s="89" t="s">
        <v>174</v>
      </c>
      <c r="P32" s="28" t="s">
        <v>168</v>
      </c>
      <c r="Q32" s="26" t="s">
        <v>64</v>
      </c>
      <c r="R32" s="17"/>
      <c r="S32" s="11"/>
    </row>
    <row r="33" spans="1:19" ht="26.25" customHeight="1" x14ac:dyDescent="0.25">
      <c r="A33" s="73">
        <v>22</v>
      </c>
      <c r="B33" s="57" t="s">
        <v>62</v>
      </c>
      <c r="C33" s="75" t="s">
        <v>63</v>
      </c>
      <c r="D33" s="62"/>
      <c r="E33" s="57">
        <v>6</v>
      </c>
      <c r="F33" s="24" t="e">
        <f>INDEX('[1]Balance (Stock Control)'!$AI:$AI,MATCH(C33,'[1]Balance (Stock Control)'!$E:$E,0))</f>
        <v>#N/A</v>
      </c>
      <c r="G33" s="24" t="e">
        <f>INDEX('[2]Balance(Stock Control)'!$AL:$AL,MATCH(C33,'[2]Balance(Stock Control)'!$F:$F,0))</f>
        <v>#N/A</v>
      </c>
      <c r="H33" s="24" t="e">
        <f>INDEX('[3]Balance (Stock Control)'!$AK:$AK,MATCH(C33,'[3]Balance (Stock Control)'!$F:$F,0))</f>
        <v>#N/A</v>
      </c>
      <c r="I33" s="24" t="e">
        <f>INDEX('[4]Balance (Stock Control)'!$AI:$AI,MATCH(C33,'[4]Balance (Stock Control)'!$E:$E,0))</f>
        <v>#N/A</v>
      </c>
      <c r="J33" s="65">
        <v>13000</v>
      </c>
      <c r="K33" s="47">
        <v>13000</v>
      </c>
      <c r="L33" s="40">
        <v>14300.000000000002</v>
      </c>
      <c r="M33" s="40">
        <f t="shared" si="0"/>
        <v>85800.000000000015</v>
      </c>
      <c r="N33" s="28" t="s">
        <v>168</v>
      </c>
      <c r="O33" s="89" t="s">
        <v>174</v>
      </c>
      <c r="P33" s="28" t="s">
        <v>168</v>
      </c>
      <c r="Q33" s="26" t="s">
        <v>65</v>
      </c>
      <c r="R33" s="17"/>
      <c r="S33" s="11"/>
    </row>
    <row r="34" spans="1:19" ht="26.25" customHeight="1" x14ac:dyDescent="0.25">
      <c r="A34" s="73">
        <v>23</v>
      </c>
      <c r="B34" s="57" t="s">
        <v>66</v>
      </c>
      <c r="C34" s="75" t="s">
        <v>63</v>
      </c>
      <c r="D34" s="62">
        <v>12</v>
      </c>
      <c r="E34" s="57">
        <v>1</v>
      </c>
      <c r="F34" s="24" t="e">
        <f>INDEX('[1]Balance (Stock Control)'!$AI:$AI,MATCH(C34,'[1]Balance (Stock Control)'!$E:$E,0))</f>
        <v>#N/A</v>
      </c>
      <c r="G34" s="24" t="e">
        <f>INDEX('[2]Balance(Stock Control)'!$AL:$AL,MATCH(C34,'[2]Balance(Stock Control)'!$F:$F,0))</f>
        <v>#N/A</v>
      </c>
      <c r="H34" s="24" t="e">
        <f>INDEX('[3]Balance (Stock Control)'!$AK:$AK,MATCH(C34,'[3]Balance (Stock Control)'!$F:$F,0))</f>
        <v>#N/A</v>
      </c>
      <c r="I34" s="24" t="e">
        <f>INDEX('[4]Balance (Stock Control)'!$AI:$AI,MATCH(C34,'[4]Balance (Stock Control)'!$E:$E,0))</f>
        <v>#N/A</v>
      </c>
      <c r="J34" s="65">
        <v>90000</v>
      </c>
      <c r="K34" s="47">
        <v>90000</v>
      </c>
      <c r="L34" s="40">
        <v>99000.000000000015</v>
      </c>
      <c r="M34" s="40">
        <f t="shared" si="0"/>
        <v>99000.000000000015</v>
      </c>
      <c r="N34" s="28" t="s">
        <v>168</v>
      </c>
      <c r="O34" s="89" t="s">
        <v>174</v>
      </c>
      <c r="P34" s="28" t="s">
        <v>168</v>
      </c>
      <c r="Q34" s="26" t="s">
        <v>31</v>
      </c>
      <c r="R34" s="17"/>
      <c r="S34" s="11"/>
    </row>
    <row r="35" spans="1:19" ht="26.25" customHeight="1" x14ac:dyDescent="0.25">
      <c r="A35" s="73">
        <v>24</v>
      </c>
      <c r="B35" s="28" t="s">
        <v>67</v>
      </c>
      <c r="C35" s="75">
        <v>3920867</v>
      </c>
      <c r="D35" s="22"/>
      <c r="E35" s="28">
        <v>6</v>
      </c>
      <c r="F35" s="24">
        <f>INDEX('[1]Balance (Stock Control)'!$AI:$AI,MATCH(C35,'[1]Balance (Stock Control)'!$E:$E,0))</f>
        <v>0</v>
      </c>
      <c r="G35" s="24" t="e">
        <f>INDEX('[2]Balance(Stock Control)'!$AL:$AL,MATCH(C35,'[2]Balance(Stock Control)'!$F:$F,0))</f>
        <v>#N/A</v>
      </c>
      <c r="H35" s="24" t="e">
        <f>INDEX('[3]Balance (Stock Control)'!$AK:$AK,MATCH(C35,'[3]Balance (Stock Control)'!$F:$F,0))</f>
        <v>#N/A</v>
      </c>
      <c r="I35" s="24" t="e">
        <f>INDEX('[4]Balance (Stock Control)'!$AI:$AI,MATCH(C35,'[4]Balance (Stock Control)'!$E:$E,0))</f>
        <v>#N/A</v>
      </c>
      <c r="J35" s="47">
        <v>13000</v>
      </c>
      <c r="K35" s="47">
        <v>13000</v>
      </c>
      <c r="L35" s="40">
        <v>14300.000000000002</v>
      </c>
      <c r="M35" s="40">
        <f t="shared" si="0"/>
        <v>85800.000000000015</v>
      </c>
      <c r="N35" s="28" t="s">
        <v>160</v>
      </c>
      <c r="O35" s="28" t="s">
        <v>174</v>
      </c>
      <c r="P35" s="28" t="s">
        <v>161</v>
      </c>
      <c r="Q35" s="26" t="s">
        <v>31</v>
      </c>
      <c r="R35" s="17"/>
      <c r="S35" s="11"/>
    </row>
    <row r="36" spans="1:19" ht="26.25" customHeight="1" x14ac:dyDescent="0.25">
      <c r="A36" s="73">
        <v>25</v>
      </c>
      <c r="B36" s="28" t="s">
        <v>68</v>
      </c>
      <c r="C36" s="75">
        <v>4994143</v>
      </c>
      <c r="D36" s="22"/>
      <c r="E36" s="28">
        <v>6</v>
      </c>
      <c r="F36" s="24">
        <f>INDEX('[1]Balance (Stock Control)'!$AI:$AI,MATCH(C36,'[1]Balance (Stock Control)'!$E:$E,0))</f>
        <v>4</v>
      </c>
      <c r="G36" s="24" t="e">
        <f>INDEX('[2]Balance(Stock Control)'!$AL:$AL,MATCH(C36,'[2]Balance(Stock Control)'!$F:$F,0))</f>
        <v>#N/A</v>
      </c>
      <c r="H36" s="24" t="e">
        <f>INDEX('[3]Balance (Stock Control)'!$AK:$AK,MATCH(C36,'[3]Balance (Stock Control)'!$F:$F,0))</f>
        <v>#N/A</v>
      </c>
      <c r="I36" s="24" t="e">
        <f>INDEX('[4]Balance (Stock Control)'!$AI:$AI,MATCH(C36,'[4]Balance (Stock Control)'!$E:$E,0))</f>
        <v>#N/A</v>
      </c>
      <c r="J36" s="47">
        <v>15000</v>
      </c>
      <c r="K36" s="47">
        <v>15000</v>
      </c>
      <c r="L36" s="47">
        <v>14200.2</v>
      </c>
      <c r="M36" s="40">
        <f t="shared" si="0"/>
        <v>85201.200000000012</v>
      </c>
      <c r="N36" s="28" t="s">
        <v>156</v>
      </c>
      <c r="O36" s="28" t="s">
        <v>174</v>
      </c>
      <c r="P36" s="28" t="s">
        <v>155</v>
      </c>
      <c r="Q36" s="26" t="s">
        <v>31</v>
      </c>
      <c r="R36" s="17"/>
      <c r="S36" s="11"/>
    </row>
    <row r="37" spans="1:19" ht="26.25" customHeight="1" x14ac:dyDescent="0.25">
      <c r="A37" s="73">
        <v>26</v>
      </c>
      <c r="B37" s="57" t="s">
        <v>69</v>
      </c>
      <c r="C37" s="75">
        <v>4939587</v>
      </c>
      <c r="D37" s="62"/>
      <c r="E37" s="57">
        <v>1</v>
      </c>
      <c r="F37" s="24">
        <f>INDEX('[1]Balance (Stock Control)'!$AI:$AI,MATCH(C37,'[1]Balance (Stock Control)'!$E:$E,0))</f>
        <v>0</v>
      </c>
      <c r="G37" s="24" t="e">
        <f>INDEX('[2]Balance(Stock Control)'!$AL:$AL,MATCH(C37,'[2]Balance(Stock Control)'!$F:$F,0))</f>
        <v>#N/A</v>
      </c>
      <c r="H37" s="24" t="e">
        <f>INDEX('[3]Balance (Stock Control)'!$AK:$AK,MATCH(C37,'[3]Balance (Stock Control)'!$F:$F,0))</f>
        <v>#N/A</v>
      </c>
      <c r="I37" s="24" t="e">
        <f>INDEX('[4]Balance (Stock Control)'!$AI:$AI,MATCH(C37,'[4]Balance (Stock Control)'!$E:$E,0))</f>
        <v>#N/A</v>
      </c>
      <c r="J37" s="65">
        <v>150000</v>
      </c>
      <c r="K37" s="47">
        <v>150000</v>
      </c>
      <c r="L37" s="40">
        <v>165000</v>
      </c>
      <c r="M37" s="40">
        <f t="shared" si="0"/>
        <v>165000</v>
      </c>
      <c r="N37" s="28" t="s">
        <v>168</v>
      </c>
      <c r="O37" s="28" t="s">
        <v>174</v>
      </c>
      <c r="P37" s="28" t="s">
        <v>168</v>
      </c>
      <c r="Q37" s="26"/>
      <c r="R37" s="17"/>
      <c r="S37" s="11"/>
    </row>
    <row r="38" spans="1:19" ht="26.25" customHeight="1" x14ac:dyDescent="0.25">
      <c r="A38" s="73">
        <v>27</v>
      </c>
      <c r="B38" s="28" t="s">
        <v>70</v>
      </c>
      <c r="C38" s="75">
        <v>3864178</v>
      </c>
      <c r="D38" s="22"/>
      <c r="E38" s="28">
        <v>1</v>
      </c>
      <c r="F38" s="24">
        <f>INDEX('[1]Balance (Stock Control)'!$AI:$AI,MATCH(C38,'[1]Balance (Stock Control)'!$E:$E,0))</f>
        <v>0</v>
      </c>
      <c r="G38" s="24" t="e">
        <f>INDEX('[2]Balance(Stock Control)'!$AL:$AL,MATCH(C38,'[2]Balance(Stock Control)'!$F:$F,0))</f>
        <v>#N/A</v>
      </c>
      <c r="H38" s="24" t="e">
        <f>INDEX('[3]Balance (Stock Control)'!$AK:$AK,MATCH(C38,'[3]Balance (Stock Control)'!$F:$F,0))</f>
        <v>#N/A</v>
      </c>
      <c r="I38" s="24" t="e">
        <f>INDEX('[4]Balance (Stock Control)'!$AI:$AI,MATCH(C38,'[4]Balance (Stock Control)'!$E:$E,0))</f>
        <v>#N/A</v>
      </c>
      <c r="J38" s="47">
        <v>24000</v>
      </c>
      <c r="K38" s="47">
        <v>24000</v>
      </c>
      <c r="L38" s="40">
        <v>26400.000000000004</v>
      </c>
      <c r="M38" s="40">
        <f t="shared" si="0"/>
        <v>26400.000000000004</v>
      </c>
      <c r="N38" s="28" t="s">
        <v>162</v>
      </c>
      <c r="O38" s="28" t="s">
        <v>174</v>
      </c>
      <c r="P38" s="28" t="s">
        <v>161</v>
      </c>
      <c r="Q38" s="26"/>
      <c r="R38" s="17"/>
      <c r="S38" s="11"/>
    </row>
    <row r="39" spans="1:19" ht="26.25" customHeight="1" x14ac:dyDescent="0.25">
      <c r="A39" s="73">
        <v>28</v>
      </c>
      <c r="B39" s="57" t="s">
        <v>71</v>
      </c>
      <c r="C39" s="75">
        <v>3903924</v>
      </c>
      <c r="D39" s="62"/>
      <c r="E39" s="57">
        <v>1</v>
      </c>
      <c r="F39" s="24">
        <f>INDEX('[1]Balance (Stock Control)'!$AI:$AI,MATCH(C39,'[1]Balance (Stock Control)'!$E:$E,0))</f>
        <v>0</v>
      </c>
      <c r="G39" s="24" t="e">
        <f>INDEX('[2]Balance(Stock Control)'!$AL:$AL,MATCH(C39,'[2]Balance(Stock Control)'!$F:$F,0))</f>
        <v>#N/A</v>
      </c>
      <c r="H39" s="24" t="e">
        <f>INDEX('[3]Balance (Stock Control)'!$AK:$AK,MATCH(C39,'[3]Balance (Stock Control)'!$F:$F,0))</f>
        <v>#N/A</v>
      </c>
      <c r="I39" s="24" t="e">
        <f>INDEX('[4]Balance (Stock Control)'!$AI:$AI,MATCH(C39,'[4]Balance (Stock Control)'!$E:$E,0))</f>
        <v>#N/A</v>
      </c>
      <c r="J39" s="65">
        <v>65000</v>
      </c>
      <c r="K39" s="47">
        <v>65000</v>
      </c>
      <c r="L39" s="40">
        <v>71500</v>
      </c>
      <c r="M39" s="40">
        <f t="shared" si="0"/>
        <v>71500</v>
      </c>
      <c r="N39" s="28" t="s">
        <v>168</v>
      </c>
      <c r="O39" s="28" t="s">
        <v>174</v>
      </c>
      <c r="P39" s="28" t="s">
        <v>168</v>
      </c>
      <c r="Q39" s="26"/>
      <c r="R39" s="17"/>
      <c r="S39" s="11"/>
    </row>
    <row r="40" spans="1:19" ht="26.25" customHeight="1" x14ac:dyDescent="0.25">
      <c r="A40" s="73">
        <v>29</v>
      </c>
      <c r="B40" s="57" t="s">
        <v>72</v>
      </c>
      <c r="C40" s="75">
        <v>3923898</v>
      </c>
      <c r="D40" s="62"/>
      <c r="E40" s="57">
        <v>1</v>
      </c>
      <c r="F40" s="24" t="e">
        <f>INDEX('[1]Balance (Stock Control)'!$AI:$AI,MATCH(C40,'[1]Balance (Stock Control)'!$E:$E,0))</f>
        <v>#N/A</v>
      </c>
      <c r="G40" s="24" t="e">
        <f>INDEX('[2]Balance(Stock Control)'!$AL:$AL,MATCH(C40,'[2]Balance(Stock Control)'!$F:$F,0))</f>
        <v>#N/A</v>
      </c>
      <c r="H40" s="24" t="e">
        <f>INDEX('[3]Balance (Stock Control)'!$AK:$AK,MATCH(C40,'[3]Balance (Stock Control)'!$F:$F,0))</f>
        <v>#N/A</v>
      </c>
      <c r="I40" s="24" t="e">
        <f>INDEX('[4]Balance (Stock Control)'!$AI:$AI,MATCH(C40,'[4]Balance (Stock Control)'!$E:$E,0))</f>
        <v>#N/A</v>
      </c>
      <c r="J40" s="65">
        <v>180000</v>
      </c>
      <c r="K40" s="47">
        <v>190000</v>
      </c>
      <c r="L40" s="40">
        <v>209000.00000000003</v>
      </c>
      <c r="M40" s="40">
        <f t="shared" si="0"/>
        <v>209000.00000000003</v>
      </c>
      <c r="N40" s="28" t="s">
        <v>168</v>
      </c>
      <c r="O40" s="28" t="s">
        <v>174</v>
      </c>
      <c r="P40" s="28" t="s">
        <v>168</v>
      </c>
      <c r="Q40" s="26" t="s">
        <v>31</v>
      </c>
      <c r="R40" s="17"/>
      <c r="S40" s="11"/>
    </row>
    <row r="41" spans="1:19" ht="26.25" customHeight="1" x14ac:dyDescent="0.25">
      <c r="A41" s="73">
        <v>30</v>
      </c>
      <c r="B41" s="28" t="s">
        <v>73</v>
      </c>
      <c r="C41" s="75">
        <v>3937553</v>
      </c>
      <c r="D41" s="22"/>
      <c r="E41" s="28">
        <v>1</v>
      </c>
      <c r="F41" s="24">
        <f>INDEX('[1]Balance (Stock Control)'!$AI:$AI,MATCH(C41,'[1]Balance (Stock Control)'!$E:$E,0))</f>
        <v>3</v>
      </c>
      <c r="G41" s="24" t="e">
        <f>INDEX('[2]Balance(Stock Control)'!$AL:$AL,MATCH(C41,'[2]Balance(Stock Control)'!$F:$F,0))</f>
        <v>#N/A</v>
      </c>
      <c r="H41" s="24" t="e">
        <f>INDEX('[3]Balance (Stock Control)'!$AK:$AK,MATCH(C41,'[3]Balance (Stock Control)'!$F:$F,0))</f>
        <v>#N/A</v>
      </c>
      <c r="I41" s="24" t="e">
        <f>INDEX('[4]Balance (Stock Control)'!$AI:$AI,MATCH(C41,'[4]Balance (Stock Control)'!$E:$E,0))</f>
        <v>#N/A</v>
      </c>
      <c r="J41" s="47">
        <v>170000</v>
      </c>
      <c r="K41" s="47">
        <v>170000</v>
      </c>
      <c r="L41" s="47">
        <v>60505.2</v>
      </c>
      <c r="M41" s="40">
        <f t="shared" si="0"/>
        <v>60505.2</v>
      </c>
      <c r="N41" s="28" t="s">
        <v>156</v>
      </c>
      <c r="O41" s="28" t="s">
        <v>174</v>
      </c>
      <c r="P41" s="28" t="s">
        <v>154</v>
      </c>
      <c r="Q41" s="26" t="s">
        <v>31</v>
      </c>
      <c r="R41" s="17"/>
      <c r="S41" s="11"/>
    </row>
    <row r="42" spans="1:19" ht="26.25" customHeight="1" x14ac:dyDescent="0.25">
      <c r="A42" s="73">
        <v>31</v>
      </c>
      <c r="B42" s="57" t="s">
        <v>74</v>
      </c>
      <c r="C42" s="75" t="s">
        <v>63</v>
      </c>
      <c r="D42" s="62"/>
      <c r="E42" s="57">
        <v>4</v>
      </c>
      <c r="F42" s="24" t="e">
        <f>INDEX('[1]Balance (Stock Control)'!$AI:$AI,MATCH(C42,'[1]Balance (Stock Control)'!$E:$E,0))</f>
        <v>#N/A</v>
      </c>
      <c r="G42" s="24" t="e">
        <f>INDEX('[2]Balance(Stock Control)'!$AL:$AL,MATCH(C42,'[2]Balance(Stock Control)'!$F:$F,0))</f>
        <v>#N/A</v>
      </c>
      <c r="H42" s="24" t="e">
        <f>INDEX('[3]Balance (Stock Control)'!$AK:$AK,MATCH(C42,'[3]Balance (Stock Control)'!$F:$F,0))</f>
        <v>#N/A</v>
      </c>
      <c r="I42" s="24" t="e">
        <f>INDEX('[4]Balance (Stock Control)'!$AI:$AI,MATCH(C42,'[4]Balance (Stock Control)'!$E:$E,0))</f>
        <v>#N/A</v>
      </c>
      <c r="J42" s="65">
        <v>3500</v>
      </c>
      <c r="K42" s="47">
        <v>3500</v>
      </c>
      <c r="L42" s="40">
        <v>3850.0000000000005</v>
      </c>
      <c r="M42" s="40">
        <f t="shared" si="0"/>
        <v>15400.000000000002</v>
      </c>
      <c r="N42" s="28" t="s">
        <v>168</v>
      </c>
      <c r="O42" s="28" t="s">
        <v>174</v>
      </c>
      <c r="P42" s="28" t="s">
        <v>168</v>
      </c>
      <c r="Q42" s="26" t="s">
        <v>35</v>
      </c>
      <c r="R42" s="17"/>
      <c r="S42" s="11"/>
    </row>
    <row r="43" spans="1:19" ht="26.25" customHeight="1" x14ac:dyDescent="0.25">
      <c r="A43" s="73">
        <v>32</v>
      </c>
      <c r="B43" s="57" t="s">
        <v>75</v>
      </c>
      <c r="C43" s="75">
        <v>3163708</v>
      </c>
      <c r="D43" s="62"/>
      <c r="E43" s="57">
        <v>1</v>
      </c>
      <c r="F43" s="24">
        <f>INDEX('[1]Balance (Stock Control)'!$AI:$AI,MATCH(C43,'[1]Balance (Stock Control)'!$E:$E,0))</f>
        <v>0</v>
      </c>
      <c r="G43" s="24" t="e">
        <f>INDEX('[2]Balance(Stock Control)'!$AL:$AL,MATCH(C43,'[2]Balance(Stock Control)'!$F:$F,0))</f>
        <v>#N/A</v>
      </c>
      <c r="H43" s="24" t="e">
        <f>INDEX('[3]Balance (Stock Control)'!$AK:$AK,MATCH(C43,'[3]Balance (Stock Control)'!$F:$F,0))</f>
        <v>#N/A</v>
      </c>
      <c r="I43" s="24" t="e">
        <f>INDEX('[4]Balance (Stock Control)'!$AI:$AI,MATCH(C43,'[4]Balance (Stock Control)'!$E:$E,0))</f>
        <v>#N/A</v>
      </c>
      <c r="J43" s="65"/>
      <c r="K43" s="47">
        <v>500</v>
      </c>
      <c r="L43" s="40">
        <v>550</v>
      </c>
      <c r="M43" s="40">
        <f t="shared" si="0"/>
        <v>550</v>
      </c>
      <c r="N43" s="28" t="s">
        <v>168</v>
      </c>
      <c r="O43" s="28" t="s">
        <v>174</v>
      </c>
      <c r="P43" s="28" t="s">
        <v>168</v>
      </c>
      <c r="Q43" s="26" t="s">
        <v>76</v>
      </c>
      <c r="R43" s="17"/>
      <c r="S43" s="11"/>
    </row>
    <row r="44" spans="1:19" ht="26.25" customHeight="1" x14ac:dyDescent="0.25">
      <c r="A44" s="73">
        <v>33</v>
      </c>
      <c r="B44" s="57" t="s">
        <v>58</v>
      </c>
      <c r="C44" s="75">
        <v>3863272</v>
      </c>
      <c r="D44" s="62"/>
      <c r="E44" s="57">
        <v>1</v>
      </c>
      <c r="F44" s="24">
        <f>INDEX('[1]Balance (Stock Control)'!$AI:$AI,MATCH(C44,'[1]Balance (Stock Control)'!$E:$E,0))</f>
        <v>0</v>
      </c>
      <c r="G44" s="24" t="e">
        <f>INDEX('[2]Balance(Stock Control)'!$AL:$AL,MATCH(C44,'[2]Balance(Stock Control)'!$F:$F,0))</f>
        <v>#N/A</v>
      </c>
      <c r="H44" s="24" t="e">
        <f>INDEX('[3]Balance (Stock Control)'!$AK:$AK,MATCH(C44,'[3]Balance (Stock Control)'!$F:$F,0))</f>
        <v>#N/A</v>
      </c>
      <c r="I44" s="24" t="e">
        <f>INDEX('[4]Balance (Stock Control)'!$AI:$AI,MATCH(C44,'[4]Balance (Stock Control)'!$E:$E,0))</f>
        <v>#N/A</v>
      </c>
      <c r="J44" s="65"/>
      <c r="K44" s="47">
        <v>500</v>
      </c>
      <c r="L44" s="40">
        <v>550</v>
      </c>
      <c r="M44" s="40">
        <f t="shared" si="0"/>
        <v>550</v>
      </c>
      <c r="N44" s="28" t="s">
        <v>168</v>
      </c>
      <c r="O44" s="28" t="s">
        <v>174</v>
      </c>
      <c r="P44" s="28" t="s">
        <v>168</v>
      </c>
      <c r="Q44" s="26" t="s">
        <v>77</v>
      </c>
      <c r="R44" s="17"/>
      <c r="S44" s="11"/>
    </row>
    <row r="45" spans="1:19" ht="26.25" customHeight="1" x14ac:dyDescent="0.25">
      <c r="A45" s="73">
        <v>34</v>
      </c>
      <c r="B45" s="57" t="s">
        <v>78</v>
      </c>
      <c r="C45" s="75">
        <v>3864204</v>
      </c>
      <c r="D45" s="62"/>
      <c r="E45" s="57">
        <v>1</v>
      </c>
      <c r="F45" s="24" t="e">
        <f>INDEX('[1]Balance (Stock Control)'!$AI:$AI,MATCH(C45,'[1]Balance (Stock Control)'!$E:$E,0))</f>
        <v>#N/A</v>
      </c>
      <c r="G45" s="24" t="e">
        <f>INDEX('[2]Balance(Stock Control)'!$AL:$AL,MATCH(C45,'[2]Balance(Stock Control)'!$F:$F,0))</f>
        <v>#N/A</v>
      </c>
      <c r="H45" s="24" t="e">
        <f>INDEX('[3]Balance (Stock Control)'!$AK:$AK,MATCH(C45,'[3]Balance (Stock Control)'!$F:$F,0))</f>
        <v>#N/A</v>
      </c>
      <c r="I45" s="24" t="e">
        <f>INDEX('[4]Balance (Stock Control)'!$AI:$AI,MATCH(C45,'[4]Balance (Stock Control)'!$E:$E,0))</f>
        <v>#N/A</v>
      </c>
      <c r="J45" s="65"/>
      <c r="K45" s="47">
        <v>5000</v>
      </c>
      <c r="L45" s="40">
        <v>5500</v>
      </c>
      <c r="M45" s="40">
        <f t="shared" si="0"/>
        <v>5500</v>
      </c>
      <c r="N45" s="28" t="s">
        <v>168</v>
      </c>
      <c r="O45" s="28" t="s">
        <v>174</v>
      </c>
      <c r="P45" s="28" t="s">
        <v>168</v>
      </c>
      <c r="Q45" s="26" t="s">
        <v>79</v>
      </c>
      <c r="R45" s="17"/>
      <c r="S45" s="11"/>
    </row>
    <row r="46" spans="1:19" ht="26.25" customHeight="1" x14ac:dyDescent="0.25">
      <c r="A46" s="73">
        <v>35</v>
      </c>
      <c r="B46" s="57" t="s">
        <v>47</v>
      </c>
      <c r="C46" s="75">
        <v>3902662</v>
      </c>
      <c r="D46" s="62"/>
      <c r="E46" s="57">
        <v>4</v>
      </c>
      <c r="F46" s="24">
        <f>INDEX('[1]Balance (Stock Control)'!$AI:$AI,MATCH(C46,'[1]Balance (Stock Control)'!$E:$E,0))</f>
        <v>0</v>
      </c>
      <c r="G46" s="24" t="e">
        <f>INDEX('[2]Balance(Stock Control)'!$AL:$AL,MATCH(C46,'[2]Balance(Stock Control)'!$F:$F,0))</f>
        <v>#N/A</v>
      </c>
      <c r="H46" s="24" t="e">
        <f>INDEX('[3]Balance (Stock Control)'!$AK:$AK,MATCH(C46,'[3]Balance (Stock Control)'!$F:$F,0))</f>
        <v>#N/A</v>
      </c>
      <c r="I46" s="24" t="e">
        <f>INDEX('[4]Balance (Stock Control)'!$AI:$AI,MATCH(C46,'[4]Balance (Stock Control)'!$E:$E,0))</f>
        <v>#N/A</v>
      </c>
      <c r="J46" s="65"/>
      <c r="K46" s="47">
        <v>500</v>
      </c>
      <c r="L46" s="40">
        <v>550</v>
      </c>
      <c r="M46" s="40">
        <f t="shared" si="0"/>
        <v>2200</v>
      </c>
      <c r="N46" s="28" t="s">
        <v>168</v>
      </c>
      <c r="O46" s="28" t="s">
        <v>174</v>
      </c>
      <c r="P46" s="28" t="s">
        <v>168</v>
      </c>
      <c r="Q46" s="26" t="s">
        <v>80</v>
      </c>
      <c r="R46" s="17"/>
      <c r="S46" s="11"/>
    </row>
    <row r="47" spans="1:19" ht="26.25" customHeight="1" x14ac:dyDescent="0.25">
      <c r="A47" s="73">
        <v>36</v>
      </c>
      <c r="B47" s="57" t="s">
        <v>81</v>
      </c>
      <c r="C47" s="75">
        <v>3930249</v>
      </c>
      <c r="D47" s="62"/>
      <c r="E47" s="57">
        <v>12</v>
      </c>
      <c r="F47" s="24">
        <f>INDEX('[1]Balance (Stock Control)'!$AI:$AI,MATCH(C47,'[1]Balance (Stock Control)'!$E:$E,0))</f>
        <v>0</v>
      </c>
      <c r="G47" s="24" t="e">
        <f>INDEX('[2]Balance(Stock Control)'!$AL:$AL,MATCH(C47,'[2]Balance(Stock Control)'!$F:$F,0))</f>
        <v>#N/A</v>
      </c>
      <c r="H47" s="24" t="e">
        <f>INDEX('[3]Balance (Stock Control)'!$AK:$AK,MATCH(C47,'[3]Balance (Stock Control)'!$F:$F,0))</f>
        <v>#N/A</v>
      </c>
      <c r="I47" s="24" t="e">
        <f>INDEX('[4]Balance (Stock Control)'!$AI:$AI,MATCH(C47,'[4]Balance (Stock Control)'!$E:$E,0))</f>
        <v>#N/A</v>
      </c>
      <c r="J47" s="65">
        <v>3500</v>
      </c>
      <c r="K47" s="47">
        <v>4000</v>
      </c>
      <c r="L47" s="40">
        <v>4400</v>
      </c>
      <c r="M47" s="40">
        <f t="shared" si="0"/>
        <v>52800</v>
      </c>
      <c r="N47" s="28" t="s">
        <v>168</v>
      </c>
      <c r="O47" s="28" t="s">
        <v>174</v>
      </c>
      <c r="P47" s="28" t="s">
        <v>168</v>
      </c>
      <c r="Q47" s="26" t="s">
        <v>82</v>
      </c>
      <c r="R47" s="17"/>
      <c r="S47" s="11"/>
    </row>
    <row r="48" spans="1:19" ht="26.25" customHeight="1" x14ac:dyDescent="0.25">
      <c r="A48" s="73">
        <v>37</v>
      </c>
      <c r="B48" s="28" t="s">
        <v>83</v>
      </c>
      <c r="C48" s="75" t="s">
        <v>158</v>
      </c>
      <c r="D48" s="22">
        <v>3930942</v>
      </c>
      <c r="E48" s="28">
        <v>1</v>
      </c>
      <c r="F48" s="24">
        <f>INDEX('[1]Balance (Stock Control)'!$AI:$AI,MATCH(C48,'[1]Balance (Stock Control)'!$E:$E,0))</f>
        <v>235</v>
      </c>
      <c r="G48" s="24" t="e">
        <f>INDEX('[2]Balance(Stock Control)'!$AL:$AL,MATCH(C48,'[2]Balance(Stock Control)'!$F:$F,0))</f>
        <v>#N/A</v>
      </c>
      <c r="H48" s="24" t="e">
        <f>INDEX('[3]Balance (Stock Control)'!$AK:$AK,MATCH(C48,'[3]Balance (Stock Control)'!$F:$F,0))</f>
        <v>#N/A</v>
      </c>
      <c r="I48" s="24" t="e">
        <f>INDEX('[4]Balance (Stock Control)'!$AI:$AI,MATCH(C48,'[4]Balance (Stock Control)'!$E:$E,0))</f>
        <v>#N/A</v>
      </c>
      <c r="J48" s="47"/>
      <c r="K48" s="47"/>
      <c r="L48" s="47">
        <v>35809.19999999999</v>
      </c>
      <c r="M48" s="40">
        <f t="shared" si="0"/>
        <v>35809.19999999999</v>
      </c>
      <c r="N48" s="28" t="s">
        <v>159</v>
      </c>
      <c r="O48" s="28" t="s">
        <v>174</v>
      </c>
      <c r="P48" s="28" t="s">
        <v>154</v>
      </c>
      <c r="Q48" s="26"/>
      <c r="R48" s="17"/>
      <c r="S48" s="11"/>
    </row>
    <row r="49" spans="1:19" ht="26.25" customHeight="1" x14ac:dyDescent="0.25">
      <c r="A49" s="73">
        <v>38</v>
      </c>
      <c r="B49" s="28" t="s">
        <v>83</v>
      </c>
      <c r="C49" s="75">
        <v>3931063</v>
      </c>
      <c r="D49" s="22"/>
      <c r="E49" s="28">
        <v>1</v>
      </c>
      <c r="F49" s="24" t="e">
        <f>INDEX('[1]Balance (Stock Control)'!$AI:$AI,MATCH(C49,'[1]Balance (Stock Control)'!$E:$E,0))</f>
        <v>#N/A</v>
      </c>
      <c r="G49" s="24" t="e">
        <f>INDEX('[2]Balance(Stock Control)'!$AL:$AL,MATCH(C49,'[2]Balance(Stock Control)'!$F:$F,0))</f>
        <v>#N/A</v>
      </c>
      <c r="H49" s="24" t="e">
        <f>INDEX('[3]Balance (Stock Control)'!$AK:$AK,MATCH(C49,'[3]Balance (Stock Control)'!$F:$F,0))</f>
        <v>#N/A</v>
      </c>
      <c r="I49" s="24" t="e">
        <f>INDEX('[4]Balance (Stock Control)'!$AI:$AI,MATCH(C49,'[4]Balance (Stock Control)'!$E:$E,0))</f>
        <v>#N/A</v>
      </c>
      <c r="J49" s="47">
        <v>16000</v>
      </c>
      <c r="K49" s="47">
        <v>16000</v>
      </c>
      <c r="L49" s="40">
        <v>17600</v>
      </c>
      <c r="M49" s="40">
        <f t="shared" si="0"/>
        <v>17600</v>
      </c>
      <c r="N49" s="28" t="s">
        <v>165</v>
      </c>
      <c r="O49" s="28" t="s">
        <v>174</v>
      </c>
      <c r="P49" s="28" t="s">
        <v>161</v>
      </c>
      <c r="Q49" s="26"/>
      <c r="R49" s="17"/>
      <c r="S49" s="11"/>
    </row>
    <row r="50" spans="1:19" ht="26.25" customHeight="1" x14ac:dyDescent="0.25">
      <c r="A50" s="73">
        <v>39</v>
      </c>
      <c r="B50" s="57" t="s">
        <v>84</v>
      </c>
      <c r="C50" s="75" t="s">
        <v>63</v>
      </c>
      <c r="D50" s="62"/>
      <c r="E50" s="57">
        <v>2</v>
      </c>
      <c r="F50" s="24" t="e">
        <f>INDEX('[1]Balance (Stock Control)'!$AI:$AI,MATCH(C50,'[1]Balance (Stock Control)'!$E:$E,0))</f>
        <v>#N/A</v>
      </c>
      <c r="G50" s="24" t="e">
        <f>INDEX('[2]Balance(Stock Control)'!$AL:$AL,MATCH(C50,'[2]Balance(Stock Control)'!$F:$F,0))</f>
        <v>#N/A</v>
      </c>
      <c r="H50" s="24" t="e">
        <f>INDEX('[3]Balance (Stock Control)'!$AK:$AK,MATCH(C50,'[3]Balance (Stock Control)'!$F:$F,0))</f>
        <v>#N/A</v>
      </c>
      <c r="I50" s="24" t="e">
        <f>INDEX('[4]Balance (Stock Control)'!$AI:$AI,MATCH(C50,'[4]Balance (Stock Control)'!$E:$E,0))</f>
        <v>#N/A</v>
      </c>
      <c r="J50" s="65"/>
      <c r="K50" s="47">
        <v>2000</v>
      </c>
      <c r="L50" s="40">
        <v>2200</v>
      </c>
      <c r="M50" s="40">
        <f t="shared" si="0"/>
        <v>4400</v>
      </c>
      <c r="N50" s="28" t="s">
        <v>168</v>
      </c>
      <c r="O50" s="28" t="s">
        <v>174</v>
      </c>
      <c r="P50" s="28" t="s">
        <v>168</v>
      </c>
      <c r="Q50" s="26" t="s">
        <v>35</v>
      </c>
      <c r="R50" s="17"/>
      <c r="S50" s="11"/>
    </row>
    <row r="51" spans="1:19" ht="26.25" customHeight="1" x14ac:dyDescent="0.25">
      <c r="A51" s="73">
        <v>40</v>
      </c>
      <c r="B51" s="57" t="s">
        <v>85</v>
      </c>
      <c r="C51" s="75" t="s">
        <v>63</v>
      </c>
      <c r="D51" s="62"/>
      <c r="E51" s="57">
        <v>4</v>
      </c>
      <c r="F51" s="24" t="e">
        <f>INDEX('[1]Balance (Stock Control)'!$AI:$AI,MATCH(C51,'[1]Balance (Stock Control)'!$E:$E,0))</f>
        <v>#N/A</v>
      </c>
      <c r="G51" s="24" t="e">
        <f>INDEX('[2]Balance(Stock Control)'!$AL:$AL,MATCH(C51,'[2]Balance(Stock Control)'!$F:$F,0))</f>
        <v>#N/A</v>
      </c>
      <c r="H51" s="24" t="e">
        <f>INDEX('[3]Balance (Stock Control)'!$AK:$AK,MATCH(C51,'[3]Balance (Stock Control)'!$F:$F,0))</f>
        <v>#N/A</v>
      </c>
      <c r="I51" s="24" t="e">
        <f>INDEX('[4]Balance (Stock Control)'!$AI:$AI,MATCH(C51,'[4]Balance (Stock Control)'!$E:$E,0))</f>
        <v>#N/A</v>
      </c>
      <c r="J51" s="65"/>
      <c r="K51" s="47">
        <v>1500</v>
      </c>
      <c r="L51" s="40">
        <v>1650.0000000000002</v>
      </c>
      <c r="M51" s="40">
        <f t="shared" si="0"/>
        <v>6600.0000000000009</v>
      </c>
      <c r="N51" s="28" t="s">
        <v>168</v>
      </c>
      <c r="O51" s="28" t="s">
        <v>174</v>
      </c>
      <c r="P51" s="28" t="s">
        <v>168</v>
      </c>
      <c r="Q51" s="26" t="s">
        <v>35</v>
      </c>
      <c r="R51" s="17"/>
      <c r="S51" s="11"/>
    </row>
    <row r="52" spans="1:19" ht="26.25" customHeight="1" x14ac:dyDescent="0.25">
      <c r="A52" s="73">
        <v>41</v>
      </c>
      <c r="B52" s="57" t="s">
        <v>86</v>
      </c>
      <c r="C52" s="75" t="s">
        <v>63</v>
      </c>
      <c r="D52" s="62"/>
      <c r="E52" s="57">
        <v>1</v>
      </c>
      <c r="F52" s="24" t="e">
        <f>INDEX('[1]Balance (Stock Control)'!$AI:$AI,MATCH(C52,'[1]Balance (Stock Control)'!$E:$E,0))</f>
        <v>#N/A</v>
      </c>
      <c r="G52" s="24" t="e">
        <f>INDEX('[2]Balance(Stock Control)'!$AL:$AL,MATCH(C52,'[2]Balance(Stock Control)'!$F:$F,0))</f>
        <v>#N/A</v>
      </c>
      <c r="H52" s="24" t="e">
        <f>INDEX('[3]Balance (Stock Control)'!$AK:$AK,MATCH(C52,'[3]Balance (Stock Control)'!$F:$F,0))</f>
        <v>#N/A</v>
      </c>
      <c r="I52" s="24" t="e">
        <f>INDEX('[4]Balance (Stock Control)'!$AI:$AI,MATCH(C52,'[4]Balance (Stock Control)'!$E:$E,0))</f>
        <v>#N/A</v>
      </c>
      <c r="J52" s="65"/>
      <c r="K52" s="47">
        <v>1500</v>
      </c>
      <c r="L52" s="40">
        <v>1650.0000000000002</v>
      </c>
      <c r="M52" s="40">
        <f t="shared" ref="M52:M83" si="1">L52*E52</f>
        <v>1650.0000000000002</v>
      </c>
      <c r="N52" s="28" t="s">
        <v>168</v>
      </c>
      <c r="O52" s="28" t="s">
        <v>174</v>
      </c>
      <c r="P52" s="28" t="s">
        <v>168</v>
      </c>
      <c r="Q52" s="26" t="s">
        <v>35</v>
      </c>
      <c r="R52" s="17"/>
      <c r="S52" s="11"/>
    </row>
    <row r="53" spans="1:19" ht="26.25" customHeight="1" x14ac:dyDescent="0.25">
      <c r="A53" s="73">
        <v>42</v>
      </c>
      <c r="B53" s="57" t="s">
        <v>87</v>
      </c>
      <c r="C53" s="75" t="s">
        <v>63</v>
      </c>
      <c r="D53" s="62"/>
      <c r="E53" s="57">
        <v>1</v>
      </c>
      <c r="F53" s="24" t="e">
        <f>INDEX('[1]Balance (Stock Control)'!$AI:$AI,MATCH(C53,'[1]Balance (Stock Control)'!$E:$E,0))</f>
        <v>#N/A</v>
      </c>
      <c r="G53" s="24" t="e">
        <f>INDEX('[2]Balance(Stock Control)'!$AL:$AL,MATCH(C53,'[2]Balance(Stock Control)'!$F:$F,0))</f>
        <v>#N/A</v>
      </c>
      <c r="H53" s="24" t="e">
        <f>INDEX('[3]Balance (Stock Control)'!$AK:$AK,MATCH(C53,'[3]Balance (Stock Control)'!$F:$F,0))</f>
        <v>#N/A</v>
      </c>
      <c r="I53" s="24" t="e">
        <f>INDEX('[4]Balance (Stock Control)'!$AI:$AI,MATCH(C53,'[4]Balance (Stock Control)'!$E:$E,0))</f>
        <v>#N/A</v>
      </c>
      <c r="J53" s="65"/>
      <c r="K53" s="47">
        <v>55000</v>
      </c>
      <c r="L53" s="40">
        <v>60500.000000000007</v>
      </c>
      <c r="M53" s="40">
        <f t="shared" si="1"/>
        <v>60500.000000000007</v>
      </c>
      <c r="N53" s="28" t="s">
        <v>168</v>
      </c>
      <c r="O53" s="28" t="s">
        <v>174</v>
      </c>
      <c r="P53" s="28" t="s">
        <v>168</v>
      </c>
      <c r="Q53" s="26" t="s">
        <v>31</v>
      </c>
      <c r="R53" s="17"/>
      <c r="S53" s="11"/>
    </row>
    <row r="54" spans="1:19" ht="26.25" customHeight="1" x14ac:dyDescent="0.25">
      <c r="A54" s="73">
        <v>43</v>
      </c>
      <c r="B54" s="57" t="s">
        <v>88</v>
      </c>
      <c r="C54" s="75">
        <v>3093844</v>
      </c>
      <c r="D54" s="62"/>
      <c r="E54" s="57">
        <v>1</v>
      </c>
      <c r="F54" s="24" t="e">
        <f>INDEX('[1]Balance (Stock Control)'!$AI:$AI,MATCH(C54,'[1]Balance (Stock Control)'!$E:$E,0))</f>
        <v>#N/A</v>
      </c>
      <c r="G54" s="24" t="e">
        <f>INDEX('[2]Balance(Stock Control)'!$AL:$AL,MATCH(C54,'[2]Balance(Stock Control)'!$F:$F,0))</f>
        <v>#N/A</v>
      </c>
      <c r="H54" s="24" t="e">
        <f>INDEX('[3]Balance (Stock Control)'!$AK:$AK,MATCH(C54,'[3]Balance (Stock Control)'!$F:$F,0))</f>
        <v>#N/A</v>
      </c>
      <c r="I54" s="24" t="e">
        <f>INDEX('[4]Balance (Stock Control)'!$AI:$AI,MATCH(C54,'[4]Balance (Stock Control)'!$E:$E,0))</f>
        <v>#N/A</v>
      </c>
      <c r="J54" s="65"/>
      <c r="K54" s="47">
        <v>7000</v>
      </c>
      <c r="L54" s="40">
        <v>7700.0000000000009</v>
      </c>
      <c r="M54" s="40">
        <f t="shared" si="1"/>
        <v>7700.0000000000009</v>
      </c>
      <c r="N54" s="28" t="s">
        <v>168</v>
      </c>
      <c r="O54" s="28" t="s">
        <v>174</v>
      </c>
      <c r="P54" s="28" t="s">
        <v>168</v>
      </c>
      <c r="Q54" s="26" t="s">
        <v>89</v>
      </c>
      <c r="R54" s="17"/>
      <c r="S54" s="11"/>
    </row>
    <row r="55" spans="1:19" ht="26.25" customHeight="1" x14ac:dyDescent="0.25">
      <c r="A55" s="73">
        <v>44</v>
      </c>
      <c r="B55" s="57" t="s">
        <v>90</v>
      </c>
      <c r="C55" s="75" t="s">
        <v>63</v>
      </c>
      <c r="D55" s="62"/>
      <c r="E55" s="57">
        <v>1</v>
      </c>
      <c r="F55" s="24" t="e">
        <f>INDEX('[1]Balance (Stock Control)'!$AI:$AI,MATCH(C55,'[1]Balance (Stock Control)'!$E:$E,0))</f>
        <v>#N/A</v>
      </c>
      <c r="G55" s="24" t="e">
        <f>INDEX('[2]Balance(Stock Control)'!$AL:$AL,MATCH(C55,'[2]Balance(Stock Control)'!$F:$F,0))</f>
        <v>#N/A</v>
      </c>
      <c r="H55" s="24" t="e">
        <f>INDEX('[3]Balance (Stock Control)'!$AK:$AK,MATCH(C55,'[3]Balance (Stock Control)'!$F:$F,0))</f>
        <v>#N/A</v>
      </c>
      <c r="I55" s="24" t="e">
        <f>INDEX('[4]Balance (Stock Control)'!$AI:$AI,MATCH(C55,'[4]Balance (Stock Control)'!$E:$E,0))</f>
        <v>#N/A</v>
      </c>
      <c r="J55" s="65">
        <v>5000</v>
      </c>
      <c r="K55" s="47">
        <v>5500</v>
      </c>
      <c r="L55" s="40">
        <v>6050.0000000000009</v>
      </c>
      <c r="M55" s="40">
        <f t="shared" si="1"/>
        <v>6050.0000000000009</v>
      </c>
      <c r="N55" s="28" t="s">
        <v>168</v>
      </c>
      <c r="O55" s="28" t="s">
        <v>174</v>
      </c>
      <c r="P55" s="28" t="s">
        <v>168</v>
      </c>
      <c r="Q55" s="26" t="s">
        <v>91</v>
      </c>
      <c r="R55" s="17"/>
      <c r="S55" s="11"/>
    </row>
    <row r="56" spans="1:19" ht="26.25" customHeight="1" x14ac:dyDescent="0.25">
      <c r="A56" s="73">
        <v>45</v>
      </c>
      <c r="B56" s="57" t="s">
        <v>92</v>
      </c>
      <c r="C56" s="75">
        <v>3052061</v>
      </c>
      <c r="D56" s="62"/>
      <c r="E56" s="57">
        <v>1</v>
      </c>
      <c r="F56" s="24">
        <f>INDEX('[1]Balance (Stock Control)'!$AI:$AI,MATCH(C56,'[1]Balance (Stock Control)'!$E:$E,0))</f>
        <v>0</v>
      </c>
      <c r="G56" s="24" t="e">
        <f>INDEX('[2]Balance(Stock Control)'!$AL:$AL,MATCH(C56,'[2]Balance(Stock Control)'!$F:$F,0))</f>
        <v>#N/A</v>
      </c>
      <c r="H56" s="24" t="e">
        <f>INDEX('[3]Balance (Stock Control)'!$AK:$AK,MATCH(C56,'[3]Balance (Stock Control)'!$F:$F,0))</f>
        <v>#N/A</v>
      </c>
      <c r="I56" s="24" t="e">
        <f>INDEX('[4]Balance (Stock Control)'!$AI:$AI,MATCH(C56,'[4]Balance (Stock Control)'!$E:$E,0))</f>
        <v>#N/A</v>
      </c>
      <c r="J56" s="65"/>
      <c r="K56" s="47">
        <v>2500</v>
      </c>
      <c r="L56" s="40">
        <v>2750</v>
      </c>
      <c r="M56" s="40">
        <f t="shared" si="1"/>
        <v>2750</v>
      </c>
      <c r="N56" s="28" t="s">
        <v>168</v>
      </c>
      <c r="O56" s="28" t="s">
        <v>174</v>
      </c>
      <c r="P56" s="28" t="s">
        <v>168</v>
      </c>
      <c r="Q56" s="26" t="s">
        <v>93</v>
      </c>
      <c r="R56" s="17"/>
      <c r="S56" s="11"/>
    </row>
    <row r="57" spans="1:19" ht="26.25" customHeight="1" x14ac:dyDescent="0.25">
      <c r="A57" s="73">
        <v>46</v>
      </c>
      <c r="B57" s="57" t="s">
        <v>81</v>
      </c>
      <c r="C57" s="75">
        <v>3903105</v>
      </c>
      <c r="D57" s="62"/>
      <c r="E57" s="57">
        <v>1</v>
      </c>
      <c r="F57" s="24">
        <f>INDEX('[1]Balance (Stock Control)'!$AI:$AI,MATCH(C57,'[1]Balance (Stock Control)'!$E:$E,0))</f>
        <v>0</v>
      </c>
      <c r="G57" s="24" t="e">
        <f>INDEX('[2]Balance(Stock Control)'!$AL:$AL,MATCH(C57,'[2]Balance(Stock Control)'!$F:$F,0))</f>
        <v>#N/A</v>
      </c>
      <c r="H57" s="24" t="e">
        <f>INDEX('[3]Balance (Stock Control)'!$AK:$AK,MATCH(C57,'[3]Balance (Stock Control)'!$F:$F,0))</f>
        <v>#N/A</v>
      </c>
      <c r="I57" s="24" t="e">
        <f>INDEX('[4]Balance (Stock Control)'!$AI:$AI,MATCH(C57,'[4]Balance (Stock Control)'!$E:$E,0))</f>
        <v>#N/A</v>
      </c>
      <c r="J57" s="65"/>
      <c r="K57" s="47">
        <v>3000</v>
      </c>
      <c r="L57" s="40">
        <v>3300.0000000000005</v>
      </c>
      <c r="M57" s="40">
        <f t="shared" si="1"/>
        <v>3300.0000000000005</v>
      </c>
      <c r="N57" s="28" t="s">
        <v>168</v>
      </c>
      <c r="O57" s="28" t="s">
        <v>174</v>
      </c>
      <c r="P57" s="28" t="s">
        <v>168</v>
      </c>
      <c r="Q57" s="26" t="s">
        <v>93</v>
      </c>
      <c r="R57" s="17"/>
      <c r="S57" s="11"/>
    </row>
    <row r="58" spans="1:19" ht="26.25" customHeight="1" x14ac:dyDescent="0.25">
      <c r="A58" s="73">
        <v>47</v>
      </c>
      <c r="B58" s="57" t="s">
        <v>94</v>
      </c>
      <c r="C58" s="75">
        <v>4936879</v>
      </c>
      <c r="D58" s="62"/>
      <c r="E58" s="57">
        <v>1</v>
      </c>
      <c r="F58" s="24">
        <f>INDEX('[1]Balance (Stock Control)'!$AI:$AI,MATCH(C58,'[1]Balance (Stock Control)'!$E:$E,0))</f>
        <v>0</v>
      </c>
      <c r="G58" s="24" t="e">
        <f>INDEX('[2]Balance(Stock Control)'!$AL:$AL,MATCH(C58,'[2]Balance(Stock Control)'!$F:$F,0))</f>
        <v>#N/A</v>
      </c>
      <c r="H58" s="24" t="e">
        <f>INDEX('[3]Balance (Stock Control)'!$AK:$AK,MATCH(C58,'[3]Balance (Stock Control)'!$F:$F,0))</f>
        <v>#N/A</v>
      </c>
      <c r="I58" s="24" t="e">
        <f>INDEX('[4]Balance (Stock Control)'!$AI:$AI,MATCH(C58,'[4]Balance (Stock Control)'!$E:$E,0))</f>
        <v>#N/A</v>
      </c>
      <c r="J58" s="65">
        <v>398000</v>
      </c>
      <c r="K58" s="47">
        <v>420000</v>
      </c>
      <c r="L58" s="40">
        <v>462000.00000000006</v>
      </c>
      <c r="M58" s="40">
        <f t="shared" si="1"/>
        <v>462000.00000000006</v>
      </c>
      <c r="N58" s="28" t="s">
        <v>168</v>
      </c>
      <c r="O58" s="28" t="s">
        <v>174</v>
      </c>
      <c r="P58" s="28" t="s">
        <v>168</v>
      </c>
      <c r="Q58" s="26" t="s">
        <v>95</v>
      </c>
      <c r="R58" s="17"/>
      <c r="S58" s="11"/>
    </row>
    <row r="59" spans="1:19" ht="26.25" customHeight="1" x14ac:dyDescent="0.25">
      <c r="A59" s="73">
        <v>48</v>
      </c>
      <c r="B59" s="57" t="s">
        <v>96</v>
      </c>
      <c r="C59" s="90" t="s">
        <v>175</v>
      </c>
      <c r="D59" s="62" t="s">
        <v>167</v>
      </c>
      <c r="E59" s="57">
        <v>4</v>
      </c>
      <c r="F59" s="24" t="e">
        <f>INDEX('[1]Balance (Stock Control)'!$AI:$AI,MATCH(C59,'[1]Balance (Stock Control)'!$E:$E,0))</f>
        <v>#N/A</v>
      </c>
      <c r="G59" s="24" t="e">
        <f>INDEX('[2]Balance(Stock Control)'!$AL:$AL,MATCH(C59,'[2]Balance(Stock Control)'!$F:$F,0))</f>
        <v>#N/A</v>
      </c>
      <c r="H59" s="24" t="e">
        <f>INDEX('[3]Balance (Stock Control)'!$AK:$AK,MATCH(C59,'[3]Balance (Stock Control)'!$F:$F,0))</f>
        <v>#N/A</v>
      </c>
      <c r="I59" s="24" t="e">
        <f>INDEX('[4]Balance (Stock Control)'!$AI:$AI,MATCH(C59,'[4]Balance (Stock Control)'!$E:$E,0))</f>
        <v>#N/A</v>
      </c>
      <c r="J59" s="65">
        <v>35000</v>
      </c>
      <c r="K59" s="47">
        <v>40000</v>
      </c>
      <c r="L59" s="40">
        <v>44000</v>
      </c>
      <c r="M59" s="40">
        <f t="shared" si="1"/>
        <v>176000</v>
      </c>
      <c r="N59" s="28" t="s">
        <v>168</v>
      </c>
      <c r="O59" s="28" t="s">
        <v>174</v>
      </c>
      <c r="P59" s="28" t="s">
        <v>168</v>
      </c>
      <c r="Q59" s="26" t="s">
        <v>31</v>
      </c>
      <c r="R59" s="17"/>
      <c r="S59" s="11"/>
    </row>
    <row r="60" spans="1:19" ht="26.25" customHeight="1" x14ac:dyDescent="0.25">
      <c r="A60" s="73">
        <v>49</v>
      </c>
      <c r="B60" s="57" t="s">
        <v>98</v>
      </c>
      <c r="C60" s="75">
        <v>3907049</v>
      </c>
      <c r="D60" s="62"/>
      <c r="E60" s="57">
        <v>6</v>
      </c>
      <c r="F60" s="24" t="e">
        <f>INDEX('[1]Balance (Stock Control)'!$AI:$AI,MATCH(C60,'[1]Balance (Stock Control)'!$E:$E,0))</f>
        <v>#N/A</v>
      </c>
      <c r="G60" s="24" t="e">
        <f>INDEX('[2]Balance(Stock Control)'!$AL:$AL,MATCH(C60,'[2]Balance(Stock Control)'!$F:$F,0))</f>
        <v>#N/A</v>
      </c>
      <c r="H60" s="24" t="e">
        <f>INDEX('[3]Balance (Stock Control)'!$AK:$AK,MATCH(C60,'[3]Balance (Stock Control)'!$F:$F,0))</f>
        <v>#N/A</v>
      </c>
      <c r="I60" s="24" t="e">
        <f>INDEX('[4]Balance (Stock Control)'!$AI:$AI,MATCH(C60,'[4]Balance (Stock Control)'!$E:$E,0))</f>
        <v>#N/A</v>
      </c>
      <c r="J60" s="65"/>
      <c r="K60" s="47">
        <v>5000</v>
      </c>
      <c r="L60" s="40">
        <v>5500</v>
      </c>
      <c r="M60" s="40">
        <f t="shared" si="1"/>
        <v>33000</v>
      </c>
      <c r="N60" s="28" t="s">
        <v>168</v>
      </c>
      <c r="O60" s="28" t="s">
        <v>174</v>
      </c>
      <c r="P60" s="28" t="s">
        <v>168</v>
      </c>
      <c r="Q60" s="26" t="s">
        <v>99</v>
      </c>
      <c r="R60" s="17"/>
      <c r="S60" s="11"/>
    </row>
    <row r="61" spans="1:19" ht="26.25" customHeight="1" x14ac:dyDescent="0.25">
      <c r="A61" s="73">
        <v>50</v>
      </c>
      <c r="B61" s="57" t="s">
        <v>100</v>
      </c>
      <c r="C61" s="75">
        <v>3354514</v>
      </c>
      <c r="D61" s="62"/>
      <c r="E61" s="57">
        <v>1</v>
      </c>
      <c r="F61" s="24" t="e">
        <f>INDEX('[1]Balance (Stock Control)'!$AI:$AI,MATCH(C61,'[1]Balance (Stock Control)'!$E:$E,0))</f>
        <v>#N/A</v>
      </c>
      <c r="G61" s="24" t="e">
        <f>INDEX('[2]Balance(Stock Control)'!$AL:$AL,MATCH(C61,'[2]Balance(Stock Control)'!$F:$F,0))</f>
        <v>#N/A</v>
      </c>
      <c r="H61" s="24" t="e">
        <f>INDEX('[3]Balance (Stock Control)'!$AK:$AK,MATCH(C61,'[3]Balance (Stock Control)'!$F:$F,0))</f>
        <v>#N/A</v>
      </c>
      <c r="I61" s="24" t="e">
        <f>INDEX('[4]Balance (Stock Control)'!$AI:$AI,MATCH(C61,'[4]Balance (Stock Control)'!$E:$E,0))</f>
        <v>#N/A</v>
      </c>
      <c r="J61" s="65"/>
      <c r="K61" s="47">
        <v>5000</v>
      </c>
      <c r="L61" s="40">
        <v>5500</v>
      </c>
      <c r="M61" s="40">
        <f t="shared" si="1"/>
        <v>5500</v>
      </c>
      <c r="N61" s="28" t="s">
        <v>168</v>
      </c>
      <c r="O61" s="28" t="s">
        <v>174</v>
      </c>
      <c r="P61" s="28" t="s">
        <v>168</v>
      </c>
      <c r="Q61" s="26" t="s">
        <v>95</v>
      </c>
      <c r="R61" s="17"/>
      <c r="S61" s="11"/>
    </row>
    <row r="62" spans="1:19" ht="26.25" customHeight="1" x14ac:dyDescent="0.25">
      <c r="A62" s="73">
        <v>51</v>
      </c>
      <c r="B62" s="57" t="s">
        <v>101</v>
      </c>
      <c r="C62" s="75">
        <v>3903834</v>
      </c>
      <c r="D62" s="62"/>
      <c r="E62" s="57">
        <v>2</v>
      </c>
      <c r="F62" s="24" t="e">
        <f>INDEX('[1]Balance (Stock Control)'!$AI:$AI,MATCH(C62,'[1]Balance (Stock Control)'!$E:$E,0))</f>
        <v>#N/A</v>
      </c>
      <c r="G62" s="24" t="e">
        <f>INDEX('[2]Balance(Stock Control)'!$AL:$AL,MATCH(C62,'[2]Balance(Stock Control)'!$F:$F,0))</f>
        <v>#N/A</v>
      </c>
      <c r="H62" s="24" t="e">
        <f>INDEX('[3]Balance (Stock Control)'!$AK:$AK,MATCH(C62,'[3]Balance (Stock Control)'!$F:$F,0))</f>
        <v>#N/A</v>
      </c>
      <c r="I62" s="24" t="e">
        <f>INDEX('[4]Balance (Stock Control)'!$AI:$AI,MATCH(C62,'[4]Balance (Stock Control)'!$E:$E,0))</f>
        <v>#N/A</v>
      </c>
      <c r="J62" s="65"/>
      <c r="K62" s="47">
        <v>5000</v>
      </c>
      <c r="L62" s="40">
        <v>5500</v>
      </c>
      <c r="M62" s="40">
        <f t="shared" si="1"/>
        <v>11000</v>
      </c>
      <c r="N62" s="28" t="s">
        <v>168</v>
      </c>
      <c r="O62" s="28" t="s">
        <v>174</v>
      </c>
      <c r="P62" s="28" t="s">
        <v>168</v>
      </c>
      <c r="Q62" s="26" t="s">
        <v>95</v>
      </c>
      <c r="R62" s="17"/>
      <c r="S62" s="11"/>
    </row>
    <row r="63" spans="1:19" ht="26.25" customHeight="1" x14ac:dyDescent="0.25">
      <c r="A63" s="73">
        <v>52</v>
      </c>
      <c r="B63" s="57" t="s">
        <v>102</v>
      </c>
      <c r="C63" s="75">
        <v>3968984</v>
      </c>
      <c r="D63" s="62"/>
      <c r="E63" s="57">
        <v>1</v>
      </c>
      <c r="F63" s="24">
        <f>INDEX('[1]Balance (Stock Control)'!$AI:$AI,MATCH(C63,'[1]Balance (Stock Control)'!$E:$E,0))</f>
        <v>0</v>
      </c>
      <c r="G63" s="24" t="e">
        <f>INDEX('[2]Balance(Stock Control)'!$AL:$AL,MATCH(C63,'[2]Balance(Stock Control)'!$F:$F,0))</f>
        <v>#N/A</v>
      </c>
      <c r="H63" s="24" t="e">
        <f>INDEX('[3]Balance (Stock Control)'!$AK:$AK,MATCH(C63,'[3]Balance (Stock Control)'!$F:$F,0))</f>
        <v>#N/A</v>
      </c>
      <c r="I63" s="24" t="e">
        <f>INDEX('[4]Balance (Stock Control)'!$AI:$AI,MATCH(C63,'[4]Balance (Stock Control)'!$E:$E,0))</f>
        <v>#N/A</v>
      </c>
      <c r="J63" s="65">
        <v>27000</v>
      </c>
      <c r="K63" s="47">
        <v>28000</v>
      </c>
      <c r="L63" s="40">
        <v>30800.000000000004</v>
      </c>
      <c r="M63" s="40">
        <f t="shared" si="1"/>
        <v>30800.000000000004</v>
      </c>
      <c r="N63" s="28" t="s">
        <v>168</v>
      </c>
      <c r="O63" s="28" t="s">
        <v>174</v>
      </c>
      <c r="P63" s="28" t="s">
        <v>168</v>
      </c>
      <c r="Q63" s="26" t="s">
        <v>31</v>
      </c>
      <c r="R63" s="17"/>
      <c r="S63" s="11"/>
    </row>
    <row r="64" spans="1:19" ht="26.25" customHeight="1" x14ac:dyDescent="0.25">
      <c r="A64" s="73">
        <v>53</v>
      </c>
      <c r="B64" s="57" t="s">
        <v>103</v>
      </c>
      <c r="C64" s="75">
        <v>3863405</v>
      </c>
      <c r="D64" s="62"/>
      <c r="E64" s="57">
        <v>1</v>
      </c>
      <c r="F64" s="24" t="e">
        <f>INDEX('[1]Balance (Stock Control)'!$AI:$AI,MATCH(C64,'[1]Balance (Stock Control)'!$E:$E,0))</f>
        <v>#N/A</v>
      </c>
      <c r="G64" s="24" t="e">
        <f>INDEX('[2]Balance(Stock Control)'!$AL:$AL,MATCH(C64,'[2]Balance(Stock Control)'!$F:$F,0))</f>
        <v>#N/A</v>
      </c>
      <c r="H64" s="24" t="e">
        <f>INDEX('[3]Balance (Stock Control)'!$AK:$AK,MATCH(C64,'[3]Balance (Stock Control)'!$F:$F,0))</f>
        <v>#N/A</v>
      </c>
      <c r="I64" s="24" t="e">
        <f>INDEX('[4]Balance (Stock Control)'!$AI:$AI,MATCH(C64,'[4]Balance (Stock Control)'!$E:$E,0))</f>
        <v>#N/A</v>
      </c>
      <c r="J64" s="65"/>
      <c r="K64" s="47">
        <v>15000</v>
      </c>
      <c r="L64" s="40">
        <v>16500</v>
      </c>
      <c r="M64" s="40">
        <f t="shared" si="1"/>
        <v>16500</v>
      </c>
      <c r="N64" s="28" t="s">
        <v>168</v>
      </c>
      <c r="O64" s="28" t="s">
        <v>174</v>
      </c>
      <c r="P64" s="28" t="s">
        <v>168</v>
      </c>
      <c r="Q64" s="26" t="s">
        <v>104</v>
      </c>
      <c r="R64" s="17"/>
      <c r="S64" s="11"/>
    </row>
    <row r="65" spans="1:23" ht="26.25" customHeight="1" x14ac:dyDescent="0.25">
      <c r="A65" s="73">
        <v>54</v>
      </c>
      <c r="B65" s="57" t="s">
        <v>105</v>
      </c>
      <c r="C65" s="75">
        <v>3929515</v>
      </c>
      <c r="D65" s="62"/>
      <c r="E65" s="57">
        <v>1</v>
      </c>
      <c r="F65" s="24">
        <f>INDEX('[1]Balance (Stock Control)'!$AI:$AI,MATCH(C65,'[1]Balance (Stock Control)'!$E:$E,0))</f>
        <v>0</v>
      </c>
      <c r="G65" s="24" t="e">
        <f>INDEX('[2]Balance(Stock Control)'!$AL:$AL,MATCH(C65,'[2]Balance(Stock Control)'!$F:$F,0))</f>
        <v>#N/A</v>
      </c>
      <c r="H65" s="24" t="e">
        <f>INDEX('[3]Balance (Stock Control)'!$AK:$AK,MATCH(C65,'[3]Balance (Stock Control)'!$F:$F,0))</f>
        <v>#N/A</v>
      </c>
      <c r="I65" s="24" t="e">
        <f>INDEX('[4]Balance (Stock Control)'!$AI:$AI,MATCH(C65,'[4]Balance (Stock Control)'!$E:$E,0))</f>
        <v>#N/A</v>
      </c>
      <c r="J65" s="65"/>
      <c r="K65" s="47">
        <v>45000</v>
      </c>
      <c r="L65" s="40">
        <v>49500.000000000007</v>
      </c>
      <c r="M65" s="40">
        <f t="shared" si="1"/>
        <v>49500.000000000007</v>
      </c>
      <c r="N65" s="28" t="s">
        <v>168</v>
      </c>
      <c r="O65" s="28" t="s">
        <v>174</v>
      </c>
      <c r="P65" s="28" t="s">
        <v>168</v>
      </c>
      <c r="Q65" s="26"/>
      <c r="R65" s="17"/>
      <c r="S65" s="11"/>
      <c r="W65" t="s">
        <v>28</v>
      </c>
    </row>
    <row r="66" spans="1:23" ht="26.25" customHeight="1" x14ac:dyDescent="0.25">
      <c r="A66" s="73">
        <v>55</v>
      </c>
      <c r="B66" s="57" t="s">
        <v>106</v>
      </c>
      <c r="C66" s="75" t="s">
        <v>63</v>
      </c>
      <c r="D66" s="62"/>
      <c r="E66" s="57">
        <v>2</v>
      </c>
      <c r="F66" s="24" t="e">
        <f>INDEX('[1]Balance (Stock Control)'!$AI:$AI,MATCH(C66,'[1]Balance (Stock Control)'!$E:$E,0))</f>
        <v>#N/A</v>
      </c>
      <c r="G66" s="24" t="e">
        <f>INDEX('[2]Balance(Stock Control)'!$AL:$AL,MATCH(C66,'[2]Balance(Stock Control)'!$F:$F,0))</f>
        <v>#N/A</v>
      </c>
      <c r="H66" s="24" t="e">
        <f>INDEX('[3]Balance (Stock Control)'!$AK:$AK,MATCH(C66,'[3]Balance (Stock Control)'!$F:$F,0))</f>
        <v>#N/A</v>
      </c>
      <c r="I66" s="24" t="e">
        <f>INDEX('[4]Balance (Stock Control)'!$AI:$AI,MATCH(C66,'[4]Balance (Stock Control)'!$E:$E,0))</f>
        <v>#N/A</v>
      </c>
      <c r="J66" s="65"/>
      <c r="K66" s="47">
        <v>35000</v>
      </c>
      <c r="L66" s="40">
        <v>38500</v>
      </c>
      <c r="M66" s="40">
        <f t="shared" si="1"/>
        <v>77000</v>
      </c>
      <c r="N66" s="28" t="s">
        <v>168</v>
      </c>
      <c r="O66" s="28" t="s">
        <v>174</v>
      </c>
      <c r="P66" s="28" t="s">
        <v>168</v>
      </c>
      <c r="Q66" s="26" t="s">
        <v>31</v>
      </c>
      <c r="R66" s="17"/>
      <c r="S66" s="11"/>
    </row>
    <row r="67" spans="1:23" ht="26.25" customHeight="1" x14ac:dyDescent="0.25">
      <c r="A67" s="73">
        <v>56</v>
      </c>
      <c r="B67" s="57" t="s">
        <v>107</v>
      </c>
      <c r="C67" s="75" t="s">
        <v>63</v>
      </c>
      <c r="D67" s="62"/>
      <c r="E67" s="57">
        <v>1</v>
      </c>
      <c r="F67" s="24" t="e">
        <f>INDEX('[1]Balance (Stock Control)'!$AI:$AI,MATCH(C67,'[1]Balance (Stock Control)'!$E:$E,0))</f>
        <v>#N/A</v>
      </c>
      <c r="G67" s="24" t="e">
        <f>INDEX('[2]Balance(Stock Control)'!$AL:$AL,MATCH(C67,'[2]Balance(Stock Control)'!$F:$F,0))</f>
        <v>#N/A</v>
      </c>
      <c r="H67" s="24" t="e">
        <f>INDEX('[3]Balance (Stock Control)'!$AK:$AK,MATCH(C67,'[3]Balance (Stock Control)'!$F:$F,0))</f>
        <v>#N/A</v>
      </c>
      <c r="I67" s="24" t="e">
        <f>INDEX('[4]Balance (Stock Control)'!$AI:$AI,MATCH(C67,'[4]Balance (Stock Control)'!$E:$E,0))</f>
        <v>#N/A</v>
      </c>
      <c r="J67" s="65"/>
      <c r="K67" s="47">
        <v>35000</v>
      </c>
      <c r="L67" s="40">
        <v>38500</v>
      </c>
      <c r="M67" s="40">
        <f t="shared" si="1"/>
        <v>38500</v>
      </c>
      <c r="N67" s="28" t="s">
        <v>168</v>
      </c>
      <c r="O67" s="28" t="s">
        <v>174</v>
      </c>
      <c r="P67" s="28" t="s">
        <v>168</v>
      </c>
      <c r="Q67" s="26" t="s">
        <v>31</v>
      </c>
      <c r="R67" s="17"/>
      <c r="S67" s="11"/>
    </row>
    <row r="68" spans="1:23" ht="26.25" customHeight="1" x14ac:dyDescent="0.25">
      <c r="A68" s="73">
        <v>57</v>
      </c>
      <c r="B68" s="57" t="s">
        <v>108</v>
      </c>
      <c r="C68" s="75" t="s">
        <v>63</v>
      </c>
      <c r="D68" s="62"/>
      <c r="E68" s="57">
        <v>1</v>
      </c>
      <c r="F68" s="24" t="e">
        <f>INDEX('[1]Balance (Stock Control)'!$AI:$AI,MATCH(C68,'[1]Balance (Stock Control)'!$E:$E,0))</f>
        <v>#N/A</v>
      </c>
      <c r="G68" s="24" t="e">
        <f>INDEX('[2]Balance(Stock Control)'!$AL:$AL,MATCH(C68,'[2]Balance(Stock Control)'!$F:$F,0))</f>
        <v>#N/A</v>
      </c>
      <c r="H68" s="24" t="e">
        <f>INDEX('[3]Balance (Stock Control)'!$AK:$AK,MATCH(C68,'[3]Balance (Stock Control)'!$F:$F,0))</f>
        <v>#N/A</v>
      </c>
      <c r="I68" s="24" t="e">
        <f>INDEX('[4]Balance (Stock Control)'!$AI:$AI,MATCH(C68,'[4]Balance (Stock Control)'!$E:$E,0))</f>
        <v>#N/A</v>
      </c>
      <c r="J68" s="65"/>
      <c r="K68" s="47">
        <v>15000</v>
      </c>
      <c r="L68" s="40">
        <v>16500</v>
      </c>
      <c r="M68" s="40">
        <f t="shared" si="1"/>
        <v>16500</v>
      </c>
      <c r="N68" s="28" t="s">
        <v>168</v>
      </c>
      <c r="O68" s="28" t="s">
        <v>174</v>
      </c>
      <c r="P68" s="28" t="s">
        <v>168</v>
      </c>
      <c r="Q68" s="26" t="s">
        <v>31</v>
      </c>
      <c r="R68" s="17"/>
      <c r="S68" s="11"/>
    </row>
    <row r="69" spans="1:23" ht="26.25" customHeight="1" x14ac:dyDescent="0.25">
      <c r="A69" s="73">
        <v>58</v>
      </c>
      <c r="B69" s="57" t="s">
        <v>109</v>
      </c>
      <c r="C69" s="79">
        <v>3818824</v>
      </c>
      <c r="D69" s="62"/>
      <c r="E69" s="57">
        <v>4</v>
      </c>
      <c r="F69" s="24">
        <f>INDEX('[1]Balance (Stock Control)'!$AI:$AI,MATCH(C69,'[1]Balance (Stock Control)'!$E:$E,0))</f>
        <v>0</v>
      </c>
      <c r="G69" s="24" t="e">
        <f>INDEX('[2]Balance(Stock Control)'!$AL:$AL,MATCH(C69,'[2]Balance(Stock Control)'!$F:$F,0))</f>
        <v>#N/A</v>
      </c>
      <c r="H69" s="24" t="e">
        <f>INDEX('[3]Balance (Stock Control)'!$AK:$AK,MATCH(C69,'[3]Balance (Stock Control)'!$F:$F,0))</f>
        <v>#N/A</v>
      </c>
      <c r="I69" s="24" t="e">
        <f>INDEX('[4]Balance (Stock Control)'!$AI:$AI,MATCH(C69,'[4]Balance (Stock Control)'!$E:$E,0))</f>
        <v>#N/A</v>
      </c>
      <c r="J69" s="65">
        <v>500</v>
      </c>
      <c r="K69" s="47">
        <v>500</v>
      </c>
      <c r="L69" s="40">
        <v>550</v>
      </c>
      <c r="M69" s="40">
        <f t="shared" si="1"/>
        <v>2200</v>
      </c>
      <c r="N69" s="28" t="s">
        <v>168</v>
      </c>
      <c r="O69" s="28" t="s">
        <v>174</v>
      </c>
      <c r="P69" s="28" t="s">
        <v>168</v>
      </c>
      <c r="Q69" s="26" t="s">
        <v>48</v>
      </c>
      <c r="R69" s="17"/>
      <c r="S69" s="11"/>
      <c r="T69" t="s">
        <v>28</v>
      </c>
    </row>
    <row r="70" spans="1:23" ht="26.25" customHeight="1" x14ac:dyDescent="0.25">
      <c r="A70" s="73">
        <v>59</v>
      </c>
      <c r="B70" s="57" t="s">
        <v>110</v>
      </c>
      <c r="C70" s="75">
        <v>4940183</v>
      </c>
      <c r="D70" s="62"/>
      <c r="E70" s="57">
        <v>2</v>
      </c>
      <c r="F70" s="24" t="e">
        <f>INDEX('[1]Balance (Stock Control)'!$AI:$AI,MATCH(C70,'[1]Balance (Stock Control)'!$E:$E,0))</f>
        <v>#N/A</v>
      </c>
      <c r="G70" s="24" t="e">
        <f>INDEX('[2]Balance(Stock Control)'!$AL:$AL,MATCH(C70,'[2]Balance(Stock Control)'!$F:$F,0))</f>
        <v>#N/A</v>
      </c>
      <c r="H70" s="24" t="e">
        <f>INDEX('[3]Balance (Stock Control)'!$AK:$AK,MATCH(C70,'[3]Balance (Stock Control)'!$F:$F,0))</f>
        <v>#N/A</v>
      </c>
      <c r="I70" s="24" t="e">
        <f>INDEX('[4]Balance (Stock Control)'!$AI:$AI,MATCH(C70,'[4]Balance (Stock Control)'!$E:$E,0))</f>
        <v>#N/A</v>
      </c>
      <c r="J70" s="65"/>
      <c r="K70" s="47">
        <v>8000</v>
      </c>
      <c r="L70" s="40">
        <v>8800</v>
      </c>
      <c r="M70" s="40">
        <f t="shared" si="1"/>
        <v>17600</v>
      </c>
      <c r="N70" s="28" t="s">
        <v>168</v>
      </c>
      <c r="O70" s="28" t="s">
        <v>174</v>
      </c>
      <c r="P70" s="28" t="s">
        <v>168</v>
      </c>
      <c r="Q70" s="26" t="s">
        <v>111</v>
      </c>
      <c r="R70" s="17"/>
      <c r="S70" s="11"/>
    </row>
    <row r="71" spans="1:23" ht="26.25" customHeight="1" x14ac:dyDescent="0.25">
      <c r="A71" s="73">
        <v>60</v>
      </c>
      <c r="B71" s="57" t="s">
        <v>112</v>
      </c>
      <c r="C71" s="75">
        <v>3930565</v>
      </c>
      <c r="D71" s="62"/>
      <c r="E71" s="57">
        <v>1</v>
      </c>
      <c r="F71" s="24" t="e">
        <f>INDEX('[1]Balance (Stock Control)'!$AI:$AI,MATCH(C71,'[1]Balance (Stock Control)'!$E:$E,0))</f>
        <v>#N/A</v>
      </c>
      <c r="G71" s="24" t="e">
        <f>INDEX('[2]Balance(Stock Control)'!$AL:$AL,MATCH(C71,'[2]Balance(Stock Control)'!$F:$F,0))</f>
        <v>#N/A</v>
      </c>
      <c r="H71" s="24" t="e">
        <f>INDEX('[3]Balance (Stock Control)'!$AK:$AK,MATCH(C71,'[3]Balance (Stock Control)'!$F:$F,0))</f>
        <v>#N/A</v>
      </c>
      <c r="I71" s="24" t="e">
        <f>INDEX('[4]Balance (Stock Control)'!$AI:$AI,MATCH(C71,'[4]Balance (Stock Control)'!$E:$E,0))</f>
        <v>#N/A</v>
      </c>
      <c r="J71" s="65">
        <v>10000</v>
      </c>
      <c r="K71" s="47">
        <v>11000</v>
      </c>
      <c r="L71" s="40">
        <v>12100.000000000002</v>
      </c>
      <c r="M71" s="40">
        <f t="shared" si="1"/>
        <v>12100.000000000002</v>
      </c>
      <c r="N71" s="28" t="s">
        <v>168</v>
      </c>
      <c r="O71" s="28" t="s">
        <v>174</v>
      </c>
      <c r="P71" s="28" t="s">
        <v>168</v>
      </c>
      <c r="Q71" s="26" t="s">
        <v>113</v>
      </c>
      <c r="R71" s="17"/>
      <c r="S71" s="11"/>
    </row>
    <row r="72" spans="1:23" ht="26.25" customHeight="1" x14ac:dyDescent="0.25">
      <c r="A72" s="73">
        <v>61</v>
      </c>
      <c r="B72" s="57" t="s">
        <v>114</v>
      </c>
      <c r="C72" s="75">
        <v>3923527</v>
      </c>
      <c r="D72" s="62"/>
      <c r="E72" s="57">
        <v>2</v>
      </c>
      <c r="F72" s="24" t="e">
        <f>INDEX('[1]Balance (Stock Control)'!$AI:$AI,MATCH(C72,'[1]Balance (Stock Control)'!$E:$E,0))</f>
        <v>#N/A</v>
      </c>
      <c r="G72" s="24" t="e">
        <f>INDEX('[2]Balance(Stock Control)'!$AL:$AL,MATCH(C72,'[2]Balance(Stock Control)'!$F:$F,0))</f>
        <v>#N/A</v>
      </c>
      <c r="H72" s="24" t="e">
        <f>INDEX('[3]Balance (Stock Control)'!$AK:$AK,MATCH(C72,'[3]Balance (Stock Control)'!$F:$F,0))</f>
        <v>#N/A</v>
      </c>
      <c r="I72" s="24" t="e">
        <f>INDEX('[4]Balance (Stock Control)'!$AI:$AI,MATCH(C72,'[4]Balance (Stock Control)'!$E:$E,0))</f>
        <v>#N/A</v>
      </c>
      <c r="J72" s="65"/>
      <c r="K72" s="47">
        <v>1000</v>
      </c>
      <c r="L72" s="40">
        <v>1100</v>
      </c>
      <c r="M72" s="40">
        <f t="shared" si="1"/>
        <v>2200</v>
      </c>
      <c r="N72" s="28" t="s">
        <v>168</v>
      </c>
      <c r="O72" s="28" t="s">
        <v>174</v>
      </c>
      <c r="P72" s="28" t="s">
        <v>168</v>
      </c>
      <c r="Q72" s="26" t="s">
        <v>115</v>
      </c>
      <c r="R72" s="17"/>
      <c r="S72" s="11"/>
    </row>
    <row r="73" spans="1:23" ht="26.25" customHeight="1" x14ac:dyDescent="0.25">
      <c r="A73" s="73">
        <v>62</v>
      </c>
      <c r="B73" s="57" t="s">
        <v>116</v>
      </c>
      <c r="C73" s="75" t="s">
        <v>63</v>
      </c>
      <c r="D73" s="62"/>
      <c r="E73" s="57">
        <v>1</v>
      </c>
      <c r="F73" s="24" t="e">
        <f>INDEX('[1]Balance (Stock Control)'!$AI:$AI,MATCH(C73,'[1]Balance (Stock Control)'!$E:$E,0))</f>
        <v>#N/A</v>
      </c>
      <c r="G73" s="24" t="e">
        <f>INDEX('[2]Balance(Stock Control)'!$AL:$AL,MATCH(C73,'[2]Balance(Stock Control)'!$F:$F,0))</f>
        <v>#N/A</v>
      </c>
      <c r="H73" s="24" t="e">
        <f>INDEX('[3]Balance (Stock Control)'!$AK:$AK,MATCH(C73,'[3]Balance (Stock Control)'!$F:$F,0))</f>
        <v>#N/A</v>
      </c>
      <c r="I73" s="24" t="e">
        <f>INDEX('[4]Balance (Stock Control)'!$AI:$AI,MATCH(C73,'[4]Balance (Stock Control)'!$E:$E,0))</f>
        <v>#N/A</v>
      </c>
      <c r="J73" s="65"/>
      <c r="K73" s="47">
        <v>18000</v>
      </c>
      <c r="L73" s="40">
        <v>19800</v>
      </c>
      <c r="M73" s="40">
        <f t="shared" si="1"/>
        <v>19800</v>
      </c>
      <c r="N73" s="28" t="s">
        <v>168</v>
      </c>
      <c r="O73" s="28" t="s">
        <v>174</v>
      </c>
      <c r="P73" s="28" t="s">
        <v>168</v>
      </c>
      <c r="Q73" s="26" t="s">
        <v>95</v>
      </c>
      <c r="R73" s="17"/>
      <c r="S73" s="11"/>
    </row>
    <row r="74" spans="1:23" ht="26.25" customHeight="1" x14ac:dyDescent="0.25">
      <c r="A74" s="73">
        <v>63</v>
      </c>
      <c r="B74" s="57" t="s">
        <v>117</v>
      </c>
      <c r="C74" s="75" t="s">
        <v>63</v>
      </c>
      <c r="D74" s="62"/>
      <c r="E74" s="57">
        <v>1</v>
      </c>
      <c r="F74" s="24" t="e">
        <f>INDEX('[1]Balance (Stock Control)'!$AI:$AI,MATCH(C74,'[1]Balance (Stock Control)'!$E:$E,0))</f>
        <v>#N/A</v>
      </c>
      <c r="G74" s="24" t="e">
        <f>INDEX('[2]Balance(Stock Control)'!$AL:$AL,MATCH(C74,'[2]Balance(Stock Control)'!$F:$F,0))</f>
        <v>#N/A</v>
      </c>
      <c r="H74" s="24" t="e">
        <f>INDEX('[3]Balance (Stock Control)'!$AK:$AK,MATCH(C74,'[3]Balance (Stock Control)'!$F:$F,0))</f>
        <v>#N/A</v>
      </c>
      <c r="I74" s="24" t="e">
        <f>INDEX('[4]Balance (Stock Control)'!$AI:$AI,MATCH(C74,'[4]Balance (Stock Control)'!$E:$E,0))</f>
        <v>#N/A</v>
      </c>
      <c r="J74" s="65"/>
      <c r="K74" s="47">
        <v>1000</v>
      </c>
      <c r="L74" s="40">
        <v>1100</v>
      </c>
      <c r="M74" s="40">
        <f t="shared" si="1"/>
        <v>1100</v>
      </c>
      <c r="N74" s="28" t="s">
        <v>168</v>
      </c>
      <c r="O74" s="28" t="s">
        <v>174</v>
      </c>
      <c r="P74" s="28" t="s">
        <v>168</v>
      </c>
      <c r="Q74" s="26" t="s">
        <v>95</v>
      </c>
      <c r="R74" s="17"/>
      <c r="S74" s="11"/>
    </row>
    <row r="75" spans="1:23" ht="26.25" customHeight="1" x14ac:dyDescent="0.25">
      <c r="A75" s="73">
        <v>64</v>
      </c>
      <c r="B75" s="57" t="s">
        <v>118</v>
      </c>
      <c r="C75" s="75" t="s">
        <v>63</v>
      </c>
      <c r="D75" s="62"/>
      <c r="E75" s="57">
        <v>1</v>
      </c>
      <c r="F75" s="24" t="e">
        <f>INDEX('[1]Balance (Stock Control)'!$AI:$AI,MATCH(C75,'[1]Balance (Stock Control)'!$E:$E,0))</f>
        <v>#N/A</v>
      </c>
      <c r="G75" s="24" t="e">
        <f>INDEX('[2]Balance(Stock Control)'!$AL:$AL,MATCH(C75,'[2]Balance(Stock Control)'!$F:$F,0))</f>
        <v>#N/A</v>
      </c>
      <c r="H75" s="24" t="e">
        <f>INDEX('[3]Balance (Stock Control)'!$AK:$AK,MATCH(C75,'[3]Balance (Stock Control)'!$F:$F,0))</f>
        <v>#N/A</v>
      </c>
      <c r="I75" s="24" t="e">
        <f>INDEX('[4]Balance (Stock Control)'!$AI:$AI,MATCH(C75,'[4]Balance (Stock Control)'!$E:$E,0))</f>
        <v>#N/A</v>
      </c>
      <c r="J75" s="65"/>
      <c r="K75" s="47">
        <v>1500</v>
      </c>
      <c r="L75" s="40">
        <v>1650.0000000000002</v>
      </c>
      <c r="M75" s="40">
        <f t="shared" si="1"/>
        <v>1650.0000000000002</v>
      </c>
      <c r="N75" s="28" t="s">
        <v>168</v>
      </c>
      <c r="O75" s="28" t="s">
        <v>174</v>
      </c>
      <c r="P75" s="28" t="s">
        <v>168</v>
      </c>
      <c r="Q75" s="26" t="s">
        <v>95</v>
      </c>
      <c r="R75" s="17"/>
      <c r="S75" s="11"/>
    </row>
    <row r="76" spans="1:23" s="87" customFormat="1" ht="26.25" customHeight="1" x14ac:dyDescent="0.25">
      <c r="A76" s="77">
        <v>65</v>
      </c>
      <c r="B76" s="78" t="s">
        <v>119</v>
      </c>
      <c r="C76" s="79" t="s">
        <v>63</v>
      </c>
      <c r="D76" s="80"/>
      <c r="E76" s="78">
        <v>1</v>
      </c>
      <c r="F76" s="81" t="e">
        <f>INDEX('[1]Balance (Stock Control)'!$AI:$AI,MATCH(C76,'[1]Balance (Stock Control)'!$E:$E,0))</f>
        <v>#N/A</v>
      </c>
      <c r="G76" s="81" t="e">
        <f>INDEX('[2]Balance(Stock Control)'!$AL:$AL,MATCH(C76,'[2]Balance(Stock Control)'!$F:$F,0))</f>
        <v>#N/A</v>
      </c>
      <c r="H76" s="81" t="e">
        <f>INDEX('[3]Balance (Stock Control)'!$AK:$AK,MATCH(C76,'[3]Balance (Stock Control)'!$F:$F,0))</f>
        <v>#N/A</v>
      </c>
      <c r="I76" s="81" t="e">
        <f>INDEX('[4]Balance (Stock Control)'!$AI:$AI,MATCH(C76,'[4]Balance (Stock Control)'!$E:$E,0))</f>
        <v>#N/A</v>
      </c>
      <c r="J76" s="82"/>
      <c r="K76" s="82">
        <v>100000</v>
      </c>
      <c r="L76" s="83">
        <v>110000.00000000001</v>
      </c>
      <c r="M76" s="83">
        <f t="shared" si="1"/>
        <v>110000.00000000001</v>
      </c>
      <c r="N76" s="78" t="s">
        <v>168</v>
      </c>
      <c r="O76" s="78" t="s">
        <v>174</v>
      </c>
      <c r="P76" s="78" t="s">
        <v>168</v>
      </c>
      <c r="Q76" s="84" t="s">
        <v>95</v>
      </c>
      <c r="R76" s="85"/>
      <c r="S76" s="86"/>
    </row>
    <row r="77" spans="1:23" ht="26.25" customHeight="1" x14ac:dyDescent="0.25">
      <c r="A77" s="73">
        <v>66</v>
      </c>
      <c r="B77" s="57" t="s">
        <v>120</v>
      </c>
      <c r="C77" s="75">
        <v>3864083</v>
      </c>
      <c r="D77" s="62"/>
      <c r="E77" s="57">
        <v>8</v>
      </c>
      <c r="F77" s="24" t="e">
        <f>INDEX('[1]Balance (Stock Control)'!$AI:$AI,MATCH(C77,'[1]Balance (Stock Control)'!$E:$E,0))</f>
        <v>#N/A</v>
      </c>
      <c r="G77" s="24" t="e">
        <f>INDEX('[2]Balance(Stock Control)'!$AL:$AL,MATCH(C77,'[2]Balance(Stock Control)'!$F:$F,0))</f>
        <v>#N/A</v>
      </c>
      <c r="H77" s="24" t="e">
        <f>INDEX('[3]Balance (Stock Control)'!$AK:$AK,MATCH(C77,'[3]Balance (Stock Control)'!$F:$F,0))</f>
        <v>#N/A</v>
      </c>
      <c r="I77" s="24" t="e">
        <f>INDEX('[4]Balance (Stock Control)'!$AI:$AI,MATCH(C77,'[4]Balance (Stock Control)'!$E:$E,0))</f>
        <v>#N/A</v>
      </c>
      <c r="J77" s="65"/>
      <c r="K77" s="47">
        <v>15000</v>
      </c>
      <c r="L77" s="40">
        <v>16500</v>
      </c>
      <c r="M77" s="40">
        <f t="shared" si="1"/>
        <v>132000</v>
      </c>
      <c r="N77" s="28" t="s">
        <v>168</v>
      </c>
      <c r="O77" s="28" t="s">
        <v>174</v>
      </c>
      <c r="P77" s="28" t="s">
        <v>168</v>
      </c>
      <c r="Q77" s="26" t="s">
        <v>31</v>
      </c>
      <c r="R77" s="17"/>
      <c r="S77" s="11"/>
      <c r="U77" t="s">
        <v>28</v>
      </c>
    </row>
    <row r="78" spans="1:23" ht="26.25" customHeight="1" x14ac:dyDescent="0.25">
      <c r="A78" s="73">
        <v>67</v>
      </c>
      <c r="B78" s="57" t="s">
        <v>121</v>
      </c>
      <c r="C78" s="75">
        <v>3900630</v>
      </c>
      <c r="D78" s="62"/>
      <c r="E78" s="57">
        <v>8</v>
      </c>
      <c r="F78" s="24">
        <f>INDEX('[1]Balance (Stock Control)'!$AI:$AI,MATCH(C78,'[1]Balance (Stock Control)'!$E:$E,0))</f>
        <v>0</v>
      </c>
      <c r="G78" s="24" t="e">
        <f>INDEX('[2]Balance(Stock Control)'!$AL:$AL,MATCH(C78,'[2]Balance(Stock Control)'!$F:$F,0))</f>
        <v>#N/A</v>
      </c>
      <c r="H78" s="24" t="e">
        <f>INDEX('[3]Balance (Stock Control)'!$AK:$AK,MATCH(C78,'[3]Balance (Stock Control)'!$F:$F,0))</f>
        <v>#N/A</v>
      </c>
      <c r="I78" s="24" t="e">
        <f>INDEX('[4]Balance (Stock Control)'!$AI:$AI,MATCH(C78,'[4]Balance (Stock Control)'!$E:$E,0))</f>
        <v>#N/A</v>
      </c>
      <c r="J78" s="65"/>
      <c r="K78" s="47">
        <v>1500</v>
      </c>
      <c r="L78" s="40">
        <v>1650.0000000000002</v>
      </c>
      <c r="M78" s="40">
        <f t="shared" si="1"/>
        <v>13200.000000000002</v>
      </c>
      <c r="N78" s="28" t="s">
        <v>168</v>
      </c>
      <c r="O78" s="28" t="s">
        <v>174</v>
      </c>
      <c r="P78" s="28" t="s">
        <v>168</v>
      </c>
      <c r="Q78" s="26" t="s">
        <v>31</v>
      </c>
      <c r="R78" s="17"/>
      <c r="S78" s="11"/>
    </row>
    <row r="79" spans="1:23" ht="26.25" customHeight="1" x14ac:dyDescent="0.25">
      <c r="A79" s="73">
        <v>68</v>
      </c>
      <c r="B79" s="57" t="s">
        <v>122</v>
      </c>
      <c r="C79" s="75" t="s">
        <v>63</v>
      </c>
      <c r="D79" s="62"/>
      <c r="E79" s="57">
        <v>1</v>
      </c>
      <c r="F79" s="24" t="e">
        <f>INDEX('[1]Balance (Stock Control)'!$AI:$AI,MATCH(C79,'[1]Balance (Stock Control)'!$E:$E,0))</f>
        <v>#N/A</v>
      </c>
      <c r="G79" s="24" t="e">
        <f>INDEX('[2]Balance(Stock Control)'!$AL:$AL,MATCH(C79,'[2]Balance(Stock Control)'!$F:$F,0))</f>
        <v>#N/A</v>
      </c>
      <c r="H79" s="24" t="e">
        <f>INDEX('[3]Balance (Stock Control)'!$AK:$AK,MATCH(C79,'[3]Balance (Stock Control)'!$F:$F,0))</f>
        <v>#N/A</v>
      </c>
      <c r="I79" s="24" t="e">
        <f>INDEX('[4]Balance (Stock Control)'!$AI:$AI,MATCH(C79,'[4]Balance (Stock Control)'!$E:$E,0))</f>
        <v>#N/A</v>
      </c>
      <c r="J79" s="65"/>
      <c r="K79" s="47">
        <v>95000</v>
      </c>
      <c r="L79" s="40">
        <v>104500.00000000001</v>
      </c>
      <c r="M79" s="40">
        <f t="shared" si="1"/>
        <v>104500.00000000001</v>
      </c>
      <c r="N79" s="28" t="s">
        <v>168</v>
      </c>
      <c r="O79" s="28" t="s">
        <v>174</v>
      </c>
      <c r="P79" s="28" t="s">
        <v>168</v>
      </c>
      <c r="Q79" s="26" t="s">
        <v>31</v>
      </c>
      <c r="R79" s="17"/>
      <c r="S79" s="11"/>
    </row>
    <row r="80" spans="1:23" ht="26.25" customHeight="1" x14ac:dyDescent="0.25">
      <c r="A80" s="73">
        <v>69</v>
      </c>
      <c r="B80" s="57" t="s">
        <v>123</v>
      </c>
      <c r="C80" s="75" t="s">
        <v>63</v>
      </c>
      <c r="D80" s="62"/>
      <c r="E80" s="57">
        <v>1</v>
      </c>
      <c r="F80" s="24" t="e">
        <f>INDEX('[1]Balance (Stock Control)'!$AI:$AI,MATCH(C80,'[1]Balance (Stock Control)'!$E:$E,0))</f>
        <v>#N/A</v>
      </c>
      <c r="G80" s="24" t="e">
        <f>INDEX('[2]Balance(Stock Control)'!$AL:$AL,MATCH(C80,'[2]Balance(Stock Control)'!$F:$F,0))</f>
        <v>#N/A</v>
      </c>
      <c r="H80" s="24" t="e">
        <f>INDEX('[3]Balance (Stock Control)'!$AK:$AK,MATCH(C80,'[3]Balance (Stock Control)'!$F:$F,0))</f>
        <v>#N/A</v>
      </c>
      <c r="I80" s="24" t="e">
        <f>INDEX('[4]Balance (Stock Control)'!$AI:$AI,MATCH(C80,'[4]Balance (Stock Control)'!$E:$E,0))</f>
        <v>#N/A</v>
      </c>
      <c r="J80" s="65"/>
      <c r="K80" s="47">
        <v>65000</v>
      </c>
      <c r="L80" s="40">
        <v>71500</v>
      </c>
      <c r="M80" s="40">
        <f t="shared" si="1"/>
        <v>71500</v>
      </c>
      <c r="N80" s="28" t="s">
        <v>168</v>
      </c>
      <c r="O80" s="28" t="s">
        <v>174</v>
      </c>
      <c r="P80" s="28" t="s">
        <v>168</v>
      </c>
      <c r="Q80" s="26" t="s">
        <v>31</v>
      </c>
      <c r="R80" s="17"/>
      <c r="S80" s="11"/>
    </row>
    <row r="81" spans="1:20" ht="26.25" customHeight="1" x14ac:dyDescent="0.25">
      <c r="A81" s="73">
        <v>70</v>
      </c>
      <c r="B81" s="57" t="s">
        <v>124</v>
      </c>
      <c r="C81" s="75" t="s">
        <v>63</v>
      </c>
      <c r="D81" s="62"/>
      <c r="E81" s="57">
        <v>4</v>
      </c>
      <c r="F81" s="24" t="e">
        <f>INDEX('[1]Balance (Stock Control)'!$AI:$AI,MATCH(C81,'[1]Balance (Stock Control)'!$E:$E,0))</f>
        <v>#N/A</v>
      </c>
      <c r="G81" s="24" t="e">
        <f>INDEX('[2]Balance(Stock Control)'!$AL:$AL,MATCH(C81,'[2]Balance(Stock Control)'!$F:$F,0))</f>
        <v>#N/A</v>
      </c>
      <c r="H81" s="24" t="e">
        <f>INDEX('[3]Balance (Stock Control)'!$AK:$AK,MATCH(C81,'[3]Balance (Stock Control)'!$F:$F,0))</f>
        <v>#N/A</v>
      </c>
      <c r="I81" s="24" t="e">
        <f>INDEX('[4]Balance (Stock Control)'!$AI:$AI,MATCH(C81,'[4]Balance (Stock Control)'!$E:$E,0))</f>
        <v>#N/A</v>
      </c>
      <c r="J81" s="65"/>
      <c r="K81" s="47">
        <v>2500</v>
      </c>
      <c r="L81" s="40">
        <v>2750</v>
      </c>
      <c r="M81" s="40">
        <f t="shared" si="1"/>
        <v>11000</v>
      </c>
      <c r="N81" s="28" t="s">
        <v>168</v>
      </c>
      <c r="O81" s="28" t="s">
        <v>174</v>
      </c>
      <c r="P81" s="28" t="s">
        <v>168</v>
      </c>
      <c r="Q81" s="26" t="s">
        <v>95</v>
      </c>
      <c r="R81" s="17"/>
      <c r="S81" s="11"/>
    </row>
    <row r="82" spans="1:20" ht="26.25" customHeight="1" x14ac:dyDescent="0.25">
      <c r="A82" s="73">
        <v>71</v>
      </c>
      <c r="B82" s="57" t="s">
        <v>125</v>
      </c>
      <c r="C82" s="75">
        <v>3905307</v>
      </c>
      <c r="D82" s="62"/>
      <c r="E82" s="57">
        <v>6</v>
      </c>
      <c r="F82" s="24">
        <f>INDEX('[1]Balance (Stock Control)'!$AI:$AI,MATCH(C82,'[1]Balance (Stock Control)'!$E:$E,0))</f>
        <v>0</v>
      </c>
      <c r="G82" s="24" t="e">
        <f>INDEX('[2]Balance(Stock Control)'!$AL:$AL,MATCH(C82,'[2]Balance(Stock Control)'!$F:$F,0))</f>
        <v>#N/A</v>
      </c>
      <c r="H82" s="24" t="e">
        <f>INDEX('[3]Balance (Stock Control)'!$AK:$AK,MATCH(C82,'[3]Balance (Stock Control)'!$F:$F,0))</f>
        <v>#N/A</v>
      </c>
      <c r="I82" s="24" t="e">
        <f>INDEX('[4]Balance (Stock Control)'!$AI:$AI,MATCH(C82,'[4]Balance (Stock Control)'!$E:$E,0))</f>
        <v>#N/A</v>
      </c>
      <c r="J82" s="65"/>
      <c r="K82" s="47">
        <v>500</v>
      </c>
      <c r="L82" s="40">
        <v>550</v>
      </c>
      <c r="M82" s="40">
        <f t="shared" si="1"/>
        <v>3300</v>
      </c>
      <c r="N82" s="28" t="s">
        <v>168</v>
      </c>
      <c r="O82" s="28" t="s">
        <v>174</v>
      </c>
      <c r="P82" s="28" t="s">
        <v>168</v>
      </c>
      <c r="Q82" s="26" t="s">
        <v>126</v>
      </c>
      <c r="R82" s="17"/>
      <c r="S82" s="11"/>
    </row>
    <row r="83" spans="1:20" ht="26.25" customHeight="1" x14ac:dyDescent="0.25">
      <c r="A83" s="73">
        <v>72</v>
      </c>
      <c r="B83" s="57" t="s">
        <v>127</v>
      </c>
      <c r="C83" s="75">
        <v>4063217</v>
      </c>
      <c r="D83" s="62"/>
      <c r="E83" s="57">
        <v>1</v>
      </c>
      <c r="F83" s="24" t="e">
        <f>INDEX('[1]Balance (Stock Control)'!$AI:$AI,MATCH(C83,'[1]Balance (Stock Control)'!$E:$E,0))</f>
        <v>#N/A</v>
      </c>
      <c r="G83" s="24" t="e">
        <f>INDEX('[2]Balance(Stock Control)'!$AL:$AL,MATCH(C83,'[2]Balance(Stock Control)'!$F:$F,0))</f>
        <v>#N/A</v>
      </c>
      <c r="H83" s="24" t="e">
        <f>INDEX('[3]Balance (Stock Control)'!$AK:$AK,MATCH(C83,'[3]Balance (Stock Control)'!$F:$F,0))</f>
        <v>#N/A</v>
      </c>
      <c r="I83" s="24" t="e">
        <f>INDEX('[4]Balance (Stock Control)'!$AI:$AI,MATCH(C83,'[4]Balance (Stock Control)'!$E:$E,0))</f>
        <v>#N/A</v>
      </c>
      <c r="J83" s="65"/>
      <c r="K83" s="47">
        <v>35000</v>
      </c>
      <c r="L83" s="40">
        <v>38500</v>
      </c>
      <c r="M83" s="40">
        <f t="shared" si="1"/>
        <v>38500</v>
      </c>
      <c r="N83" s="28" t="s">
        <v>168</v>
      </c>
      <c r="O83" s="28" t="s">
        <v>174</v>
      </c>
      <c r="P83" s="28" t="s">
        <v>168</v>
      </c>
      <c r="Q83" s="26" t="s">
        <v>128</v>
      </c>
      <c r="R83" s="17"/>
      <c r="S83" s="11"/>
    </row>
    <row r="84" spans="1:20" ht="26.25" customHeight="1" x14ac:dyDescent="0.25">
      <c r="A84" s="73">
        <v>73</v>
      </c>
      <c r="B84" s="57" t="s">
        <v>129</v>
      </c>
      <c r="C84" s="75" t="s">
        <v>63</v>
      </c>
      <c r="D84" s="62"/>
      <c r="E84" s="57">
        <v>12</v>
      </c>
      <c r="F84" s="24" t="e">
        <f>INDEX('[1]Balance (Stock Control)'!$AI:$AI,MATCH(C84,'[1]Balance (Stock Control)'!$E:$E,0))</f>
        <v>#N/A</v>
      </c>
      <c r="G84" s="24" t="e">
        <f>INDEX('[2]Balance(Stock Control)'!$AL:$AL,MATCH(C84,'[2]Balance(Stock Control)'!$F:$F,0))</f>
        <v>#N/A</v>
      </c>
      <c r="H84" s="24" t="e">
        <f>INDEX('[3]Balance (Stock Control)'!$AK:$AK,MATCH(C84,'[3]Balance (Stock Control)'!$F:$F,0))</f>
        <v>#N/A</v>
      </c>
      <c r="I84" s="24" t="e">
        <f>INDEX('[4]Balance (Stock Control)'!$AI:$AI,MATCH(C84,'[4]Balance (Stock Control)'!$E:$E,0))</f>
        <v>#N/A</v>
      </c>
      <c r="J84" s="65"/>
      <c r="K84" s="47">
        <v>1000</v>
      </c>
      <c r="L84" s="40">
        <v>1100</v>
      </c>
      <c r="M84" s="40">
        <f t="shared" ref="M84:M115" si="2">L84*E84</f>
        <v>13200</v>
      </c>
      <c r="N84" s="28" t="s">
        <v>168</v>
      </c>
      <c r="O84" s="28" t="s">
        <v>174</v>
      </c>
      <c r="P84" s="28" t="s">
        <v>168</v>
      </c>
      <c r="Q84" s="26" t="s">
        <v>95</v>
      </c>
      <c r="R84" s="17"/>
      <c r="S84" s="11"/>
      <c r="T84" t="s">
        <v>28</v>
      </c>
    </row>
    <row r="85" spans="1:20" ht="26.25" customHeight="1" x14ac:dyDescent="0.25">
      <c r="A85" s="73">
        <v>74</v>
      </c>
      <c r="B85" s="57" t="s">
        <v>130</v>
      </c>
      <c r="C85" s="75" t="s">
        <v>63</v>
      </c>
      <c r="D85" s="62"/>
      <c r="E85" s="57">
        <v>12</v>
      </c>
      <c r="F85" s="24" t="e">
        <f>INDEX('[1]Balance (Stock Control)'!$AI:$AI,MATCH(C85,'[1]Balance (Stock Control)'!$E:$E,0))</f>
        <v>#N/A</v>
      </c>
      <c r="G85" s="24" t="e">
        <f>INDEX('[2]Balance(Stock Control)'!$AL:$AL,MATCH(C85,'[2]Balance(Stock Control)'!$F:$F,0))</f>
        <v>#N/A</v>
      </c>
      <c r="H85" s="24" t="e">
        <f>INDEX('[3]Balance (Stock Control)'!$AK:$AK,MATCH(C85,'[3]Balance (Stock Control)'!$F:$F,0))</f>
        <v>#N/A</v>
      </c>
      <c r="I85" s="24" t="e">
        <f>INDEX('[4]Balance (Stock Control)'!$AI:$AI,MATCH(C85,'[4]Balance (Stock Control)'!$E:$E,0))</f>
        <v>#N/A</v>
      </c>
      <c r="J85" s="65"/>
      <c r="K85" s="47">
        <v>1000</v>
      </c>
      <c r="L85" s="40">
        <v>1100</v>
      </c>
      <c r="M85" s="40">
        <f t="shared" si="2"/>
        <v>13200</v>
      </c>
      <c r="N85" s="28" t="s">
        <v>168</v>
      </c>
      <c r="O85" s="28" t="s">
        <v>174</v>
      </c>
      <c r="P85" s="28" t="s">
        <v>168</v>
      </c>
      <c r="Q85" s="26" t="s">
        <v>95</v>
      </c>
      <c r="R85" s="17"/>
      <c r="S85" s="11"/>
    </row>
    <row r="86" spans="1:20" ht="26.25" customHeight="1" x14ac:dyDescent="0.25">
      <c r="A86" s="73">
        <v>75</v>
      </c>
      <c r="B86" s="57" t="s">
        <v>131</v>
      </c>
      <c r="C86" s="75">
        <v>3094023</v>
      </c>
      <c r="D86" s="62"/>
      <c r="E86" s="57">
        <v>4</v>
      </c>
      <c r="F86" s="24" t="e">
        <f>INDEX('[1]Balance (Stock Control)'!$AI:$AI,MATCH(C86,'[1]Balance (Stock Control)'!$E:$E,0))</f>
        <v>#N/A</v>
      </c>
      <c r="G86" s="24" t="e">
        <f>INDEX('[2]Balance(Stock Control)'!$AL:$AL,MATCH(C86,'[2]Balance(Stock Control)'!$F:$F,0))</f>
        <v>#N/A</v>
      </c>
      <c r="H86" s="24" t="e">
        <f>INDEX('[3]Balance (Stock Control)'!$AK:$AK,MATCH(C86,'[3]Balance (Stock Control)'!$F:$F,0))</f>
        <v>#N/A</v>
      </c>
      <c r="I86" s="24" t="e">
        <f>INDEX('[4]Balance (Stock Control)'!$AI:$AI,MATCH(C86,'[4]Balance (Stock Control)'!$E:$E,0))</f>
        <v>#N/A</v>
      </c>
      <c r="J86" s="65"/>
      <c r="K86" s="47">
        <v>500</v>
      </c>
      <c r="L86" s="40">
        <v>550</v>
      </c>
      <c r="M86" s="40">
        <f t="shared" si="2"/>
        <v>2200</v>
      </c>
      <c r="N86" s="28" t="s">
        <v>168</v>
      </c>
      <c r="O86" s="28" t="s">
        <v>174</v>
      </c>
      <c r="P86" s="28" t="s">
        <v>168</v>
      </c>
      <c r="Q86" s="26" t="s">
        <v>95</v>
      </c>
      <c r="R86" s="17"/>
      <c r="S86" s="11"/>
    </row>
    <row r="87" spans="1:20" ht="26.25" customHeight="1" x14ac:dyDescent="0.25">
      <c r="A87" s="73">
        <v>76</v>
      </c>
      <c r="B87" s="57" t="s">
        <v>81</v>
      </c>
      <c r="C87" s="75">
        <v>3864009</v>
      </c>
      <c r="D87" s="62"/>
      <c r="E87" s="57">
        <v>4</v>
      </c>
      <c r="F87" s="24" t="e">
        <f>INDEX('[1]Balance (Stock Control)'!$AI:$AI,MATCH(C87,'[1]Balance (Stock Control)'!$E:$E,0))</f>
        <v>#N/A</v>
      </c>
      <c r="G87" s="24" t="e">
        <f>INDEX('[2]Balance(Stock Control)'!$AL:$AL,MATCH(C87,'[2]Balance(Stock Control)'!$F:$F,0))</f>
        <v>#N/A</v>
      </c>
      <c r="H87" s="24" t="e">
        <f>INDEX('[3]Balance (Stock Control)'!$AK:$AK,MATCH(C87,'[3]Balance (Stock Control)'!$F:$F,0))</f>
        <v>#N/A</v>
      </c>
      <c r="I87" s="24" t="e">
        <f>INDEX('[4]Balance (Stock Control)'!$AI:$AI,MATCH(C87,'[4]Balance (Stock Control)'!$E:$E,0))</f>
        <v>#N/A</v>
      </c>
      <c r="J87" s="65"/>
      <c r="K87" s="47">
        <v>1500</v>
      </c>
      <c r="L87" s="40">
        <v>1650.0000000000002</v>
      </c>
      <c r="M87" s="40">
        <f t="shared" si="2"/>
        <v>6600.0000000000009</v>
      </c>
      <c r="N87" s="28" t="s">
        <v>168</v>
      </c>
      <c r="O87" s="28" t="s">
        <v>174</v>
      </c>
      <c r="P87" s="28" t="s">
        <v>168</v>
      </c>
      <c r="Q87" s="26" t="s">
        <v>95</v>
      </c>
      <c r="R87" s="17"/>
      <c r="S87" s="11"/>
    </row>
    <row r="88" spans="1:20" ht="26.25" customHeight="1" x14ac:dyDescent="0.25">
      <c r="A88" s="73">
        <v>77</v>
      </c>
      <c r="B88" s="57" t="s">
        <v>132</v>
      </c>
      <c r="C88" s="75">
        <v>4063199</v>
      </c>
      <c r="D88" s="57">
        <v>1</v>
      </c>
      <c r="E88" s="105">
        <v>1</v>
      </c>
      <c r="F88" s="24" t="e">
        <f>INDEX('[1]Balance (Stock Control)'!$AI:$AI,MATCH(C88,'[1]Balance (Stock Control)'!$E:$E,0))</f>
        <v>#N/A</v>
      </c>
      <c r="G88" s="24" t="e">
        <f>INDEX('[2]Balance(Stock Control)'!$AL:$AL,MATCH(C88,'[2]Balance(Stock Control)'!$F:$F,0))</f>
        <v>#N/A</v>
      </c>
      <c r="H88" s="24" t="e">
        <f>INDEX('[3]Balance (Stock Control)'!$AK:$AK,MATCH(C88,'[3]Balance (Stock Control)'!$F:$F,0))</f>
        <v>#N/A</v>
      </c>
      <c r="I88" s="24" t="e">
        <f>INDEX('[4]Balance (Stock Control)'!$AI:$AI,MATCH(C88,'[4]Balance (Stock Control)'!$E:$E,0))</f>
        <v>#N/A</v>
      </c>
      <c r="J88" s="108"/>
      <c r="K88" s="97">
        <v>350000</v>
      </c>
      <c r="L88" s="97">
        <v>385000.00000000006</v>
      </c>
      <c r="M88" s="97">
        <f t="shared" si="2"/>
        <v>385000.00000000006</v>
      </c>
      <c r="N88" s="99" t="s">
        <v>168</v>
      </c>
      <c r="O88" s="28" t="s">
        <v>174</v>
      </c>
      <c r="P88" s="99" t="s">
        <v>168</v>
      </c>
      <c r="Q88" s="26" t="s">
        <v>95</v>
      </c>
      <c r="R88" s="17"/>
      <c r="S88" s="11"/>
    </row>
    <row r="89" spans="1:20" ht="26.25" customHeight="1" x14ac:dyDescent="0.25">
      <c r="A89" s="73">
        <v>78</v>
      </c>
      <c r="B89" s="57" t="s">
        <v>133</v>
      </c>
      <c r="C89" s="75">
        <v>4063284</v>
      </c>
      <c r="D89" s="57">
        <v>1</v>
      </c>
      <c r="E89" s="106"/>
      <c r="F89" s="24" t="e">
        <f>INDEX('[1]Balance (Stock Control)'!$AI:$AI,MATCH(C89,'[1]Balance (Stock Control)'!$E:$E,0))</f>
        <v>#N/A</v>
      </c>
      <c r="G89" s="24" t="e">
        <f>INDEX('[2]Balance(Stock Control)'!$AL:$AL,MATCH(C89,'[2]Balance(Stock Control)'!$F:$F,0))</f>
        <v>#N/A</v>
      </c>
      <c r="H89" s="24" t="e">
        <f>INDEX('[3]Balance (Stock Control)'!$AK:$AK,MATCH(C89,'[3]Balance (Stock Control)'!$F:$F,0))</f>
        <v>#N/A</v>
      </c>
      <c r="I89" s="24" t="e">
        <f>INDEX('[4]Balance (Stock Control)'!$AI:$AI,MATCH(C89,'[4]Balance (Stock Control)'!$E:$E,0))</f>
        <v>#N/A</v>
      </c>
      <c r="J89" s="110"/>
      <c r="K89" s="111"/>
      <c r="L89" s="111"/>
      <c r="M89" s="111"/>
      <c r="N89" s="100"/>
      <c r="O89" s="28" t="s">
        <v>174</v>
      </c>
      <c r="P89" s="100"/>
      <c r="Q89" s="26" t="s">
        <v>95</v>
      </c>
      <c r="R89" s="17"/>
      <c r="S89" s="11"/>
    </row>
    <row r="90" spans="1:20" ht="26.25" customHeight="1" x14ac:dyDescent="0.25">
      <c r="A90" s="73">
        <v>79</v>
      </c>
      <c r="B90" s="57" t="s">
        <v>134</v>
      </c>
      <c r="C90" s="75">
        <v>4063290</v>
      </c>
      <c r="D90" s="57">
        <v>1</v>
      </c>
      <c r="E90" s="107"/>
      <c r="F90" s="24" t="e">
        <f>INDEX('[1]Balance (Stock Control)'!$AI:$AI,MATCH(C90,'[1]Balance (Stock Control)'!$E:$E,0))</f>
        <v>#N/A</v>
      </c>
      <c r="G90" s="24" t="e">
        <f>INDEX('[2]Balance(Stock Control)'!$AL:$AL,MATCH(C90,'[2]Balance(Stock Control)'!$F:$F,0))</f>
        <v>#N/A</v>
      </c>
      <c r="H90" s="24" t="e">
        <f>INDEX('[3]Balance (Stock Control)'!$AK:$AK,MATCH(C90,'[3]Balance (Stock Control)'!$F:$F,0))</f>
        <v>#N/A</v>
      </c>
      <c r="I90" s="24" t="e">
        <f>INDEX('[4]Balance (Stock Control)'!$AI:$AI,MATCH(C90,'[4]Balance (Stock Control)'!$E:$E,0))</f>
        <v>#N/A</v>
      </c>
      <c r="J90" s="109"/>
      <c r="K90" s="98"/>
      <c r="L90" s="98"/>
      <c r="M90" s="98"/>
      <c r="N90" s="101"/>
      <c r="O90" s="28" t="s">
        <v>174</v>
      </c>
      <c r="P90" s="101"/>
      <c r="Q90" s="26" t="s">
        <v>95</v>
      </c>
      <c r="R90" s="17"/>
      <c r="S90" s="11"/>
    </row>
    <row r="91" spans="1:20" s="87" customFormat="1" ht="26.25" hidden="1" customHeight="1" x14ac:dyDescent="0.25">
      <c r="A91" s="77">
        <v>80</v>
      </c>
      <c r="B91" s="78" t="s">
        <v>135</v>
      </c>
      <c r="C91" s="79">
        <v>3957593</v>
      </c>
      <c r="D91" s="88" t="s">
        <v>164</v>
      </c>
      <c r="E91" s="78">
        <v>1</v>
      </c>
      <c r="F91" s="81">
        <f>INDEX('[1]Balance (Stock Control)'!$AI:$AI,MATCH(C91,'[1]Balance (Stock Control)'!$E:$E,0))</f>
        <v>0</v>
      </c>
      <c r="G91" s="81" t="e">
        <f>INDEX('[2]Balance(Stock Control)'!$AL:$AL,MATCH(C91,'[2]Balance(Stock Control)'!$F:$F,0))</f>
        <v>#N/A</v>
      </c>
      <c r="H91" s="81" t="e">
        <f>INDEX('[3]Balance (Stock Control)'!$AK:$AK,MATCH(C91,'[3]Balance (Stock Control)'!$F:$F,0))</f>
        <v>#N/A</v>
      </c>
      <c r="I91" s="81" t="e">
        <f>INDEX('[4]Balance (Stock Control)'!$AI:$AI,MATCH(C91,'[4]Balance (Stock Control)'!$E:$E,0))</f>
        <v>#N/A</v>
      </c>
      <c r="J91" s="82">
        <v>370000</v>
      </c>
      <c r="K91" s="82">
        <v>370000</v>
      </c>
      <c r="L91" s="83">
        <v>0</v>
      </c>
      <c r="M91" s="83">
        <f>L91*E91</f>
        <v>0</v>
      </c>
      <c r="N91" s="78" t="s">
        <v>163</v>
      </c>
      <c r="O91" s="78" t="s">
        <v>173</v>
      </c>
      <c r="P91" s="78" t="s">
        <v>161</v>
      </c>
      <c r="Q91" s="84" t="s">
        <v>31</v>
      </c>
      <c r="R91" s="85"/>
      <c r="S91" s="86"/>
    </row>
    <row r="92" spans="1:20" s="87" customFormat="1" ht="26.25" hidden="1" customHeight="1" x14ac:dyDescent="0.25">
      <c r="A92" s="77">
        <v>81</v>
      </c>
      <c r="B92" s="78" t="s">
        <v>136</v>
      </c>
      <c r="C92" s="79" t="s">
        <v>63</v>
      </c>
      <c r="D92" s="80"/>
      <c r="E92" s="78">
        <v>1</v>
      </c>
      <c r="F92" s="81" t="e">
        <f>INDEX('[1]Balance (Stock Control)'!$AI:$AI,MATCH(C92,'[1]Balance (Stock Control)'!$E:$E,0))</f>
        <v>#N/A</v>
      </c>
      <c r="G92" s="81" t="e">
        <f>INDEX('[2]Balance(Stock Control)'!$AL:$AL,MATCH(C92,'[2]Balance(Stock Control)'!$F:$F,0))</f>
        <v>#N/A</v>
      </c>
      <c r="H92" s="81" t="e">
        <f>INDEX('[3]Balance (Stock Control)'!$AK:$AK,MATCH(C92,'[3]Balance (Stock Control)'!$F:$F,0))</f>
        <v>#N/A</v>
      </c>
      <c r="I92" s="81" t="e">
        <f>INDEX('[4]Balance (Stock Control)'!$AI:$AI,MATCH(C92,'[4]Balance (Stock Control)'!$E:$E,0))</f>
        <v>#N/A</v>
      </c>
      <c r="J92" s="82"/>
      <c r="K92" s="82">
        <v>250000</v>
      </c>
      <c r="L92" s="83">
        <v>0</v>
      </c>
      <c r="M92" s="83">
        <f>L92*E92</f>
        <v>0</v>
      </c>
      <c r="N92" s="78" t="s">
        <v>168</v>
      </c>
      <c r="O92" s="78" t="s">
        <v>173</v>
      </c>
      <c r="P92" s="78" t="s">
        <v>168</v>
      </c>
      <c r="Q92" s="84" t="s">
        <v>95</v>
      </c>
      <c r="R92" s="85"/>
      <c r="S92" s="86"/>
    </row>
    <row r="93" spans="1:20" ht="26.25" customHeight="1" x14ac:dyDescent="0.25">
      <c r="A93" s="73">
        <v>82</v>
      </c>
      <c r="B93" s="57" t="s">
        <v>137</v>
      </c>
      <c r="C93" s="75" t="s">
        <v>63</v>
      </c>
      <c r="D93" s="62"/>
      <c r="E93" s="57">
        <v>1</v>
      </c>
      <c r="F93" s="24" t="e">
        <f>INDEX('[1]Balance (Stock Control)'!$AI:$AI,MATCH(C93,'[1]Balance (Stock Control)'!$E:$E,0))</f>
        <v>#N/A</v>
      </c>
      <c r="G93" s="24" t="e">
        <f>INDEX('[2]Balance(Stock Control)'!$AL:$AL,MATCH(C93,'[2]Balance(Stock Control)'!$F:$F,0))</f>
        <v>#N/A</v>
      </c>
      <c r="H93" s="24" t="e">
        <f>INDEX('[3]Balance (Stock Control)'!$AK:$AK,MATCH(C93,'[3]Balance (Stock Control)'!$F:$F,0))</f>
        <v>#N/A</v>
      </c>
      <c r="I93" s="24" t="e">
        <f>INDEX('[4]Balance (Stock Control)'!$AI:$AI,MATCH(C93,'[4]Balance (Stock Control)'!$E:$E,0))</f>
        <v>#N/A</v>
      </c>
      <c r="J93" s="65"/>
      <c r="K93" s="47">
        <v>45000</v>
      </c>
      <c r="L93" s="40">
        <v>49500.000000000007</v>
      </c>
      <c r="M93" s="40">
        <f>L93*E93</f>
        <v>49500.000000000007</v>
      </c>
      <c r="N93" s="28" t="s">
        <v>168</v>
      </c>
      <c r="O93" s="28" t="s">
        <v>174</v>
      </c>
      <c r="P93" s="28" t="s">
        <v>168</v>
      </c>
      <c r="Q93" s="26"/>
      <c r="R93" s="17"/>
      <c r="S93" s="11"/>
    </row>
    <row r="94" spans="1:20" ht="26.25" customHeight="1" x14ac:dyDescent="0.25">
      <c r="A94" s="73">
        <v>83</v>
      </c>
      <c r="B94" s="57" t="s">
        <v>138</v>
      </c>
      <c r="C94" s="75" t="s">
        <v>63</v>
      </c>
      <c r="D94" s="62"/>
      <c r="E94" s="57">
        <v>1</v>
      </c>
      <c r="F94" s="24" t="e">
        <f>INDEX('[1]Balance (Stock Control)'!$AI:$AI,MATCH(C94,'[1]Balance (Stock Control)'!$E:$E,0))</f>
        <v>#N/A</v>
      </c>
      <c r="G94" s="24" t="e">
        <f>INDEX('[2]Balance(Stock Control)'!$AL:$AL,MATCH(C94,'[2]Balance(Stock Control)'!$F:$F,0))</f>
        <v>#N/A</v>
      </c>
      <c r="H94" s="24" t="e">
        <f>INDEX('[3]Balance (Stock Control)'!$AK:$AK,MATCH(C94,'[3]Balance (Stock Control)'!$F:$F,0))</f>
        <v>#N/A</v>
      </c>
      <c r="I94" s="24" t="e">
        <f>INDEX('[4]Balance (Stock Control)'!$AI:$AI,MATCH(C94,'[4]Balance (Stock Control)'!$E:$E,0))</f>
        <v>#N/A</v>
      </c>
      <c r="J94" s="65"/>
      <c r="K94" s="47">
        <v>18000</v>
      </c>
      <c r="L94" s="40">
        <v>19800</v>
      </c>
      <c r="M94" s="40">
        <f>L94*E94</f>
        <v>19800</v>
      </c>
      <c r="N94" s="28" t="s">
        <v>168</v>
      </c>
      <c r="O94" s="28" t="s">
        <v>174</v>
      </c>
      <c r="P94" s="28" t="s">
        <v>168</v>
      </c>
      <c r="Q94" s="26"/>
      <c r="R94" s="17"/>
      <c r="S94" s="11"/>
    </row>
    <row r="95" spans="1:20" ht="26.25" customHeight="1" x14ac:dyDescent="0.25">
      <c r="A95" s="73">
        <v>84</v>
      </c>
      <c r="B95" s="59" t="s">
        <v>166</v>
      </c>
      <c r="C95" s="24" t="s">
        <v>63</v>
      </c>
      <c r="D95" s="62"/>
      <c r="E95" s="59">
        <v>1</v>
      </c>
      <c r="F95" s="24" t="e">
        <f>INDEX('[1]Balance (Stock Control)'!$AI:$AI,MATCH(C95,'[1]Balance (Stock Control)'!$E:$E,0))</f>
        <v>#N/A</v>
      </c>
      <c r="G95" s="24"/>
      <c r="H95" s="24" t="e">
        <f>INDEX('[3]Balance (Stock Control)'!$AK:$AK,MATCH(C95,'[3]Balance (Stock Control)'!$F:$F,0))</f>
        <v>#N/A</v>
      </c>
      <c r="I95" s="55"/>
      <c r="J95" s="64">
        <v>250000</v>
      </c>
      <c r="K95" s="40">
        <v>250000</v>
      </c>
      <c r="L95" s="40">
        <v>275000</v>
      </c>
      <c r="M95" s="40">
        <f>L95*E95</f>
        <v>275000</v>
      </c>
      <c r="N95" s="24" t="s">
        <v>168</v>
      </c>
      <c r="O95" s="24" t="s">
        <v>174</v>
      </c>
      <c r="P95" s="24" t="s">
        <v>168</v>
      </c>
      <c r="Q95" s="26"/>
    </row>
    <row r="96" spans="1:20" s="11" customFormat="1" ht="33" customHeight="1" x14ac:dyDescent="0.25">
      <c r="A96" s="50"/>
      <c r="B96" s="51"/>
      <c r="C96" s="51"/>
      <c r="D96" s="52"/>
      <c r="E96" s="51"/>
      <c r="F96" s="51"/>
      <c r="G96" s="51"/>
      <c r="H96" s="51"/>
      <c r="I96" s="53"/>
      <c r="J96" s="41"/>
      <c r="K96" s="41"/>
      <c r="L96" s="40" t="s">
        <v>169</v>
      </c>
      <c r="M96" s="40">
        <f>SUM(M12:M95)</f>
        <v>5909215.6000000006</v>
      </c>
      <c r="N96" s="51"/>
      <c r="O96" s="51"/>
      <c r="P96" s="68"/>
      <c r="Q96" s="54"/>
    </row>
    <row r="97" spans="1:17" x14ac:dyDescent="0.25">
      <c r="A97" s="102"/>
      <c r="B97" s="103"/>
      <c r="C97" s="104"/>
      <c r="D97" s="103"/>
      <c r="E97" s="103"/>
      <c r="F97" s="104"/>
      <c r="G97" s="104"/>
      <c r="H97" s="104"/>
      <c r="I97" s="104"/>
      <c r="J97" s="103"/>
      <c r="K97" s="104"/>
      <c r="L97" s="104"/>
      <c r="M97" s="104"/>
      <c r="N97" s="104"/>
      <c r="O97" s="104"/>
      <c r="P97" s="104"/>
      <c r="Q97" s="104"/>
    </row>
    <row r="98" spans="1:17" x14ac:dyDescent="0.25">
      <c r="C98" s="23" t="s">
        <v>28</v>
      </c>
    </row>
    <row r="99" spans="1:17" x14ac:dyDescent="0.25">
      <c r="H99" s="41"/>
      <c r="I99" s="41"/>
      <c r="J99" s="67"/>
      <c r="K99" s="41"/>
    </row>
    <row r="102" spans="1:17" x14ac:dyDescent="0.25">
      <c r="B102" s="69" t="s">
        <v>170</v>
      </c>
      <c r="C102" s="70">
        <v>45140</v>
      </c>
    </row>
    <row r="103" spans="1:17" x14ac:dyDescent="0.25">
      <c r="B103" s="69" t="s">
        <v>171</v>
      </c>
      <c r="C103" s="70">
        <v>45146</v>
      </c>
    </row>
    <row r="104" spans="1:17" x14ac:dyDescent="0.25">
      <c r="B104" s="69" t="s">
        <v>172</v>
      </c>
      <c r="C104" s="71"/>
    </row>
    <row r="106" spans="1:17" x14ac:dyDescent="0.25">
      <c r="B106" s="60" t="s">
        <v>28</v>
      </c>
    </row>
  </sheetData>
  <autoFilter ref="A11:S96">
    <filterColumn colId="14">
      <filters>
        <filter val="CCO"/>
      </filters>
    </filterColumn>
  </autoFilter>
  <mergeCells count="23">
    <mergeCell ref="P17:P19"/>
    <mergeCell ref="E1:Q1"/>
    <mergeCell ref="E2:Q2"/>
    <mergeCell ref="E15:E16"/>
    <mergeCell ref="J15:J16"/>
    <mergeCell ref="K15:K16"/>
    <mergeCell ref="L15:L16"/>
    <mergeCell ref="M15:M16"/>
    <mergeCell ref="N15:N16"/>
    <mergeCell ref="P15:P16"/>
    <mergeCell ref="E17:E19"/>
    <mergeCell ref="K17:K19"/>
    <mergeCell ref="L17:L19"/>
    <mergeCell ref="M17:M19"/>
    <mergeCell ref="N17:N19"/>
    <mergeCell ref="P88:P90"/>
    <mergeCell ref="A97:Q97"/>
    <mergeCell ref="E88:E90"/>
    <mergeCell ref="J88:J90"/>
    <mergeCell ref="K88:K90"/>
    <mergeCell ref="L88:L90"/>
    <mergeCell ref="M88:M90"/>
    <mergeCell ref="N88:N9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95" t="s">
        <v>15</v>
      </c>
      <c r="B1" s="95" t="s">
        <v>16</v>
      </c>
      <c r="C1" s="95" t="s">
        <v>3</v>
      </c>
      <c r="D1" s="95" t="s">
        <v>17</v>
      </c>
      <c r="E1" s="95" t="s">
        <v>18</v>
      </c>
      <c r="F1" s="95" t="s">
        <v>19</v>
      </c>
      <c r="G1" s="95" t="s">
        <v>20</v>
      </c>
      <c r="H1" s="95" t="s">
        <v>21</v>
      </c>
      <c r="I1" s="95" t="s">
        <v>9</v>
      </c>
    </row>
    <row r="2" spans="1:9" x14ac:dyDescent="0.25">
      <c r="A2" s="95"/>
      <c r="B2" s="95"/>
      <c r="C2" s="95"/>
      <c r="D2" s="95"/>
      <c r="E2" s="95"/>
      <c r="F2" s="95"/>
      <c r="G2" s="95"/>
      <c r="H2" s="95"/>
      <c r="I2" s="95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200-2023060060</vt:lpstr>
      <vt:lpstr>Component Repair Recommenda </vt:lpstr>
      <vt:lpstr>200-2023060060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2023-12-28T09:01:05Z</dcterms:modified>
</cp:coreProperties>
</file>