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S'Parts\2)Monthly PO Apr'24~Mar'25\10) JAN'25\78-PRT-PO-25010010 HTY Customer Pan Cherry\"/>
    </mc:Choice>
  </mc:AlternateContent>
  <bookViews>
    <workbookView xWindow="0" yWindow="0" windowWidth="20490" windowHeight="7755" firstSheet="40" activeTab="44"/>
  </bookViews>
  <sheets>
    <sheet name=" 78-LPO-202407054" sheetId="1" r:id="rId1"/>
    <sheet name=" 78-LPO-202407055" sheetId="2" r:id="rId2"/>
    <sheet name="78-LPO-202407056" sheetId="4" r:id="rId3"/>
    <sheet name="78-LPO-202408057" sheetId="5" r:id="rId4"/>
    <sheet name="78-LPO-202408058" sheetId="6" r:id="rId5"/>
    <sheet name="78-LPO-202408059" sheetId="8" r:id="rId6"/>
    <sheet name="78-LPO-202408061" sheetId="10" r:id="rId7"/>
    <sheet name="78-LPO-202408062" sheetId="12" r:id="rId8"/>
    <sheet name="78-LPR-202408063" sheetId="13" r:id="rId9"/>
    <sheet name="78-LPO-202408064" sheetId="14" r:id="rId10"/>
    <sheet name="78-LPO-202409065" sheetId="15" r:id="rId11"/>
    <sheet name="78-LPO-202409066" sheetId="9" r:id="rId12"/>
    <sheet name="78-LPO-202409067" sheetId="16" r:id="rId13"/>
    <sheet name="78-LPO-202410068 " sheetId="17" r:id="rId14"/>
    <sheet name="78-LPR-202410069" sheetId="18" r:id="rId15"/>
    <sheet name="78-LPR-202410070" sheetId="19" r:id="rId16"/>
    <sheet name="78-LPO-202410071" sheetId="20" r:id="rId17"/>
    <sheet name="78-LPR-202410072" sheetId="21" r:id="rId18"/>
    <sheet name="78-LPR-202410073" sheetId="22" r:id="rId19"/>
    <sheet name="78-LPR-202410074" sheetId="23" r:id="rId20"/>
    <sheet name="78-LPR-202410075" sheetId="24" r:id="rId21"/>
    <sheet name="78-LPR-202410076" sheetId="25" r:id="rId22"/>
    <sheet name="78-LPR-202410077" sheetId="28" r:id="rId23"/>
    <sheet name="78-LPR-202410078" sheetId="27" r:id="rId24"/>
    <sheet name="78-LPR-202411079" sheetId="30" r:id="rId25"/>
    <sheet name="78-LPO-202411080" sheetId="31" r:id="rId26"/>
    <sheet name="78-LPR-202411081" sheetId="32" r:id="rId27"/>
    <sheet name="78-LPR-202411082" sheetId="33" r:id="rId28"/>
    <sheet name="78-LPR-202411083" sheetId="34" r:id="rId29"/>
    <sheet name="78-LPR-202411084" sheetId="35" r:id="rId30"/>
    <sheet name="78-LPR-202411085" sheetId="36" r:id="rId31"/>
    <sheet name="78-LPR-202411086" sheetId="37" r:id="rId32"/>
    <sheet name="78-LPR-202412087" sheetId="38" r:id="rId33"/>
    <sheet name="78-LPR-202412088" sheetId="39" r:id="rId34"/>
    <sheet name="78-LPR-202412089" sheetId="40" r:id="rId35"/>
    <sheet name="78-LPR-202412090" sheetId="41" r:id="rId36"/>
    <sheet name="78-LPR-202412091" sheetId="42" r:id="rId37"/>
    <sheet name="78-LPR-202412092" sheetId="43" r:id="rId38"/>
    <sheet name="78-LPR-202412093" sheetId="45" r:id="rId39"/>
    <sheet name="78-LPR-202412094" sheetId="47" r:id="rId40"/>
    <sheet name="78-LPR-202501095" sheetId="49" r:id="rId41"/>
    <sheet name="78-LPR-202501096" sheetId="50" r:id="rId42"/>
    <sheet name="78-LPR-202501097" sheetId="52" r:id="rId43"/>
    <sheet name="78-LPR-202501098" sheetId="53" r:id="rId44"/>
    <sheet name="78-LPR-202501099" sheetId="54" r:id="rId45"/>
  </sheets>
  <definedNames>
    <definedName name="_xlnm.Print_Area" localSheetId="0">' 78-LPO-202407054'!$A$1:$O$27</definedName>
    <definedName name="_xlnm.Print_Area" localSheetId="7">'78-LPO-202408062'!$B$1:$O$28</definedName>
    <definedName name="_xlnm.Print_Area" localSheetId="10">'78-LPO-202409065'!$B$1:$O$27</definedName>
    <definedName name="_xlnm.Print_Area" localSheetId="12">'78-LPO-202409067'!$B$1:$O$28</definedName>
    <definedName name="_xlnm.Print_Area" localSheetId="13">'78-LPO-202410068 '!$B$1:$O$28</definedName>
    <definedName name="_xlnm.Print_Area" localSheetId="16">'78-LPO-202410071'!$B$1:$O$28</definedName>
    <definedName name="_xlnm.Print_Area" localSheetId="8">'78-LPR-202408063'!$A$1:$O$24</definedName>
    <definedName name="_xlnm.Print_Area" localSheetId="14">'78-LPR-202410069'!$A$1:$O$24</definedName>
    <definedName name="_xlnm.Print_Area" localSheetId="15">'78-LPR-202410070'!$A$1:$O$24</definedName>
    <definedName name="_xlnm.Print_Area" localSheetId="17">'78-LPR-202410072'!$A$1:$O$24</definedName>
    <definedName name="_xlnm.Print_Area" localSheetId="18">'78-LPR-202410073'!$A$1:$O$20</definedName>
    <definedName name="_xlnm.Print_Area" localSheetId="19">'78-LPR-202410074'!$A$1:$O$19</definedName>
    <definedName name="_xlnm.Print_Area" localSheetId="20">'78-LPR-202410075'!$A$1:$O$24</definedName>
    <definedName name="_xlnm.Print_Area" localSheetId="21">'78-LPR-202410076'!$A$1:$O$20</definedName>
    <definedName name="_xlnm.Print_Area" localSheetId="22">'78-LPR-202410077'!$A$1:$O$19</definedName>
    <definedName name="_xlnm.Print_Area" localSheetId="23">'78-LPR-202410078'!$A$1:$O$19</definedName>
    <definedName name="_xlnm.Print_Area" localSheetId="24">'78-LPR-202411079'!$A$1:$O$19</definedName>
    <definedName name="_xlnm.Print_Area" localSheetId="26">'78-LPR-202411081'!$A$1:$O$19</definedName>
    <definedName name="_xlnm.Print_Area" localSheetId="27">'78-LPR-202411082'!$A$1:$O$19</definedName>
    <definedName name="_xlnm.Print_Area" localSheetId="29">'78-LPR-202411084'!$A$1:$O$19</definedName>
    <definedName name="_xlnm.Print_Area" localSheetId="31">'78-LPR-202411086'!$A$1:$O$23</definedName>
    <definedName name="_xlnm.Print_Area" localSheetId="32">'78-LPR-202412087'!$A$1:$O$23</definedName>
    <definedName name="_xlnm.Print_Area" localSheetId="33">'78-LPR-202412088'!$A$1:$O$32</definedName>
    <definedName name="_xlnm.Print_Area" localSheetId="34">'78-LPR-202412089'!$A$1:$O$22</definedName>
    <definedName name="_xlnm.Print_Area" localSheetId="35">'78-LPR-202412090'!$A$1:$O$22</definedName>
    <definedName name="_xlnm.Print_Area" localSheetId="36">'78-LPR-202412091'!$A$1:$O$22</definedName>
    <definedName name="_xlnm.Print_Area" localSheetId="38">'78-LPR-202412093'!$A$1:$O$23</definedName>
    <definedName name="_xlnm.Print_Area" localSheetId="39">'78-LPR-202412094'!$A$1:$O$22</definedName>
    <definedName name="_xlnm.Print_Area" localSheetId="42">'78-LPR-202501097'!$A$1:$O$20</definedName>
    <definedName name="_xlnm.Print_Area" localSheetId="43">'78-LPR-202501098'!$A$1:$O$20</definedName>
    <definedName name="_xlnm.Print_Area" localSheetId="44">'78-LPR-202501099'!$A$1:$O$21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54" l="1"/>
  <c r="I8" i="54" s="1"/>
  <c r="I6" i="54" l="1"/>
  <c r="I5" i="53" l="1"/>
  <c r="I7" i="53" s="1"/>
  <c r="I5" i="52" l="1"/>
  <c r="I7" i="52" s="1"/>
  <c r="L5" i="50" l="1"/>
  <c r="L8" i="50" s="1"/>
  <c r="I5" i="49"/>
  <c r="I8" i="49" s="1"/>
  <c r="I9" i="47" l="1"/>
  <c r="I6" i="47"/>
  <c r="I7" i="47"/>
  <c r="I5" i="47"/>
  <c r="L5" i="45" l="1"/>
  <c r="L10" i="45" s="1"/>
  <c r="L8" i="43" l="1"/>
  <c r="L5" i="43"/>
  <c r="I8" i="43"/>
  <c r="I5" i="42" l="1"/>
  <c r="I9" i="42" s="1"/>
  <c r="I5" i="41" l="1"/>
  <c r="I9" i="41" s="1"/>
  <c r="I5" i="40" l="1"/>
  <c r="I9" i="40" s="1"/>
  <c r="I6" i="39" l="1"/>
  <c r="I7" i="39"/>
  <c r="I8" i="39"/>
  <c r="I9" i="39"/>
  <c r="I10" i="39"/>
  <c r="I11" i="39"/>
  <c r="I12" i="39"/>
  <c r="I13" i="39"/>
  <c r="I14" i="39"/>
  <c r="I15" i="39"/>
  <c r="I5" i="39"/>
  <c r="I19" i="39" l="1"/>
  <c r="I10" i="38"/>
  <c r="I5" i="38"/>
  <c r="L10" i="38"/>
  <c r="L5" i="37" l="1"/>
  <c r="L10" i="37" s="1"/>
  <c r="L10" i="36" l="1"/>
  <c r="L5" i="36" l="1"/>
  <c r="L5" i="31"/>
  <c r="I10" i="36"/>
  <c r="L6" i="35" l="1"/>
  <c r="L5" i="35"/>
  <c r="I5" i="34"/>
  <c r="I8" i="34"/>
  <c r="I5" i="33"/>
  <c r="I6" i="33"/>
  <c r="I5" i="32"/>
  <c r="I6" i="32"/>
  <c r="I6" i="31"/>
  <c r="I10" i="31"/>
  <c r="L5" i="30"/>
  <c r="L6" i="30"/>
  <c r="I5" i="28"/>
  <c r="I6" i="28"/>
  <c r="I5" i="27"/>
  <c r="I6" i="27"/>
  <c r="I5" i="25"/>
  <c r="I6" i="25"/>
  <c r="I7" i="25"/>
  <c r="I10" i="24"/>
  <c r="I6" i="24"/>
  <c r="I7" i="24"/>
  <c r="I8" i="24"/>
  <c r="I9" i="24"/>
  <c r="I5" i="24"/>
  <c r="I11" i="24"/>
  <c r="L5" i="23"/>
  <c r="L6" i="23"/>
  <c r="L5" i="22"/>
  <c r="L6" i="22"/>
  <c r="L7" i="22"/>
  <c r="L5" i="21"/>
  <c r="L11" i="21"/>
  <c r="I5" i="20"/>
  <c r="I13" i="20"/>
  <c r="L5" i="19"/>
  <c r="L11" i="19"/>
  <c r="L11" i="18"/>
  <c r="L5" i="18"/>
  <c r="I5" i="17"/>
  <c r="I13" i="17"/>
  <c r="O5" i="16"/>
  <c r="O13" i="16"/>
  <c r="L5" i="9"/>
  <c r="L10" i="9"/>
  <c r="L10" i="14"/>
  <c r="L12" i="15"/>
  <c r="I12" i="15"/>
  <c r="L6" i="15"/>
  <c r="L5" i="15"/>
  <c r="I7" i="15"/>
  <c r="L5" i="14"/>
  <c r="I10" i="14"/>
  <c r="I5" i="13"/>
  <c r="I11" i="13"/>
  <c r="I5" i="12"/>
  <c r="I13" i="12"/>
  <c r="I6" i="10"/>
  <c r="I5" i="10"/>
  <c r="I11" i="10"/>
  <c r="I10" i="9"/>
  <c r="I5" i="8"/>
  <c r="I13" i="8"/>
  <c r="I5" i="6"/>
  <c r="I13" i="6"/>
  <c r="I5" i="5"/>
  <c r="I13" i="5"/>
  <c r="I5" i="4"/>
  <c r="I13" i="4"/>
  <c r="I5" i="2"/>
  <c r="I13" i="2"/>
  <c r="I6" i="1"/>
  <c r="I5" i="1"/>
  <c r="I13" i="1"/>
</calcChain>
</file>

<file path=xl/sharedStrings.xml><?xml version="1.0" encoding="utf-8"?>
<sst xmlns="http://schemas.openxmlformats.org/spreadsheetml/2006/main" count="1311" uniqueCount="280">
  <si>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</si>
  <si>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</si>
  <si>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</si>
  <si>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</si>
  <si>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</si>
  <si>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</si>
  <si>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</si>
  <si>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</si>
  <si>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</si>
  <si>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</si>
  <si>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</si>
  <si>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Description</t>
  </si>
  <si>
    <t>02-IDS-PRT-FRM-008-02</t>
  </si>
  <si>
    <t xml:space="preserve">               Supplier - A 
Name - BRIGHTER ACE INDUSTRIAL MACHINERY CO.,LTD 
Contact No. -09 898983594
Address - No.001,Building-14, Mya Taung Wun Gyi U Hmo Street, Commercial -2, Industrial Zone -3, Shwe Pyi Thar Township,  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</si>
  <si>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SWE SWE LAE, DAW
Contact No.- 01-683088
Address - No.34, Room(6), Bayint Naung Market.</t>
    </r>
  </si>
  <si>
    <t xml:space="preserve">                Supplier - B
Name - TAW WIN TUN
Contact No.-'09 261550528
Address - Office (15) Shop (19)Bayint Naung,  Shop, Yangon</t>
  </si>
  <si>
    <t>FD30S</t>
  </si>
  <si>
    <t>OTHERS</t>
  </si>
  <si>
    <t>Seal, Oil</t>
  </si>
  <si>
    <t>F301612523(N)</t>
  </si>
  <si>
    <t>Other Supplier has no stock</t>
  </si>
  <si>
    <r>
      <t xml:space="preserve">
BU Name         :   IS
Proposal No.    :   78-LPO-202407054
Proposal Date  :   25.Jul.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</si>
  <si>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>HUB &amp; DRUM ASSY</t>
  </si>
  <si>
    <t>91G3300901(N)</t>
  </si>
  <si>
    <r>
      <t xml:space="preserve">
BU Name         :   IS
Proposal No.    :   78-LPO-202407055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</si>
  <si>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 xml:space="preserve"> APOIL</t>
  </si>
  <si>
    <t>AP HERCULES AW 32</t>
  </si>
  <si>
    <t xml:space="preserve"> A990316</t>
  </si>
  <si>
    <r>
      <t xml:space="preserve">
BU Name         :   IS
Proposal No.    :   78-LPO-202407056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</si>
  <si>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All Forklift</t>
  </si>
  <si>
    <t xml:space="preserve">               Supplier - A 
Name - AUNG THEIN THAN
Contact No. -09799970007
Address - Building F/S (2), Shwe Marlar Housing, Bayintnaung Road, Kamayut Tsp.</t>
  </si>
  <si>
    <t>200
 Liter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</si>
  <si>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WINNING WAYW
Contact No.- 09 977835704
Address - 592, Yangon-Pathein Rd, Ward (7), Hlaing Thar Yar, Yangon
</t>
    </r>
  </si>
  <si>
    <t xml:space="preserve">                Supplier - B
Name - PEOPLE ORIGIN 
Contact No.-09977835762
Address - NO.1947-B, BOGOKE STREET,YANGON</t>
  </si>
  <si>
    <t>JET (India)</t>
  </si>
  <si>
    <t>Other Machine</t>
  </si>
  <si>
    <t>Tyre</t>
  </si>
  <si>
    <t>12-16.5</t>
  </si>
  <si>
    <r>
      <t xml:space="preserve">
BU Name         :   IS
Proposal No.    :   78-LPO-202408057
Proposal Date  :   2.Aug.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Soil Build.Other Machine
</t>
    </r>
  </si>
  <si>
    <t xml:space="preserve">               Supplier - A 
Name - AUNG KAUNG SAN TRADING CO.,LTD
Contact No. -'09 5006193, 09 785107953
Address - No.(9),Bayint Naung Yeikthar,Bayint Naung, Main Street, Insein Tsp, Yangon</t>
  </si>
  <si>
    <t xml:space="preserve">                Supplier - B
Name -
Contact No.-
Address - </t>
  </si>
  <si>
    <t xml:space="preserve">                Supplier - B
Name - UNITED TYRE GROUP (UTG) CO.,LTD. 
Contact No.-09 764918517
Address - No.(116), Mhatkhayar Minthargyi, Mg Pyone St, Zone(2)  YangonHlaingtharya</t>
  </si>
  <si>
    <t xml:space="preserve">               Supplier - A 
Name - AUNG THEIN THAN
Contact No. -09799970007
Address - Building F/S (2), Shwe Marlar Housing, Bayintnaung Road, Kamayut Tsp.</t>
  </si>
  <si>
    <t xml:space="preserve">                Supplier - C 
Name - LUCKY MAN
Contact No.- 09-977907151
Address - No 83/84 Yadanar Myine Street, Kamaryut Tsp, Yangon 
</t>
  </si>
  <si>
    <t>Price
 (MMK)</t>
  </si>
  <si>
    <t xml:space="preserve"> MFD100</t>
  </si>
  <si>
    <t>Qty
 (liter)</t>
  </si>
  <si>
    <r>
      <t xml:space="preserve">
BU Name         :   IS
Proposal No.    :  78-LPO-202408058
Proposal Date  :   2.Aug.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Stock, Unit &amp; Rental Machine (MC-MFD100, Sr.A3AF05585/ MC-MFD80X, Sr.M9AI82100)</t>
    </r>
  </si>
  <si>
    <t>FD30NT</t>
  </si>
  <si>
    <r>
      <t xml:space="preserve">
BU Name         :   IS
Proposal No.    :   78-LPO-202408059
Proposal Date  :  5-Aug-24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Customer-Myanmar Takaung (HTY BR) MC-FD30NT, Sr.F14E-33727</t>
    </r>
  </si>
  <si>
    <t>Belt, VL=1235</t>
  </si>
  <si>
    <t>9192106300(N)</t>
  </si>
  <si>
    <t xml:space="preserve">               Supplier - A 
Name -AUNG KAUNG SAN TRADING CO.,LTD
Contact No. -'09 5006193, 09 785107953
Address - No.(9),Bayint Naung Yeikthar,Bayint Naung,Main Street, Insein Tsp, Yangon</t>
  </si>
  <si>
    <r>
      <t xml:space="preserve">
BU Name         :   IS
Proposal No.    :   78-LPO-202408061
Proposal Date  :   9-Aug-24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Customer Authentic.
Machine Model- FD30NT,Sr No-CF14E-16471
</t>
    </r>
  </si>
  <si>
    <t xml:space="preserve"> FD30NT</t>
  </si>
  <si>
    <t>Tyre,Rear(Solid)</t>
  </si>
  <si>
    <t>6.50-10(Solid)</t>
  </si>
  <si>
    <t>Tyre, Front (Solid)</t>
  </si>
  <si>
    <t>28x9-15(Solid)</t>
  </si>
  <si>
    <r>
      <t xml:space="preserve">
BU Name         :   IS
Proposal No.    :   78-LPO-202408062
Proposal Date  :  12-Aug-24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Customer-Southland Myanmar, Machine Model-MFD 30 R.</t>
    </r>
  </si>
  <si>
    <t>KW 1323(N)</t>
  </si>
  <si>
    <t>Air Filter</t>
  </si>
  <si>
    <t>MFD 30 R</t>
  </si>
  <si>
    <t xml:space="preserve">               Supplier - A 
Name - LUCKY MAN
Contact No.- 09-977907151
Address - No 83/84 Yadanar Myine Street, Kamaryut Tsp, Yangon 
</t>
  </si>
  <si>
    <t xml:space="preserve">                Supplier - B
Name - THAN TOE AUNG
Contact No.- 09 776015077
Address - Anawrahta Main Road, Near by  Thamagone A Wine, Hlaing Thar Yar.</t>
  </si>
  <si>
    <t xml:space="preserve">                Supplier - C 
Name - UNITED TYRE GROUP (UTG) CO.,LTD.
Contact No.- 09 764918517
Address - No.(116), Mhatkhayar Minthargyi, Mg Pyone St, Zone(2), Hlaingtharyar,Tsp, Yangon.</t>
  </si>
  <si>
    <t>U.S</t>
  </si>
  <si>
    <t>Battery (12V Deep Cycle Flooded, /
Wet Lead-Acid 155AH @20Hr-Rate)</t>
  </si>
  <si>
    <t>U512VRX</t>
  </si>
  <si>
    <t>Price
 (USD)</t>
  </si>
  <si>
    <r>
      <t xml:space="preserve">
BU Name         :   IS
Proposal No.    :   78-LPR-202408063
Proposal Date  :   24-Aug-24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</si>
  <si>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T 300e,Sr no-T 300e- 30056192</t>
  </si>
  <si>
    <t xml:space="preserve">Customer Name-National Library.Cash on delivery.Part sale only. Customer directly to spare part. Other supplier has no stock
</t>
  </si>
  <si>
    <t>VOLVO</t>
  </si>
  <si>
    <t>Ultra Diesel Engine Oil VDS-3 SAE 15W-40</t>
  </si>
  <si>
    <t>VOE15067197-IS</t>
  </si>
  <si>
    <r>
      <t xml:space="preserve">
BU Name         :   IS
Proposal No.    :   78-LPR-202408064
Proposal Date  :   28-Aug-24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</si>
  <si>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Qty
 (Can)</t>
  </si>
  <si>
    <t xml:space="preserve">5 
</t>
  </si>
  <si>
    <t>Price
(USD)</t>
  </si>
  <si>
    <r>
      <t xml:space="preserve">
BU Name         :   IS
Proposal No.    :   78-LPR-202409065
Proposal Date  :  19-Sep-24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</t>
    </r>
  </si>
  <si>
    <t>1625 1656 39 (N)</t>
  </si>
  <si>
    <t>Oil Filter</t>
  </si>
  <si>
    <t>1625 1828 69(N)</t>
  </si>
  <si>
    <t>Oil Water Separator</t>
  </si>
  <si>
    <t>6211 4739 00(N)</t>
  </si>
  <si>
    <t>Price
(MMK)</t>
  </si>
  <si>
    <t>CPM15-8,COX624841,10 bar</t>
  </si>
  <si>
    <t>Customer Name-APEX Auto service.Other Supplier has no stock.Cash on delivery.Inquiry from service and service job is included.</t>
  </si>
  <si>
    <t xml:space="preserve"> Supplier - A 
Name - AUNG THEIN THAN
Contact No. -09799970007
Address - Building F/S (2), Shwe Marlar Housing, Bayintnaung Road, Kamayut Tsp.</t>
  </si>
  <si>
    <t xml:space="preserve">                Supplier - A
Name - Kyin Lone Myanmar
Contact No.-09 42533 1433
Address -  Kyan Sit Thar Street &amp; Mingyi Mahar Min Gaung street, Industrial zone-3, Yangon</t>
  </si>
  <si>
    <t xml:space="preserve">                Supplier - B
Name - KO NAING MACHINERY SERVICES
Contact No.-'09 420218751
Address - No.1856,Mya Yeik Nyo 6th street,Hlaing Tharyar,Industrial Zone,Yangon,Myanmar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</si>
  <si>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San Chain Mhee
Contact No.- 09450013488
Address - </t>
    </r>
  </si>
  <si>
    <t>ROD,PISTON</t>
  </si>
  <si>
    <t>94E0400300(N)</t>
  </si>
  <si>
    <r>
      <t xml:space="preserve">
BU Name         :   IS
Proposal No.    :   78-LPR-202409066
Proposal Date  :  21-Sep-24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</si>
  <si>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FD50NT,Sr No- CE14E- 17997</t>
  </si>
  <si>
    <t>Customer Name- Thit Min Yandanar. Collect 100% Payment .Inquiry from service and service job is included.Other Supplier has no stock</t>
  </si>
  <si>
    <r>
      <t xml:space="preserve">
BU Name         :   IS
Proposal No.    :   78-LPR-202409067
Proposal Date  :  24-Sep-24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</t>
    </r>
  </si>
  <si>
    <t>25783-71250G</t>
  </si>
  <si>
    <t>MFD50R,Sr no-A3AF05600</t>
  </si>
  <si>
    <t>WHEEL CYLINDER ASSY</t>
  </si>
  <si>
    <t>Customer Name- Winning Way Co;Ltd.Inquiry from service and service job is included.Other Supplier has no stock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</si>
  <si>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HELI Myanmar Co., Ltd
Contact No.- 09 447999886
Address - No.276/277) Sein Pann Street, Infront of Asia Energy(Hlaing Tharyar), Hlaing River Road, Nyaung Tone Road</t>
    </r>
  </si>
  <si>
    <t>MATADOR</t>
  </si>
  <si>
    <t>Bracket Assy Engine</t>
  </si>
  <si>
    <t>FD30NT,Sr no-CF14E-16473</t>
  </si>
  <si>
    <t>Price(MMK)</t>
  </si>
  <si>
    <r>
      <t xml:space="preserve">
BU Name         :   IS
Proposal No.    :   78-LPR-202410068
Proposal Date  :  5-Oct-24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</t>
    </r>
  </si>
  <si>
    <t>To use in Rental Forklift Mitsubishi 3 Ton cause of demage.Other Supplier has no stock</t>
  </si>
  <si>
    <t>91A2002500(N)</t>
  </si>
  <si>
    <t xml:space="preserve">BATTERY (12V 90AH) </t>
  </si>
  <si>
    <t>105D31L</t>
  </si>
  <si>
    <t>FD20NT,Sr no-CF18C-30051</t>
  </si>
  <si>
    <t xml:space="preserve">To use in Unit Stock Forklift  (Old) Mitsubishi 2 Ton cause of not have battery.Other Supplier has no stock
</t>
  </si>
  <si>
    <r>
      <t xml:space="preserve">
BU Name         :   IS
Proposal No.    :   78-LPR-202410069
Proposal Date  :   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Unit Stock Forklift (Old)
</t>
    </r>
  </si>
  <si>
    <r>
      <t xml:space="preserve">
BU Name         :   IS
Proposal No.    :   78-LPR-202410070
Proposal Date  :   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</si>
  <si>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t xml:space="preserve">To use in rental forklift 5 Ton. Due to demage.Other Supplier has no stock
</t>
  </si>
  <si>
    <t>MFD50R,Sr no-A3AF05599</t>
  </si>
  <si>
    <r>
      <t xml:space="preserve">
BU Name         :   IS
Proposal No.    :   78-LPR-202410071
Proposal Date  :  10-Oct-24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</t>
    </r>
  </si>
  <si>
    <t>BUZZER,BACK PIEZO 12-24V</t>
  </si>
  <si>
    <t>9130409900(N)</t>
  </si>
  <si>
    <t>FD20NT,Sr no-CF18C-30052</t>
  </si>
  <si>
    <t xml:space="preserve">Customer Name- UMG LOGISTICS BUSINESS UNIT .Other Supplier has no stock
</t>
  </si>
  <si>
    <t>FD30NT,Sr no-CF14E-16501</t>
  </si>
  <si>
    <t xml:space="preserve">Other Supplier has no stock
</t>
  </si>
  <si>
    <t>Engine Oil, All Fleet Premium, SAE 15W40, CI-4/SL</t>
  </si>
  <si>
    <t>692053-IS</t>
  </si>
  <si>
    <t>VALVOLINE</t>
  </si>
  <si>
    <t>AUTOMATIC TRANSMISION FLUID</t>
  </si>
  <si>
    <t>VOE15067098-IS</t>
  </si>
  <si>
    <t>Brake Fluid DOT 3 (24*400G), 0.4L</t>
  </si>
  <si>
    <t>adv 1200 (0.4L)</t>
  </si>
  <si>
    <t xml:space="preserve">                Supplier - C 
Name -WINNING WAYW
Contact No.- 09 977835704
Address - 592, Yangon-Pathein Rd, Ward (7), Hlaing Thar Yar, Yangon
</t>
  </si>
  <si>
    <t xml:space="preserve">Qty 
</t>
  </si>
  <si>
    <t xml:space="preserve">Qty 
(liter)
</t>
  </si>
  <si>
    <t xml:space="preserve">Price
</t>
  </si>
  <si>
    <r>
      <t xml:space="preserve">
BU Name         :   IS
Proposal No.    :   78-LPR-202410072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Internal Customer
</t>
    </r>
  </si>
  <si>
    <r>
      <t xml:space="preserve">
BU Name         :   IS
Proposal No.    :   78-LPR-202410073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</si>
  <si>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78-LPR-202410074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</si>
  <si>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78-LPR-202410075
Proposal Date  :   15-Oct-24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</si>
  <si>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Spring, Belle Ville</t>
  </si>
  <si>
    <t xml:space="preserve"> T/C RELIEF VALVE TRQ </t>
  </si>
  <si>
    <t xml:space="preserve"> T/C RELIEF SPRING TRQ</t>
  </si>
  <si>
    <t>O-Ring</t>
  </si>
  <si>
    <t>Customer-Yangon Pan-Pacific Absolon Co.,Ltd.Inquiry from service and service job is included.One week Credit .Other Supplier has no stock</t>
  </si>
  <si>
    <t xml:space="preserve">Customer-Sri Trang.Inquiry from service and service job is included.Cash Sale .Other Supplier has no stock
</t>
  </si>
  <si>
    <t>FD30NT, Sr no-CF14E-11967</t>
  </si>
  <si>
    <t>9152411200(N)</t>
  </si>
  <si>
    <t>9122402600(N)</t>
  </si>
  <si>
    <t>91A2804800(N)</t>
  </si>
  <si>
    <t>0550024012(N)</t>
  </si>
  <si>
    <t>0550024022(N)</t>
  </si>
  <si>
    <t>91A2408600(N)</t>
  </si>
  <si>
    <t xml:space="preserve">Qty 
</t>
  </si>
  <si>
    <t>9144411400(N)</t>
  </si>
  <si>
    <t>Seal, Dust</t>
  </si>
  <si>
    <t>9144409600(N)</t>
  </si>
  <si>
    <t>BUSHING, SPHERICAL</t>
  </si>
  <si>
    <t>FD30NT, Sr no-F14E-10019</t>
  </si>
  <si>
    <t xml:space="preserve">Customer-U Kyaw Kyaw.Not included service Job.Customer directly spare part. Cash Sale .Other Supplier has no stock
</t>
  </si>
  <si>
    <r>
      <t xml:space="preserve">
BU Name         :   IS
Proposal No.    :  78-LPR-202410076
Proposal Date  :  28-Oct-24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</si>
  <si>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r>
      <t xml:space="preserve">
BU Name         :   IS
Proposal No.    :   78-LPR-202410077
Proposal Date  :   29-Oct-24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</si>
  <si>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91A2300301(N)</t>
  </si>
  <si>
    <t>Torque Converter Flange</t>
  </si>
  <si>
    <t xml:space="preserve">Customer-MLM Customer Sri Trang.Inquiry from service and service job is included.Cash Sale .Other Supplier has no stock
</t>
  </si>
  <si>
    <r>
      <t xml:space="preserve">
BU Name         :   IS
Proposal No.    :   78-LPR-202410078
Proposal Date  :   31-Oct-24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</si>
  <si>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Valvoline Long Life Coolant RTU</t>
  </si>
  <si>
    <t xml:space="preserve">Qty 
(can)
</t>
  </si>
  <si>
    <t>881285-IS</t>
  </si>
  <si>
    <r>
      <t xml:space="preserve">
BU Name         :   IS
Proposal No.    :   78-LPR-202411079
Proposal Date  :   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</si>
  <si>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>FD30NT,Serial No. - CF14E-16473 &amp; CF14E-15721</t>
  </si>
  <si>
    <t xml:space="preserve"> FD30NT,Sr no-CF14E-15038</t>
  </si>
  <si>
    <t>Rental machine is in the customer job site.Customer Name-Wilmar Myanmar Rice Land,
Machine Location - Thilawa .Due to demage. Other Supplier has no stock</t>
  </si>
  <si>
    <r>
      <t xml:space="preserve">
BU Name         : IS
Proposal No.    : 78-LPR-202411080
Proposal Date  : 8-Nov-24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Rental Forklift
</t>
    </r>
  </si>
  <si>
    <t>Fuel Filter</t>
  </si>
  <si>
    <t>FF 5160</t>
  </si>
  <si>
    <t>FLEETGUARD</t>
  </si>
  <si>
    <t xml:space="preserve">               Supplier - A 
Name -REMANUFACTURE BUSINESS UNIT (REM) 
Contact No. -09 452494136
Address - No.1947-B, BOGYOKE STREET,YANGON</t>
  </si>
  <si>
    <r>
      <t xml:space="preserve">
BU Name         :   IS
Proposal No.    :   78-LPR-202411082
Proposal Date  :   12-Nov-24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</si>
  <si>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78-LPR-202411082
Proposal Date  :   12-Nov-24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</si>
  <si>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70001-33680(N)</t>
  </si>
  <si>
    <t>RBS12CB , Sr no-188F00012</t>
  </si>
  <si>
    <t>Switch comp, key</t>
  </si>
  <si>
    <t xml:space="preserve">Customer-HTY Customer CK FROZEN .Inquiry from service and service job is included.Cash Sale .Other Supplier has no stock
</t>
  </si>
  <si>
    <t xml:space="preserve">Rental Forklift-FD20NT,Sr no-CF18C-30049 </t>
  </si>
  <si>
    <t>To do machine service for rental-(1U) ,unit stock -(1U)&amp; MC BU forklift -(1U) .No stock in MAC .Other Supplier has no stock</t>
  </si>
  <si>
    <t>FD30PT</t>
  </si>
  <si>
    <t>Fuel Water Separator</t>
  </si>
  <si>
    <t>MB 220900(N)</t>
  </si>
  <si>
    <t xml:space="preserve">For FOC customer - KKW Tender (Nay Pyi Taw), The oder machine  will arrive next week.Other Supplier has no stock
</t>
  </si>
  <si>
    <r>
      <t xml:space="preserve">
BU Name         :   IS
Proposal No.    :   78-LPR-202411084
Proposal Date  :   20-Nov-24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FOC Customer
</t>
    </r>
  </si>
  <si>
    <r>
      <t xml:space="preserve">
BU Name         : IS
Proposal No.    : 78-LPR-202411085
Proposal Date  : 21-Nov-24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Customer
</t>
    </r>
  </si>
  <si>
    <t>Customer - Fa Young Advanced Rice Mill.Cash on delivery. Not included service  job.Other Supplier has no stock</t>
  </si>
  <si>
    <t>Unit Forklift-MFD80X,Sr no-M9AI00827</t>
  </si>
  <si>
    <t>D30G, Sr No- FDA0D-1230-07285</t>
  </si>
  <si>
    <r>
      <t xml:space="preserve">
BU Name         :   IS
Proposal No.    :  78-LPR-202411083
Proposal Date  :  20-Nov-24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Rental-(1U) ,Unit Stock -(1U)&amp; MC BU Forklift -(1U)   (Machine Service)</t>
    </r>
  </si>
  <si>
    <t>MC BU Forklift-D30G, Sr No- FDA0D-1230-07285</t>
  </si>
  <si>
    <t>FD30NT,Sr no-CF14E-15721</t>
  </si>
  <si>
    <r>
      <t xml:space="preserve">
BU Name         :   IS
Proposal No.    :   78-LPR-202411086
Proposal Date  :   22-Nov-24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</si>
  <si>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t xml:space="preserve">Customer - Fa Young Advanced Rice Mill.Cash on delivery. Not included service  job.Other Supplier has no stock
</t>
  </si>
  <si>
    <t>Customer-HTY Customer Shwe Wah Yaung .Inquiry from service and service job is included.Credit Sale .Other Supplier has no stock</t>
  </si>
  <si>
    <t>FD30HS,Sr no-CF51-12080</t>
  </si>
  <si>
    <t>OVERHAUL KIT, TRANSMISSION</t>
  </si>
  <si>
    <r>
      <t xml:space="preserve">
BU Name         :   IS
Proposal No.    :   78-LPR-202412087
Proposal Date  :   2-Dec-24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</si>
  <si>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A-TK00-401A-0024B(N)</t>
  </si>
  <si>
    <t>FD30HS,Sr no-CF51-11344</t>
  </si>
  <si>
    <t>Customer-HTY Customer Pan Cherry .Inquiry from service and service job is included.Credit Sale .Other Supplier has no stock</t>
  </si>
  <si>
    <t>SWITCH, STARTING</t>
  </si>
  <si>
    <t xml:space="preserve">91A0711900(N) </t>
  </si>
  <si>
    <t>Mirror,Rear View</t>
  </si>
  <si>
    <t>91A1503900(N)</t>
  </si>
  <si>
    <t>Cylinder Assy , Wheel / Brake</t>
  </si>
  <si>
    <t>91E4600112</t>
  </si>
  <si>
    <t>Cylinder, Master</t>
  </si>
  <si>
    <t>91W5111900(N)</t>
  </si>
  <si>
    <t>O-RING</t>
  </si>
  <si>
    <t>9132808500(N)</t>
  </si>
  <si>
    <t>GASKET,PLATE</t>
  </si>
  <si>
    <t>0550019010(N)</t>
  </si>
  <si>
    <t>0550024014(N)</t>
  </si>
  <si>
    <t>91A2842400(N)</t>
  </si>
  <si>
    <t>0550019008(N)</t>
  </si>
  <si>
    <t>0550024015(N)</t>
  </si>
  <si>
    <t>0550024020(N)</t>
  </si>
  <si>
    <r>
      <t xml:space="preserve">
BU Name         :   IS
Proposal No.    :   78-LPR-202412089
Proposal Date  :   11-Dec-24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</si>
  <si>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r>
      <t xml:space="preserve">
BU Name         :   IS
Proposal No.    :   78-LPR-202412088
Proposal Date  :   10-Dec-24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</si>
  <si>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Hyd; Return Filter</t>
  </si>
  <si>
    <t>Customer-HTY Customer Wai Family .Inquiry from service and service job is included.Cash Sale .Other Supplier has no stock</t>
  </si>
  <si>
    <t>FD50NT,Sr no-CF28C-50184</t>
  </si>
  <si>
    <t>MITSUBISHI</t>
  </si>
  <si>
    <t>Seal Kit, Tilt Cylinder</t>
  </si>
  <si>
    <t>9430440140(N)</t>
  </si>
  <si>
    <t>FD30NT,Sr no-CF14E-15351</t>
  </si>
  <si>
    <r>
      <t xml:space="preserve">
BU Name         :   IS
Proposal No.    :   78-LPR-202412090
Proposal Date  :   12-Dec-24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</si>
  <si>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Customer-HTY Customer Green Circle Co., Ltd. (Ve Ve) .Inquiry from service and service job is included.Credit Sale .Other Supplier has no stock</t>
  </si>
  <si>
    <t>Box Assy, Fuse TRQ</t>
  </si>
  <si>
    <t>91A0436020(N)</t>
  </si>
  <si>
    <r>
      <t xml:space="preserve">
BU Name         :   IS
Proposal No.    :   78-LPR-202412091
Proposal Date  :   18-Dec-24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</si>
  <si>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Coolant Concentrate (VCS)Yellow</t>
  </si>
  <si>
    <t>15161234-IS</t>
  </si>
  <si>
    <t>Machine Model-MFD80X,Sr no-M9AI00827</t>
  </si>
  <si>
    <t xml:space="preserve">Qty
 </t>
  </si>
  <si>
    <t>Qty
(Can)</t>
  </si>
  <si>
    <t>To do machine service for unit stock forklift -(1U) .Other Supplier has no stock</t>
  </si>
  <si>
    <r>
      <t xml:space="preserve">
BU Name         :   IS
Proposal No.    :  78-LPR-202412092
Proposal Date  :  19-Dec-24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Unit Stock -(1U)</t>
    </r>
  </si>
  <si>
    <t>MFD50XF,Sr no-E9AF00155</t>
  </si>
  <si>
    <t>DMA80D26L</t>
  </si>
  <si>
    <t xml:space="preserve">BATTERY (12V, 70Ah) </t>
  </si>
  <si>
    <t xml:space="preserve">To use in Rental Forklift 5 Ton. Due to not have. This machine will delivery to Dala Bridge Jobsite in end of Dec'24.
Customer Name - CCECC Myanmar Co.,Ltd.Other Supplier has no stock
</t>
  </si>
  <si>
    <r>
      <t xml:space="preserve">
BU Name         :   IS
Proposal No.    :   78-LPR-202412093
Proposal Date  :   24-Dec-24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</si>
  <si>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r>
      <t xml:space="preserve">
BU Name         :   IS
Proposal No.    :   78-LPR-202412094
Proposal Date  :   28-Dec-24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</si>
  <si>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FD15NT,Sr No-CF16D-60287</t>
  </si>
  <si>
    <t xml:space="preserve">91B4600312(N) </t>
  </si>
  <si>
    <t xml:space="preserve">Cylinder Assy,wheel /Brake  </t>
  </si>
  <si>
    <t xml:space="preserve">SEAL,OIL </t>
  </si>
  <si>
    <t>91B3302700(N)</t>
  </si>
  <si>
    <t xml:space="preserve">SEAL,DUST-DRIVE AXLE  </t>
  </si>
  <si>
    <t>91B3301100(N)</t>
  </si>
  <si>
    <t>Customer-HTY Customer National Paper Industrial.Inquiry from service and service job is included.Credit Sale .Other Supplier has no stock</t>
  </si>
  <si>
    <r>
      <t xml:space="preserve">
BU Name         :   IS
Proposal No.    :  78-LPR-202501095
Proposal Date  :  2-Jan-2025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</si>
  <si>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Gear Oil GL5 80W90 200L</t>
  </si>
  <si>
    <t>adv 1218-IS</t>
  </si>
  <si>
    <t xml:space="preserve">Qty
</t>
  </si>
  <si>
    <t>Qty
(liter)</t>
  </si>
  <si>
    <r>
      <t xml:space="preserve">
BU Name         :   IS
Proposal No.    :  78-LPR-202501096
Proposal Date  :  2-Jan-2025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</si>
  <si>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32A4800300(N)</t>
  </si>
  <si>
    <t>Fan</t>
  </si>
  <si>
    <r>
      <t xml:space="preserve">
BU Name         :   IS
Proposal No.    :   78-LPR-202501097
Proposal Date  :   2-Jan-2025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</si>
  <si>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FD30S,Sr No-CF51-11942</t>
  </si>
  <si>
    <t>MLM Customer IHI Infrastructure Systems Co;ltd.Inquiry from service and service job is included.Cash Sale .Other Supplier has no stock</t>
  </si>
  <si>
    <t>Prospect Customer-Green Circle Co., Ltd. (Ve Ve) (100L) &amp; Daily star (100L).Other Supplier has no stock</t>
  </si>
  <si>
    <r>
      <t xml:space="preserve">
BU Name         :   IS
Proposal No.    :   78-LPR-202501098
Proposal Date  :   3-Jan-2025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</si>
  <si>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91E4600112(N)</t>
  </si>
  <si>
    <t>FD30NT,Sr No-CF51-19722</t>
  </si>
  <si>
    <t>MDY Customer Myat Saydanar.Inquiry from service and service job is included.Cash Sale .Other Supplier has no stock</t>
  </si>
  <si>
    <r>
      <t xml:space="preserve">
BU Name         :   IS
Proposal No.    :   78-LPR-202501099
Proposal Date  :   3-Jan-2025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</si>
  <si>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91E3301800(N)</t>
  </si>
  <si>
    <t xml:space="preserve">F301612523(N) </t>
  </si>
  <si>
    <t>FD30S,Sr no-CF51-11344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</si>
</sst>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color theme="1"/>
      <name val="Cambria"/>
      <family val="1"/>
    </font>
    <font>
      <sz val="10"/>
      <color theme="1"/>
      <name val="Cambria"/>
      <family val="1"/>
    </font>
    <font>
      <sz val="11"/>
      <color theme="1"/>
      <name val="Cambria"/>
      <family val="1"/>
    </font>
    <font>
      <sz val="11"/>
      <name val="Cambria"/>
      <family val="1"/>
    </font>
    <font>
      <sz val="10"/>
      <name val="Calibri Light"/>
      <family val="1"/>
      <scheme val="major"/>
    </font>
    <font>
      <sz val="10"/>
      <name val="Arial"/>
      <family val="2"/>
      <charset val="1"/>
    </font>
    <font>
      <sz val="10"/>
      <name val="Cambria"/>
      <family val="1"/>
    </font>
    <font>
      <sz val="11"/>
      <color theme="1"/>
      <name val="Times New Roman"/>
      <family val="1"/>
    </font>
    <font>
      <b/>
      <sz val="11"/>
      <color theme="1"/>
      <name val="Cambria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9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hair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43" fontId="5" fillId="0" borderId="0" applyFont="0" applyFill="0" applyBorder="0" applyAlignment="0" applyProtection="0"/>
    <xf numFmtId="0" fontId="5" fillId="0" borderId="0"/>
    <xf numFmtId="0" fontId="11" fillId="0" borderId="0"/>
    <xf numFmtId="0" fontId="15" fillId="0" borderId="0">
      <alignment vertical="top"/>
    </xf>
  </cellStyleXfs>
  <cellXfs count="349">
    <xf numFmtId="0" fontId="0" fillId="0" borderId="0" xfId="0"/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21" xfId="0" applyFont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2" fillId="0" borderId="23" xfId="0" applyFont="1" applyBorder="1" applyAlignment="1" applyProtection="1">
      <alignment vertical="center"/>
      <protection locked="0"/>
    </xf>
    <xf numFmtId="0" fontId="2" fillId="0" borderId="24" xfId="0" applyFont="1" applyBorder="1" applyAlignment="1" applyProtection="1">
      <alignment vertical="center"/>
      <protection locked="0"/>
    </xf>
    <xf numFmtId="0" fontId="2" fillId="0" borderId="25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vertical="center"/>
      <protection locked="0"/>
    </xf>
    <xf numFmtId="0" fontId="1" fillId="0" borderId="12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15" xfId="0" applyFont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164" fontId="2" fillId="0" borderId="2" xfId="1" applyNumberFormat="1" applyFont="1" applyBorder="1" applyAlignment="1" applyProtection="1">
      <alignment vertical="center"/>
      <protection locked="0"/>
    </xf>
    <xf numFmtId="164" fontId="2" fillId="0" borderId="10" xfId="1" applyNumberFormat="1" applyFont="1" applyBorder="1" applyAlignment="1" applyProtection="1">
      <alignment vertical="center"/>
      <protection locked="0"/>
    </xf>
    <xf numFmtId="164" fontId="2" fillId="0" borderId="13" xfId="1" applyNumberFormat="1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horizontal="center" vertical="center" wrapText="1"/>
    </xf>
    <xf numFmtId="0" fontId="1" fillId="0" borderId="11" xfId="0" applyFont="1" applyBorder="1" applyAlignment="1" applyProtection="1">
      <alignment horizontal="center" vertical="center" wrapText="1"/>
    </xf>
    <xf numFmtId="164" fontId="2" fillId="0" borderId="2" xfId="0" applyNumberFormat="1" applyFont="1" applyBorder="1" applyAlignment="1" applyProtection="1">
      <alignment vertical="center"/>
      <protection locked="0"/>
    </xf>
    <xf numFmtId="164" fontId="2" fillId="0" borderId="5" xfId="0" applyNumberFormat="1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164" fontId="2" fillId="0" borderId="1" xfId="1" applyNumberFormat="1" applyFont="1" applyBorder="1" applyAlignment="1" applyProtection="1">
      <alignment vertical="center"/>
      <protection locked="0"/>
    </xf>
    <xf numFmtId="0" fontId="6" fillId="0" borderId="9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2" borderId="27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/>
    </xf>
    <xf numFmtId="164" fontId="6" fillId="0" borderId="5" xfId="0" applyNumberFormat="1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vertical="center"/>
      <protection locked="0"/>
    </xf>
    <xf numFmtId="0" fontId="6" fillId="2" borderId="28" xfId="0" applyFont="1" applyFill="1" applyBorder="1" applyAlignment="1">
      <alignment horizontal="center" vertical="center"/>
    </xf>
    <xf numFmtId="164" fontId="2" fillId="0" borderId="3" xfId="1" applyNumberFormat="1" applyFont="1" applyBorder="1" applyAlignment="1" applyProtection="1">
      <alignment vertical="center"/>
      <protection locked="0"/>
    </xf>
    <xf numFmtId="164" fontId="2" fillId="0" borderId="29" xfId="0" applyNumberFormat="1" applyFont="1" applyBorder="1" applyAlignment="1" applyProtection="1">
      <alignment vertical="center"/>
      <protection locked="0"/>
    </xf>
    <xf numFmtId="0" fontId="2" fillId="0" borderId="30" xfId="0" applyFont="1" applyBorder="1" applyAlignment="1" applyProtection="1">
      <alignment vertical="center"/>
      <protection locked="0"/>
    </xf>
    <xf numFmtId="0" fontId="6" fillId="2" borderId="31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center" vertical="center"/>
      <protection locked="0"/>
    </xf>
    <xf numFmtId="164" fontId="6" fillId="0" borderId="32" xfId="0" applyNumberFormat="1" applyFont="1" applyBorder="1" applyAlignment="1" applyProtection="1">
      <alignment horizontal="center" vertical="center"/>
      <protection locked="0"/>
    </xf>
    <xf numFmtId="164" fontId="2" fillId="0" borderId="27" xfId="1" applyNumberFormat="1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vertical="center"/>
      <protection locked="0"/>
    </xf>
    <xf numFmtId="0" fontId="2" fillId="0" borderId="31" xfId="0" applyFont="1" applyBorder="1" applyAlignment="1" applyProtection="1">
      <alignment vertical="center"/>
      <protection locked="0"/>
    </xf>
    <xf numFmtId="0" fontId="2" fillId="0" borderId="33" xfId="0" applyFont="1" applyBorder="1" applyAlignment="1" applyProtection="1">
      <alignment vertical="center"/>
      <protection locked="0"/>
    </xf>
    <xf numFmtId="0" fontId="7" fillId="0" borderId="27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 wrapText="1"/>
    </xf>
    <xf numFmtId="0" fontId="6" fillId="0" borderId="0" xfId="0" applyFont="1" applyAlignment="1" applyProtection="1">
      <alignment vertical="center"/>
      <protection locked="0"/>
    </xf>
    <xf numFmtId="0" fontId="1" fillId="0" borderId="34" xfId="0" applyFont="1" applyBorder="1" applyAlignment="1" applyProtection="1">
      <alignment horizontal="center" vertical="center"/>
    </xf>
    <xf numFmtId="0" fontId="1" fillId="0" borderId="35" xfId="0" applyFont="1" applyBorder="1" applyAlignment="1" applyProtection="1">
      <alignment horizontal="center" vertical="center"/>
    </xf>
    <xf numFmtId="0" fontId="1" fillId="0" borderId="36" xfId="0" applyFont="1" applyBorder="1" applyAlignment="1" applyProtection="1">
      <alignment horizontal="center" vertical="center"/>
    </xf>
    <xf numFmtId="0" fontId="1" fillId="0" borderId="37" xfId="0" applyFont="1" applyBorder="1" applyAlignment="1" applyProtection="1">
      <alignment horizontal="center" vertical="center"/>
    </xf>
    <xf numFmtId="0" fontId="6" fillId="0" borderId="27" xfId="0" applyFont="1" applyBorder="1" applyAlignment="1" applyProtection="1">
      <alignment horizontal="center" vertical="center"/>
      <protection locked="0"/>
    </xf>
    <xf numFmtId="0" fontId="6" fillId="0" borderId="27" xfId="0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horizontal="center" vertical="center"/>
      <protection locked="0"/>
    </xf>
    <xf numFmtId="0" fontId="1" fillId="0" borderId="27" xfId="0" applyFont="1" applyBorder="1" applyAlignment="1" applyProtection="1">
      <alignment vertical="center"/>
      <protection locked="0"/>
    </xf>
    <xf numFmtId="2" fontId="7" fillId="0" borderId="27" xfId="0" applyNumberFormat="1" applyFont="1" applyBorder="1" applyAlignment="1">
      <alignment horizontal="center" vertical="center"/>
    </xf>
    <xf numFmtId="0" fontId="1" fillId="0" borderId="35" xfId="0" applyFont="1" applyBorder="1" applyAlignment="1" applyProtection="1">
      <alignment horizontal="center" vertical="center" wrapText="1"/>
    </xf>
    <xf numFmtId="0" fontId="8" fillId="0" borderId="9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8" fillId="0" borderId="7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vertical="center"/>
      <protection locked="0"/>
    </xf>
    <xf numFmtId="0" fontId="8" fillId="0" borderId="7" xfId="0" applyFont="1" applyBorder="1" applyAlignment="1" applyProtection="1">
      <alignment vertical="center"/>
      <protection locked="0"/>
    </xf>
    <xf numFmtId="0" fontId="8" fillId="0" borderId="1" xfId="0" applyFont="1" applyBorder="1" applyAlignment="1" applyProtection="1">
      <alignment vertical="center"/>
      <protection locked="0"/>
    </xf>
    <xf numFmtId="0" fontId="8" fillId="0" borderId="4" xfId="0" applyFont="1" applyBorder="1" applyAlignment="1" applyProtection="1">
      <alignment vertical="center"/>
      <protection locked="0"/>
    </xf>
    <xf numFmtId="0" fontId="8" fillId="0" borderId="3" xfId="0" applyFont="1" applyBorder="1" applyAlignment="1" applyProtection="1">
      <alignment vertical="center"/>
      <protection locked="0"/>
    </xf>
    <xf numFmtId="0" fontId="8" fillId="0" borderId="21" xfId="0" applyFont="1" applyBorder="1" applyAlignment="1" applyProtection="1">
      <alignment vertical="center"/>
      <protection locked="0"/>
    </xf>
    <xf numFmtId="0" fontId="8" fillId="0" borderId="22" xfId="0" applyFont="1" applyBorder="1" applyAlignment="1" applyProtection="1">
      <alignment vertical="center"/>
      <protection locked="0"/>
    </xf>
    <xf numFmtId="0" fontId="8" fillId="0" borderId="23" xfId="0" applyFont="1" applyBorder="1" applyAlignment="1" applyProtection="1">
      <alignment vertical="center"/>
      <protection locked="0"/>
    </xf>
    <xf numFmtId="0" fontId="8" fillId="0" borderId="24" xfId="0" applyFont="1" applyBorder="1" applyAlignment="1" applyProtection="1">
      <alignment vertical="center"/>
      <protection locked="0"/>
    </xf>
    <xf numFmtId="0" fontId="8" fillId="0" borderId="25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horizontal="center" vertical="center"/>
      <protection locked="0"/>
    </xf>
    <xf numFmtId="164" fontId="8" fillId="0" borderId="2" xfId="1" applyNumberFormat="1" applyFont="1" applyBorder="1" applyAlignment="1" applyProtection="1">
      <alignment horizontal="center" vertical="center"/>
      <protection locked="0"/>
    </xf>
    <xf numFmtId="164" fontId="8" fillId="0" borderId="10" xfId="1" applyNumberFormat="1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horizontal="center" vertical="center"/>
      <protection locked="0"/>
    </xf>
    <xf numFmtId="0" fontId="8" fillId="0" borderId="4" xfId="0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164" fontId="2" fillId="0" borderId="15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2" fontId="2" fillId="0" borderId="27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11" fontId="8" fillId="0" borderId="2" xfId="0" applyNumberFormat="1" applyFont="1" applyBorder="1" applyAlignment="1" applyProtection="1">
      <alignment horizontal="center" vertical="center" wrapText="1"/>
      <protection locked="0"/>
    </xf>
    <xf numFmtId="11" fontId="8" fillId="0" borderId="10" xfId="0" applyNumberFormat="1" applyFont="1" applyBorder="1" applyAlignment="1" applyProtection="1">
      <alignment horizontal="center" vertical="center"/>
      <protection locked="0"/>
    </xf>
    <xf numFmtId="164" fontId="8" fillId="0" borderId="2" xfId="1" applyNumberFormat="1" applyFont="1" applyBorder="1" applyAlignment="1" applyProtection="1">
      <alignment vertical="center"/>
      <protection locked="0"/>
    </xf>
    <xf numFmtId="164" fontId="8" fillId="0" borderId="10" xfId="1" applyNumberFormat="1" applyFont="1" applyBorder="1" applyAlignment="1" applyProtection="1">
      <alignment vertical="center"/>
      <protection locked="0"/>
    </xf>
    <xf numFmtId="0" fontId="8" fillId="0" borderId="6" xfId="0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vertical="center"/>
      <protection locked="0"/>
    </xf>
    <xf numFmtId="0" fontId="8" fillId="0" borderId="5" xfId="0" applyFont="1" applyBorder="1" applyAlignment="1" applyProtection="1">
      <alignment vertical="center"/>
      <protection locked="0"/>
    </xf>
    <xf numFmtId="0" fontId="8" fillId="0" borderId="9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vertical="center"/>
      <protection locked="0"/>
    </xf>
    <xf numFmtId="164" fontId="2" fillId="0" borderId="13" xfId="0" applyNumberFormat="1" applyFont="1" applyBorder="1" applyAlignment="1" applyProtection="1">
      <alignment vertical="center"/>
      <protection locked="0"/>
    </xf>
    <xf numFmtId="0" fontId="9" fillId="2" borderId="27" xfId="0" applyFont="1" applyFill="1" applyBorder="1" applyAlignment="1">
      <alignment vertical="center"/>
    </xf>
    <xf numFmtId="0" fontId="9" fillId="2" borderId="27" xfId="2" applyFont="1" applyFill="1" applyBorder="1" applyAlignment="1">
      <alignment horizontal="center" vertical="center"/>
    </xf>
    <xf numFmtId="0" fontId="8" fillId="0" borderId="6" xfId="0" applyFont="1" applyBorder="1" applyAlignment="1" applyProtection="1">
      <alignment horizontal="center" vertical="center"/>
      <protection locked="0"/>
    </xf>
    <xf numFmtId="0" fontId="10" fillId="2" borderId="27" xfId="0" applyFont="1" applyFill="1" applyBorder="1" applyAlignment="1">
      <alignment vertical="center"/>
    </xf>
    <xf numFmtId="0" fontId="10" fillId="2" borderId="27" xfId="2" applyFont="1" applyFill="1" applyBorder="1" applyAlignment="1">
      <alignment horizontal="center" vertical="center"/>
    </xf>
    <xf numFmtId="0" fontId="7" fillId="0" borderId="9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vertical="center"/>
      <protection locked="0"/>
    </xf>
    <xf numFmtId="164" fontId="7" fillId="0" borderId="10" xfId="1" applyNumberFormat="1" applyFont="1" applyBorder="1" applyAlignment="1" applyProtection="1">
      <alignment vertical="center"/>
      <protection locked="0"/>
    </xf>
    <xf numFmtId="0" fontId="7" fillId="0" borderId="6" xfId="0" applyFont="1" applyBorder="1" applyAlignment="1" applyProtection="1">
      <alignment vertical="center"/>
      <protection locked="0"/>
    </xf>
    <xf numFmtId="0" fontId="7" fillId="0" borderId="2" xfId="0" applyFont="1" applyBorder="1" applyAlignment="1" applyProtection="1">
      <alignment vertical="center"/>
      <protection locked="0"/>
    </xf>
    <xf numFmtId="0" fontId="7" fillId="0" borderId="5" xfId="0" applyFont="1" applyBorder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8" fillId="2" borderId="9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 wrapText="1"/>
      <protection locked="0"/>
    </xf>
    <xf numFmtId="0" fontId="9" fillId="2" borderId="27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/>
    </xf>
    <xf numFmtId="3" fontId="8" fillId="2" borderId="27" xfId="0" applyNumberFormat="1" applyFont="1" applyFill="1" applyBorder="1" applyAlignment="1">
      <alignment horizontal="center" vertical="center"/>
    </xf>
    <xf numFmtId="0" fontId="8" fillId="2" borderId="31" xfId="0" applyFont="1" applyFill="1" applyBorder="1" applyAlignment="1">
      <alignment horizontal="center" vertical="center"/>
    </xf>
    <xf numFmtId="0" fontId="8" fillId="2" borderId="17" xfId="0" applyFont="1" applyFill="1" applyBorder="1" applyAlignment="1" applyProtection="1">
      <alignment horizontal="center" vertical="center"/>
      <protection locked="0"/>
    </xf>
    <xf numFmtId="164" fontId="8" fillId="2" borderId="32" xfId="0" applyNumberFormat="1" applyFont="1" applyFill="1" applyBorder="1" applyAlignment="1" applyProtection="1">
      <alignment horizontal="center" vertical="center"/>
      <protection locked="0"/>
    </xf>
    <xf numFmtId="164" fontId="8" fillId="2" borderId="5" xfId="0" applyNumberFormat="1" applyFont="1" applyFill="1" applyBorder="1" applyAlignment="1" applyProtection="1">
      <alignment horizontal="center" vertical="center"/>
      <protection locked="0"/>
    </xf>
    <xf numFmtId="0" fontId="8" fillId="2" borderId="10" xfId="0" applyFont="1" applyFill="1" applyBorder="1" applyAlignment="1" applyProtection="1">
      <alignment horizontal="center" vertical="center"/>
      <protection locked="0"/>
    </xf>
    <xf numFmtId="0" fontId="8" fillId="2" borderId="0" xfId="0" applyFont="1" applyFill="1" applyAlignment="1" applyProtection="1">
      <alignment horizontal="center" vertical="center"/>
      <protection locked="0"/>
    </xf>
    <xf numFmtId="0" fontId="9" fillId="2" borderId="27" xfId="3" applyFont="1" applyFill="1" applyBorder="1" applyAlignment="1">
      <alignment horizontal="center" vertical="center" wrapText="1"/>
    </xf>
    <xf numFmtId="0" fontId="12" fillId="2" borderId="27" xfId="0" applyFont="1" applyFill="1" applyBorder="1" applyAlignment="1">
      <alignment vertical="center"/>
    </xf>
    <xf numFmtId="0" fontId="12" fillId="2" borderId="27" xfId="2" applyFont="1" applyFill="1" applyBorder="1" applyAlignment="1">
      <alignment horizontal="center" vertical="center"/>
    </xf>
    <xf numFmtId="0" fontId="8" fillId="2" borderId="27" xfId="0" applyFont="1" applyFill="1" applyBorder="1" applyAlignment="1" applyProtection="1">
      <alignment horizontal="center" vertical="center"/>
      <protection locked="0"/>
    </xf>
    <xf numFmtId="0" fontId="1" fillId="0" borderId="34" xfId="0" applyFont="1" applyBorder="1" applyAlignment="1" applyProtection="1">
      <alignment horizontal="center" vertical="center" wrapText="1"/>
    </xf>
    <xf numFmtId="0" fontId="1" fillId="0" borderId="45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vertical="center"/>
      <protection locked="0"/>
    </xf>
    <xf numFmtId="0" fontId="6" fillId="2" borderId="46" xfId="0" applyFont="1" applyFill="1" applyBorder="1" applyAlignment="1">
      <alignment horizontal="center" vertical="center"/>
    </xf>
    <xf numFmtId="0" fontId="2" fillId="0" borderId="17" xfId="0" applyFont="1" applyBorder="1" applyAlignment="1" applyProtection="1">
      <alignment vertical="center"/>
      <protection locked="0"/>
    </xf>
    <xf numFmtId="0" fontId="2" fillId="0" borderId="32" xfId="0" applyFont="1" applyBorder="1" applyAlignment="1" applyProtection="1">
      <alignment vertical="center"/>
      <protection locked="0"/>
    </xf>
    <xf numFmtId="0" fontId="2" fillId="0" borderId="45" xfId="0" applyFont="1" applyBorder="1" applyAlignment="1" applyProtection="1">
      <alignment vertical="center"/>
      <protection locked="0"/>
    </xf>
    <xf numFmtId="0" fontId="2" fillId="0" borderId="47" xfId="0" applyFont="1" applyBorder="1" applyAlignment="1" applyProtection="1">
      <alignment vertical="center"/>
      <protection locked="0"/>
    </xf>
    <xf numFmtId="0" fontId="8" fillId="2" borderId="27" xfId="0" applyFont="1" applyFill="1" applyBorder="1" applyAlignment="1" applyProtection="1">
      <alignment horizontal="center" vertical="center" wrapText="1"/>
      <protection locked="0"/>
    </xf>
    <xf numFmtId="43" fontId="8" fillId="2" borderId="27" xfId="1" applyFont="1" applyFill="1" applyBorder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/>
      <protection locked="0"/>
    </xf>
    <xf numFmtId="164" fontId="8" fillId="0" borderId="27" xfId="1" applyNumberFormat="1" applyFont="1" applyBorder="1" applyAlignment="1" applyProtection="1">
      <alignment vertical="center"/>
      <protection locked="0"/>
    </xf>
    <xf numFmtId="0" fontId="8" fillId="0" borderId="27" xfId="0" applyFont="1" applyBorder="1" applyAlignment="1" applyProtection="1">
      <alignment vertical="center"/>
      <protection locked="0"/>
    </xf>
    <xf numFmtId="0" fontId="8" fillId="2" borderId="27" xfId="0" applyNumberFormat="1" applyFont="1" applyFill="1" applyBorder="1" applyAlignment="1" applyProtection="1">
      <alignment horizontal="center" vertical="center"/>
      <protection locked="0"/>
    </xf>
    <xf numFmtId="43" fontId="8" fillId="0" borderId="27" xfId="0" applyNumberFormat="1" applyFont="1" applyBorder="1" applyAlignment="1" applyProtection="1">
      <alignment vertical="center"/>
      <protection locked="0"/>
    </xf>
    <xf numFmtId="43" fontId="2" fillId="0" borderId="47" xfId="0" applyNumberFormat="1" applyFont="1" applyBorder="1" applyAlignment="1" applyProtection="1">
      <alignment vertical="center"/>
      <protection locked="0"/>
    </xf>
    <xf numFmtId="0" fontId="9" fillId="0" borderId="27" xfId="0" applyFont="1" applyBorder="1" applyAlignment="1">
      <alignment horizontal="center" vertical="center"/>
    </xf>
    <xf numFmtId="49" fontId="9" fillId="2" borderId="27" xfId="2" applyNumberFormat="1" applyFont="1" applyFill="1" applyBorder="1" applyAlignment="1">
      <alignment horizontal="center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9" fillId="2" borderId="27" xfId="0" applyFont="1" applyFill="1" applyBorder="1" applyAlignment="1">
      <alignment horizontal="center" vertical="center"/>
    </xf>
    <xf numFmtId="164" fontId="8" fillId="0" borderId="27" xfId="1" applyNumberFormat="1" applyFont="1" applyBorder="1" applyAlignment="1" applyProtection="1">
      <alignment horizontal="center" vertical="center"/>
    </xf>
    <xf numFmtId="164" fontId="6" fillId="2" borderId="46" xfId="1" applyNumberFormat="1" applyFont="1" applyFill="1" applyBorder="1" applyAlignment="1">
      <alignment horizontal="center" vertical="center"/>
    </xf>
    <xf numFmtId="0" fontId="12" fillId="2" borderId="27" xfId="0" applyFont="1" applyFill="1" applyBorder="1" applyAlignment="1">
      <alignment horizontal="center" vertical="center"/>
    </xf>
    <xf numFmtId="164" fontId="8" fillId="0" borderId="42" xfId="1" applyNumberFormat="1" applyFont="1" applyBorder="1" applyAlignment="1" applyProtection="1">
      <alignment horizontal="center" vertical="center"/>
    </xf>
    <xf numFmtId="164" fontId="6" fillId="2" borderId="44" xfId="1" applyNumberFormat="1" applyFont="1" applyFill="1" applyBorder="1" applyAlignment="1">
      <alignment horizontal="center" vertical="center"/>
    </xf>
    <xf numFmtId="43" fontId="8" fillId="2" borderId="27" xfId="0" applyNumberFormat="1" applyFont="1" applyFill="1" applyBorder="1" applyAlignment="1" applyProtection="1">
      <alignment horizontal="center" vertical="center"/>
      <protection locked="0"/>
    </xf>
    <xf numFmtId="43" fontId="8" fillId="0" borderId="0" xfId="0" applyNumberFormat="1" applyFont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8" fillId="0" borderId="27" xfId="0" applyFont="1" applyBorder="1" applyAlignment="1" applyProtection="1">
      <alignment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8" fillId="2" borderId="27" xfId="0" applyFont="1" applyFill="1" applyBorder="1" applyAlignment="1" applyProtection="1">
      <alignment horizontal="center" vertical="center"/>
    </xf>
    <xf numFmtId="0" fontId="8" fillId="2" borderId="27" xfId="0" applyFont="1" applyFill="1" applyBorder="1" applyAlignment="1" applyProtection="1">
      <alignment horizontal="center" vertical="center" wrapText="1"/>
    </xf>
    <xf numFmtId="43" fontId="8" fillId="2" borderId="0" xfId="0" applyNumberFormat="1" applyFont="1" applyFill="1" applyAlignment="1" applyProtection="1">
      <alignment horizontal="center" vertical="center"/>
      <protection locked="0"/>
    </xf>
    <xf numFmtId="43" fontId="8" fillId="2" borderId="27" xfId="1" applyNumberFormat="1" applyFont="1" applyFill="1" applyBorder="1" applyAlignment="1" applyProtection="1">
      <alignment horizontal="center" vertical="center"/>
    </xf>
    <xf numFmtId="43" fontId="6" fillId="2" borderId="46" xfId="1" applyNumberFormat="1" applyFont="1" applyFill="1" applyBorder="1" applyAlignment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8" fillId="0" borderId="9" xfId="0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43" fontId="8" fillId="2" borderId="46" xfId="1" applyNumberFormat="1" applyFont="1" applyFill="1" applyBorder="1" applyAlignment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43" fontId="6" fillId="2" borderId="28" xfId="1" applyFont="1" applyFill="1" applyBorder="1" applyAlignment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164" fontId="8" fillId="2" borderId="27" xfId="0" applyNumberFormat="1" applyFont="1" applyFill="1" applyBorder="1" applyAlignment="1" applyProtection="1">
      <alignment horizontal="center" vertical="center"/>
      <protection locked="0"/>
    </xf>
    <xf numFmtId="0" fontId="1" fillId="0" borderId="52" xfId="0" applyFont="1" applyBorder="1" applyAlignment="1" applyProtection="1">
      <alignment horizontal="center" vertical="center"/>
    </xf>
    <xf numFmtId="0" fontId="9" fillId="2" borderId="27" xfId="0" applyFont="1" applyFill="1" applyBorder="1" applyAlignment="1" applyProtection="1">
      <alignment horizontal="center" vertical="center" wrapText="1"/>
    </xf>
    <xf numFmtId="0" fontId="9" fillId="2" borderId="27" xfId="0" applyFont="1" applyFill="1" applyBorder="1" applyAlignment="1" applyProtection="1">
      <alignment horizontal="center" vertical="center"/>
    </xf>
    <xf numFmtId="49" fontId="9" fillId="2" borderId="27" xfId="0" applyNumberFormat="1" applyFont="1" applyFill="1" applyBorder="1" applyAlignment="1" applyProtection="1">
      <alignment horizontal="center" vertical="center"/>
    </xf>
    <xf numFmtId="11" fontId="9" fillId="2" borderId="27" xfId="0" applyNumberFormat="1" applyFont="1" applyFill="1" applyBorder="1" applyAlignment="1" applyProtection="1">
      <alignment horizontal="center" vertical="center"/>
    </xf>
    <xf numFmtId="0" fontId="8" fillId="2" borderId="42" xfId="0" applyFont="1" applyFill="1" applyBorder="1" applyAlignment="1" applyProtection="1">
      <alignment horizontal="center" vertical="center"/>
      <protection locked="0"/>
    </xf>
    <xf numFmtId="0" fontId="8" fillId="2" borderId="42" xfId="0" applyFont="1" applyFill="1" applyBorder="1" applyAlignment="1" applyProtection="1">
      <alignment horizontal="center" vertical="center"/>
    </xf>
    <xf numFmtId="41" fontId="8" fillId="2" borderId="27" xfId="1" applyNumberFormat="1" applyFont="1" applyFill="1" applyBorder="1" applyAlignment="1" applyProtection="1">
      <alignment horizontal="center" vertical="center" wrapText="1"/>
    </xf>
    <xf numFmtId="43" fontId="8" fillId="2" borderId="28" xfId="1" applyFont="1" applyFill="1" applyBorder="1" applyAlignment="1">
      <alignment horizontal="center" vertical="center"/>
    </xf>
    <xf numFmtId="0" fontId="2" fillId="2" borderId="9" xfId="0" applyFont="1" applyFill="1" applyBorder="1" applyAlignment="1" applyProtection="1">
      <alignment vertical="center"/>
      <protection locked="0"/>
    </xf>
    <xf numFmtId="0" fontId="2" fillId="2" borderId="2" xfId="0" applyFont="1" applyFill="1" applyBorder="1" applyAlignment="1" applyProtection="1">
      <alignment vertical="center"/>
      <protection locked="0"/>
    </xf>
    <xf numFmtId="0" fontId="2" fillId="2" borderId="10" xfId="0" applyFont="1" applyFill="1" applyBorder="1" applyAlignment="1" applyProtection="1">
      <alignment vertical="center"/>
      <protection locked="0"/>
    </xf>
    <xf numFmtId="0" fontId="2" fillId="2" borderId="5" xfId="0" applyFont="1" applyFill="1" applyBorder="1" applyAlignment="1" applyProtection="1">
      <alignment vertical="center"/>
      <protection locked="0"/>
    </xf>
    <xf numFmtId="0" fontId="2" fillId="2" borderId="51" xfId="0" applyFont="1" applyFill="1" applyBorder="1" applyAlignment="1" applyProtection="1">
      <alignment vertical="center"/>
      <protection locked="0"/>
    </xf>
    <xf numFmtId="0" fontId="2" fillId="2" borderId="29" xfId="0" applyFont="1" applyFill="1" applyBorder="1" applyAlignment="1" applyProtection="1">
      <alignment vertical="center"/>
      <protection locked="0"/>
    </xf>
    <xf numFmtId="0" fontId="2" fillId="2" borderId="0" xfId="0" applyFont="1" applyFill="1" applyAlignment="1" applyProtection="1">
      <alignment vertical="center"/>
      <protection locked="0"/>
    </xf>
    <xf numFmtId="0" fontId="2" fillId="2" borderId="7" xfId="0" applyFont="1" applyFill="1" applyBorder="1" applyAlignment="1" applyProtection="1">
      <alignment vertical="center"/>
      <protection locked="0"/>
    </xf>
    <xf numFmtId="0" fontId="2" fillId="2" borderId="1" xfId="0" applyFont="1" applyFill="1" applyBorder="1" applyAlignment="1" applyProtection="1">
      <alignment vertical="center"/>
      <protection locked="0"/>
    </xf>
    <xf numFmtId="0" fontId="2" fillId="2" borderId="8" xfId="0" applyFont="1" applyFill="1" applyBorder="1" applyAlignment="1" applyProtection="1">
      <alignment vertical="center"/>
      <protection locked="0"/>
    </xf>
    <xf numFmtId="0" fontId="2" fillId="2" borderId="3" xfId="0" applyFont="1" applyFill="1" applyBorder="1" applyAlignment="1" applyProtection="1">
      <alignment vertical="center"/>
      <protection locked="0"/>
    </xf>
    <xf numFmtId="0" fontId="2" fillId="2" borderId="27" xfId="0" applyFont="1" applyFill="1" applyBorder="1" applyAlignment="1" applyProtection="1">
      <alignment vertical="center"/>
      <protection locked="0"/>
    </xf>
    <xf numFmtId="0" fontId="2" fillId="2" borderId="30" xfId="0" applyFont="1" applyFill="1" applyBorder="1" applyAlignment="1" applyProtection="1">
      <alignment vertical="center"/>
      <protection locked="0"/>
    </xf>
    <xf numFmtId="0" fontId="14" fillId="2" borderId="11" xfId="0" applyFont="1" applyFill="1" applyBorder="1" applyAlignment="1" applyProtection="1">
      <alignment vertical="center"/>
      <protection locked="0"/>
    </xf>
    <xf numFmtId="0" fontId="14" fillId="2" borderId="15" xfId="0" applyFont="1" applyFill="1" applyBorder="1" applyAlignment="1" applyProtection="1">
      <alignment vertical="center"/>
      <protection locked="0"/>
    </xf>
    <xf numFmtId="0" fontId="8" fillId="2" borderId="14" xfId="0" applyFont="1" applyFill="1" applyBorder="1" applyAlignment="1" applyProtection="1">
      <alignment vertical="center"/>
      <protection locked="0"/>
    </xf>
    <xf numFmtId="0" fontId="8" fillId="2" borderId="12" xfId="0" applyFont="1" applyFill="1" applyBorder="1" applyAlignment="1" applyProtection="1">
      <alignment vertical="center"/>
      <protection locked="0"/>
    </xf>
    <xf numFmtId="164" fontId="8" fillId="2" borderId="13" xfId="0" applyNumberFormat="1" applyFont="1" applyFill="1" applyBorder="1" applyAlignment="1" applyProtection="1">
      <alignment vertical="center"/>
      <protection locked="0"/>
    </xf>
    <xf numFmtId="0" fontId="8" fillId="2" borderId="11" xfId="0" applyFont="1" applyFill="1" applyBorder="1" applyAlignment="1" applyProtection="1">
      <alignment vertical="center"/>
      <protection locked="0"/>
    </xf>
    <xf numFmtId="0" fontId="8" fillId="2" borderId="13" xfId="0" applyFont="1" applyFill="1" applyBorder="1" applyAlignment="1" applyProtection="1">
      <alignment vertical="center"/>
      <protection locked="0"/>
    </xf>
    <xf numFmtId="0" fontId="8" fillId="2" borderId="0" xfId="0" applyFont="1" applyFill="1" applyAlignment="1" applyProtection="1">
      <alignment vertical="center"/>
      <protection locked="0"/>
    </xf>
    <xf numFmtId="41" fontId="8" fillId="2" borderId="27" xfId="1" applyNumberFormat="1" applyFont="1" applyFill="1" applyBorder="1" applyAlignment="1">
      <alignment vertical="center"/>
    </xf>
    <xf numFmtId="0" fontId="1" fillId="0" borderId="27" xfId="0" applyFont="1" applyBorder="1" applyAlignment="1" applyProtection="1">
      <alignment horizontal="center" vertical="center"/>
    </xf>
    <xf numFmtId="0" fontId="14" fillId="2" borderId="53" xfId="0" applyFont="1" applyFill="1" applyBorder="1" applyAlignment="1" applyProtection="1">
      <alignment vertical="center"/>
      <protection locked="0"/>
    </xf>
    <xf numFmtId="0" fontId="14" fillId="2" borderId="54" xfId="0" applyFont="1" applyFill="1" applyBorder="1" applyAlignment="1" applyProtection="1">
      <alignment vertical="center"/>
      <protection locked="0"/>
    </xf>
    <xf numFmtId="43" fontId="8" fillId="2" borderId="55" xfId="1" applyFont="1" applyFill="1" applyBorder="1" applyAlignment="1">
      <alignment horizontal="center" vertical="center"/>
    </xf>
    <xf numFmtId="0" fontId="8" fillId="2" borderId="56" xfId="0" applyFont="1" applyFill="1" applyBorder="1" applyAlignment="1" applyProtection="1">
      <alignment vertical="center"/>
      <protection locked="0"/>
    </xf>
    <xf numFmtId="0" fontId="8" fillId="2" borderId="57" xfId="0" applyFont="1" applyFill="1" applyBorder="1" applyAlignment="1" applyProtection="1">
      <alignment vertical="center"/>
      <protection locked="0"/>
    </xf>
    <xf numFmtId="164" fontId="8" fillId="2" borderId="58" xfId="0" applyNumberFormat="1" applyFont="1" applyFill="1" applyBorder="1" applyAlignment="1" applyProtection="1">
      <alignment vertical="center"/>
      <protection locked="0"/>
    </xf>
    <xf numFmtId="0" fontId="8" fillId="2" borderId="53" xfId="0" applyFont="1" applyFill="1" applyBorder="1" applyAlignment="1" applyProtection="1">
      <alignment vertical="center"/>
      <protection locked="0"/>
    </xf>
    <xf numFmtId="0" fontId="8" fillId="2" borderId="58" xfId="0" applyFont="1" applyFill="1" applyBorder="1" applyAlignment="1" applyProtection="1">
      <alignment vertical="center"/>
      <protection locked="0"/>
    </xf>
    <xf numFmtId="0" fontId="9" fillId="2" borderId="27" xfId="4" applyFont="1" applyFill="1" applyBorder="1" applyAlignment="1">
      <alignment horizontal="center" vertical="center"/>
    </xf>
    <xf numFmtId="0" fontId="9" fillId="0" borderId="27" xfId="0" applyFont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8" fillId="0" borderId="5" xfId="0" applyFont="1" applyBorder="1" applyAlignment="1" applyProtection="1">
      <alignment horizontal="center" vertical="center"/>
      <protection locked="0"/>
    </xf>
    <xf numFmtId="0" fontId="1" fillId="0" borderId="14" xfId="0" applyFont="1" applyBorder="1" applyAlignment="1" applyProtection="1">
      <alignment horizontal="center" vertical="center" wrapText="1"/>
    </xf>
    <xf numFmtId="0" fontId="1" fillId="0" borderId="27" xfId="0" applyFont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8" fillId="2" borderId="31" xfId="0" applyFont="1" applyFill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 wrapText="1"/>
      <protection locked="0"/>
    </xf>
    <xf numFmtId="0" fontId="7" fillId="2" borderId="27" xfId="0" applyFont="1" applyFill="1" applyBorder="1" applyAlignment="1" applyProtection="1">
      <alignment horizontal="center" vertical="center"/>
    </xf>
    <xf numFmtId="0" fontId="12" fillId="0" borderId="27" xfId="0" applyFont="1" applyBorder="1" applyAlignment="1" applyProtection="1">
      <alignment horizontal="center" vertical="center"/>
    </xf>
    <xf numFmtId="41" fontId="7" fillId="2" borderId="27" xfId="1" applyNumberFormat="1" applyFont="1" applyFill="1" applyBorder="1" applyAlignment="1" applyProtection="1">
      <alignment horizontal="center" vertical="center" wrapText="1"/>
    </xf>
    <xf numFmtId="0" fontId="7" fillId="2" borderId="0" xfId="0" applyFont="1" applyFill="1" applyAlignment="1" applyProtection="1">
      <alignment horizontal="center" vertical="center"/>
      <protection locked="0"/>
    </xf>
    <xf numFmtId="41" fontId="7" fillId="2" borderId="27" xfId="1" applyNumberFormat="1" applyFont="1" applyFill="1" applyBorder="1" applyAlignment="1">
      <alignment horizontal="center" vertical="center"/>
    </xf>
    <xf numFmtId="0" fontId="7" fillId="2" borderId="27" xfId="0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2" fontId="8" fillId="0" borderId="5" xfId="0" applyNumberFormat="1" applyFont="1" applyBorder="1" applyAlignment="1" applyProtection="1">
      <alignment vertical="center"/>
      <protection locked="0"/>
    </xf>
    <xf numFmtId="2" fontId="8" fillId="0" borderId="2" xfId="0" applyNumberFormat="1" applyFont="1" applyBorder="1" applyAlignment="1" applyProtection="1">
      <alignment vertical="center"/>
      <protection locked="0"/>
    </xf>
    <xf numFmtId="0" fontId="9" fillId="2" borderId="27" xfId="0" applyNumberFormat="1" applyFont="1" applyFill="1" applyBorder="1" applyAlignment="1">
      <alignment horizontal="center" vertical="center" wrapText="1"/>
    </xf>
    <xf numFmtId="2" fontId="9" fillId="2" borderId="27" xfId="0" applyNumberFormat="1" applyFont="1" applyFill="1" applyBorder="1" applyAlignment="1">
      <alignment horizontal="center" vertical="center"/>
    </xf>
    <xf numFmtId="0" fontId="8" fillId="0" borderId="15" xfId="0" applyFont="1" applyBorder="1" applyAlignment="1" applyProtection="1">
      <alignment vertical="center"/>
      <protection locked="0"/>
    </xf>
    <xf numFmtId="41" fontId="8" fillId="2" borderId="27" xfId="1" applyNumberFormat="1" applyFont="1" applyFill="1" applyBorder="1" applyAlignment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 wrapText="1"/>
      <protection locked="0"/>
    </xf>
    <xf numFmtId="0" fontId="1" fillId="0" borderId="27" xfId="0" applyFont="1" applyBorder="1" applyAlignment="1" applyProtection="1">
      <alignment horizontal="center" vertical="center" wrapText="1"/>
    </xf>
    <xf numFmtId="0" fontId="12" fillId="2" borderId="27" xfId="0" applyFont="1" applyFill="1" applyBorder="1" applyAlignment="1" applyProtection="1">
      <alignment horizontal="center" vertical="center" wrapText="1"/>
    </xf>
    <xf numFmtId="11" fontId="12" fillId="2" borderId="27" xfId="0" applyNumberFormat="1" applyFont="1" applyFill="1" applyBorder="1" applyAlignment="1" applyProtection="1">
      <alignment horizontal="center" vertical="center"/>
    </xf>
    <xf numFmtId="0" fontId="7" fillId="0" borderId="27" xfId="0" applyFont="1" applyBorder="1" applyAlignment="1" applyProtection="1">
      <alignment horizontal="center" vertical="center"/>
    </xf>
    <xf numFmtId="11" fontId="7" fillId="0" borderId="27" xfId="0" applyNumberFormat="1" applyFont="1" applyBorder="1" applyAlignment="1" applyProtection="1">
      <alignment horizontal="center" vertical="center"/>
    </xf>
    <xf numFmtId="0" fontId="7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9" xfId="0" applyFont="1" applyBorder="1" applyAlignment="1" applyProtection="1">
      <alignment horizontal="left" vertical="center"/>
      <protection locked="0"/>
    </xf>
    <xf numFmtId="0" fontId="2" fillId="0" borderId="20" xfId="0" applyFont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/>
    </xf>
    <xf numFmtId="0" fontId="1" fillId="0" borderId="20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26" xfId="0" applyFont="1" applyBorder="1" applyAlignment="1" applyProtection="1">
      <alignment horizontal="left" vertical="center" wrapText="1"/>
      <protection locked="0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0" fontId="1" fillId="0" borderId="20" xfId="0" applyFont="1" applyFill="1" applyBorder="1" applyAlignment="1" applyProtection="1">
      <alignment horizontal="center" vertical="center"/>
      <protection locked="0"/>
    </xf>
    <xf numFmtId="9" fontId="1" fillId="0" borderId="19" xfId="0" applyNumberFormat="1" applyFont="1" applyBorder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left" vertical="center"/>
      <protection locked="0"/>
    </xf>
    <xf numFmtId="0" fontId="1" fillId="0" borderId="20" xfId="0" applyFont="1" applyBorder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 wrapText="1"/>
      <protection locked="0"/>
    </xf>
    <xf numFmtId="0" fontId="1" fillId="0" borderId="27" xfId="0" applyFont="1" applyBorder="1" applyAlignment="1" applyProtection="1">
      <alignment horizontal="center" vertical="center"/>
    </xf>
    <xf numFmtId="0" fontId="8" fillId="0" borderId="35" xfId="0" applyFont="1" applyBorder="1" applyAlignment="1" applyProtection="1">
      <alignment horizontal="center" vertical="center" wrapText="1"/>
      <protection locked="0"/>
    </xf>
    <xf numFmtId="0" fontId="8" fillId="0" borderId="32" xfId="0" applyFont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1" fillId="0" borderId="40" xfId="0" applyFont="1" applyBorder="1" applyAlignment="1" applyProtection="1">
      <alignment horizontal="center" vertical="center"/>
      <protection locked="0"/>
    </xf>
    <xf numFmtId="0" fontId="1" fillId="0" borderId="41" xfId="0" applyFont="1" applyBorder="1" applyAlignment="1" applyProtection="1">
      <alignment horizontal="center" vertical="center"/>
      <protection locked="0"/>
    </xf>
    <xf numFmtId="0" fontId="1" fillId="0" borderId="42" xfId="0" applyFont="1" applyBorder="1" applyAlignment="1" applyProtection="1">
      <alignment horizontal="center" vertical="center"/>
      <protection locked="0"/>
    </xf>
    <xf numFmtId="0" fontId="1" fillId="0" borderId="43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0" fontId="1" fillId="0" borderId="44" xfId="0" applyFont="1" applyBorder="1" applyAlignment="1" applyProtection="1">
      <alignment horizontal="center" vertical="center"/>
    </xf>
    <xf numFmtId="0" fontId="1" fillId="0" borderId="38" xfId="0" applyFont="1" applyFill="1" applyBorder="1" applyAlignment="1" applyProtection="1">
      <alignment horizontal="center" vertical="center"/>
      <protection locked="0"/>
    </xf>
    <xf numFmtId="0" fontId="1" fillId="0" borderId="39" xfId="0" applyFont="1" applyFill="1" applyBorder="1" applyAlignment="1" applyProtection="1">
      <alignment horizontal="center" vertical="center"/>
      <protection locked="0"/>
    </xf>
    <xf numFmtId="9" fontId="1" fillId="0" borderId="26" xfId="0" applyNumberFormat="1" applyFont="1" applyBorder="1" applyAlignment="1" applyProtection="1">
      <alignment horizontal="left" vertical="center"/>
      <protection locked="0"/>
    </xf>
    <xf numFmtId="0" fontId="1" fillId="0" borderId="26" xfId="0" applyFont="1" applyBorder="1" applyAlignment="1" applyProtection="1">
      <alignment horizontal="left" vertical="center"/>
      <protection locked="0"/>
    </xf>
    <xf numFmtId="0" fontId="1" fillId="0" borderId="39" xfId="0" applyFont="1" applyBorder="1" applyAlignment="1" applyProtection="1">
      <alignment horizontal="left" vertical="center"/>
      <protection locked="0"/>
    </xf>
    <xf numFmtId="0" fontId="1" fillId="0" borderId="18" xfId="0" applyFont="1" applyBorder="1" applyAlignment="1" applyProtection="1">
      <alignment vertical="center"/>
    </xf>
    <xf numFmtId="0" fontId="1" fillId="0" borderId="20" xfId="0" applyFont="1" applyBorder="1" applyAlignment="1" applyProtection="1">
      <alignment vertical="center"/>
    </xf>
    <xf numFmtId="0" fontId="2" fillId="0" borderId="19" xfId="0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8" fillId="0" borderId="31" xfId="0" applyFont="1" applyBorder="1" applyAlignment="1" applyProtection="1">
      <alignment horizontal="center" vertical="center"/>
    </xf>
    <xf numFmtId="0" fontId="8" fillId="0" borderId="32" xfId="0" applyFont="1" applyBorder="1" applyAlignment="1" applyProtection="1">
      <alignment horizontal="center" vertical="center"/>
    </xf>
    <xf numFmtId="0" fontId="8" fillId="0" borderId="51" xfId="0" applyFont="1" applyBorder="1" applyAlignment="1" applyProtection="1">
      <alignment horizontal="center" vertical="center"/>
    </xf>
    <xf numFmtId="0" fontId="8" fillId="0" borderId="31" xfId="0" applyFont="1" applyBorder="1" applyAlignment="1" applyProtection="1">
      <alignment horizontal="center" vertical="center" wrapText="1"/>
    </xf>
    <xf numFmtId="0" fontId="8" fillId="0" borderId="32" xfId="0" applyFont="1" applyBorder="1" applyAlignment="1" applyProtection="1">
      <alignment horizontal="center" vertical="center" wrapText="1"/>
    </xf>
    <xf numFmtId="0" fontId="8" fillId="0" borderId="51" xfId="0" applyFont="1" applyBorder="1" applyAlignment="1" applyProtection="1">
      <alignment horizontal="center" vertical="center" wrapText="1"/>
    </xf>
    <xf numFmtId="0" fontId="8" fillId="0" borderId="48" xfId="0" applyFont="1" applyBorder="1" applyAlignment="1" applyProtection="1">
      <alignment horizontal="left" vertical="center" wrapText="1"/>
    </xf>
    <xf numFmtId="0" fontId="8" fillId="0" borderId="49" xfId="0" applyFont="1" applyBorder="1" applyAlignment="1" applyProtection="1">
      <alignment horizontal="left" vertical="center"/>
    </xf>
    <xf numFmtId="0" fontId="8" fillId="0" borderId="50" xfId="0" applyFont="1" applyBorder="1" applyAlignment="1" applyProtection="1">
      <alignment horizontal="left" vertical="center"/>
    </xf>
    <xf numFmtId="0" fontId="9" fillId="2" borderId="48" xfId="0" applyFont="1" applyFill="1" applyBorder="1" applyAlignment="1">
      <alignment horizontal="left" vertical="center" wrapText="1"/>
    </xf>
    <xf numFmtId="0" fontId="9" fillId="2" borderId="49" xfId="0" applyFont="1" applyFill="1" applyBorder="1" applyAlignment="1">
      <alignment horizontal="left" vertical="center"/>
    </xf>
    <xf numFmtId="0" fontId="9" fillId="2" borderId="50" xfId="0" applyFont="1" applyFill="1" applyBorder="1" applyAlignment="1">
      <alignment horizontal="left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12" fillId="2" borderId="48" xfId="0" applyFont="1" applyFill="1" applyBorder="1" applyAlignment="1">
      <alignment horizontal="left" vertical="center"/>
    </xf>
    <xf numFmtId="0" fontId="12" fillId="2" borderId="49" xfId="0" applyFont="1" applyFill="1" applyBorder="1" applyAlignment="1">
      <alignment horizontal="left" vertical="center"/>
    </xf>
    <xf numFmtId="0" fontId="12" fillId="2" borderId="50" xfId="0" applyFont="1" applyFill="1" applyBorder="1" applyAlignment="1">
      <alignment horizontal="left" vertical="center"/>
    </xf>
    <xf numFmtId="0" fontId="8" fillId="2" borderId="48" xfId="0" applyFont="1" applyFill="1" applyBorder="1" applyAlignment="1" applyProtection="1">
      <alignment horizontal="left" vertical="center" wrapText="1"/>
    </xf>
    <xf numFmtId="0" fontId="8" fillId="2" borderId="49" xfId="0" applyFont="1" applyFill="1" applyBorder="1" applyAlignment="1" applyProtection="1">
      <alignment horizontal="left" vertical="center"/>
    </xf>
    <xf numFmtId="0" fontId="8" fillId="2" borderId="50" xfId="0" applyFont="1" applyFill="1" applyBorder="1" applyAlignment="1" applyProtection="1">
      <alignment horizontal="left" vertical="center"/>
    </xf>
    <xf numFmtId="0" fontId="8" fillId="2" borderId="31" xfId="0" applyFont="1" applyFill="1" applyBorder="1" applyAlignment="1" applyProtection="1">
      <alignment horizontal="center" vertical="center"/>
    </xf>
    <xf numFmtId="0" fontId="8" fillId="2" borderId="32" xfId="0" applyFont="1" applyFill="1" applyBorder="1" applyAlignment="1" applyProtection="1">
      <alignment horizontal="center" vertical="center"/>
    </xf>
    <xf numFmtId="0" fontId="8" fillId="2" borderId="51" xfId="0" applyFont="1" applyFill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 wrapText="1"/>
      <protection locked="0"/>
    </xf>
    <xf numFmtId="0" fontId="8" fillId="2" borderId="32" xfId="0" applyFont="1" applyFill="1" applyBorder="1" applyAlignment="1" applyProtection="1">
      <alignment horizontal="center" vertical="center" wrapText="1"/>
      <protection locked="0"/>
    </xf>
    <xf numFmtId="0" fontId="8" fillId="2" borderId="51" xfId="0" applyFont="1" applyFill="1" applyBorder="1" applyAlignment="1" applyProtection="1">
      <alignment horizontal="center" vertical="center" wrapText="1"/>
      <protection locked="0"/>
    </xf>
    <xf numFmtId="0" fontId="14" fillId="2" borderId="18" xfId="0" applyFont="1" applyFill="1" applyBorder="1" applyAlignment="1" applyProtection="1">
      <alignment horizontal="center" vertical="center"/>
    </xf>
    <xf numFmtId="0" fontId="14" fillId="2" borderId="19" xfId="0" applyFont="1" applyFill="1" applyBorder="1" applyAlignment="1" applyProtection="1">
      <alignment horizontal="center" vertical="center"/>
    </xf>
    <xf numFmtId="0" fontId="14" fillId="2" borderId="20" xfId="0" applyFont="1" applyFill="1" applyBorder="1" applyAlignment="1" applyProtection="1">
      <alignment horizontal="center" vertical="center"/>
    </xf>
    <xf numFmtId="0" fontId="14" fillId="0" borderId="18" xfId="0" applyFont="1" applyBorder="1" applyAlignment="1" applyProtection="1">
      <alignment horizontal="center" vertical="center"/>
    </xf>
    <xf numFmtId="0" fontId="14" fillId="0" borderId="20" xfId="0" applyFont="1" applyBorder="1" applyAlignment="1" applyProtection="1">
      <alignment horizontal="center" vertical="center"/>
    </xf>
    <xf numFmtId="0" fontId="8" fillId="0" borderId="19" xfId="0" applyFont="1" applyBorder="1" applyAlignment="1" applyProtection="1">
      <alignment horizontal="left" vertical="center" wrapText="1"/>
      <protection locked="0"/>
    </xf>
    <xf numFmtId="0" fontId="8" fillId="0" borderId="19" xfId="0" applyFont="1" applyBorder="1" applyAlignment="1" applyProtection="1">
      <alignment horizontal="left" vertical="center"/>
      <protection locked="0"/>
    </xf>
    <xf numFmtId="0" fontId="8" fillId="0" borderId="20" xfId="0" applyFont="1" applyBorder="1" applyAlignment="1" applyProtection="1">
      <alignment horizontal="left" vertical="center"/>
      <protection locked="0"/>
    </xf>
    <xf numFmtId="0" fontId="14" fillId="2" borderId="38" xfId="0" applyFont="1" applyFill="1" applyBorder="1" applyAlignment="1" applyProtection="1">
      <alignment horizontal="center" vertical="center"/>
    </xf>
    <xf numFmtId="0" fontId="14" fillId="2" borderId="26" xfId="0" applyFont="1" applyFill="1" applyBorder="1" applyAlignment="1" applyProtection="1">
      <alignment horizontal="center" vertical="center"/>
    </xf>
    <xf numFmtId="0" fontId="14" fillId="2" borderId="39" xfId="0" applyFont="1" applyFill="1" applyBorder="1" applyAlignment="1" applyProtection="1">
      <alignment horizontal="center" vertical="center"/>
    </xf>
    <xf numFmtId="0" fontId="7" fillId="2" borderId="31" xfId="0" applyFont="1" applyFill="1" applyBorder="1" applyAlignment="1" applyProtection="1">
      <alignment horizontal="center" vertical="center"/>
    </xf>
    <xf numFmtId="0" fontId="7" fillId="2" borderId="32" xfId="0" applyFont="1" applyFill="1" applyBorder="1" applyAlignment="1" applyProtection="1">
      <alignment horizontal="center" vertical="center"/>
    </xf>
    <xf numFmtId="0" fontId="7" fillId="2" borderId="51" xfId="0" applyFont="1" applyFill="1" applyBorder="1" applyAlignment="1" applyProtection="1">
      <alignment horizontal="center" vertical="center"/>
    </xf>
    <xf numFmtId="0" fontId="7" fillId="2" borderId="31" xfId="0" applyFont="1" applyFill="1" applyBorder="1" applyAlignment="1" applyProtection="1">
      <alignment horizontal="center" vertical="center" wrapText="1"/>
      <protection locked="0"/>
    </xf>
    <xf numFmtId="0" fontId="7" fillId="2" borderId="32" xfId="0" applyFont="1" applyFill="1" applyBorder="1" applyAlignment="1" applyProtection="1">
      <alignment horizontal="center" vertical="center" wrapText="1"/>
      <protection locked="0"/>
    </xf>
    <xf numFmtId="0" fontId="7" fillId="2" borderId="51" xfId="0" applyFont="1" applyFill="1" applyBorder="1" applyAlignment="1" applyProtection="1">
      <alignment horizontal="center" vertical="center" wrapText="1"/>
      <protection locked="0"/>
    </xf>
  </cellXfs>
  <cellStyles count="5">
    <cellStyle name="Comma" xfId="1" builtinId="3"/>
    <cellStyle name="Normal" xfId="0" builtinId="0"/>
    <cellStyle name="Normal 2 2" xfId="4"/>
    <cellStyle name="Normal 54" xfId="2"/>
    <cellStyle name="Normal 6" xfId="3"/>
  </cellStyles>
  <dxfs count="53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69818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2533650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7" name="TextBox 6"/>
        <xdr:cNvSpPr txBox="1"/>
      </xdr:nvSpPr>
      <xdr:spPr>
        <a:xfrm>
          <a:off x="4933950" y="744855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8" name="TextBox 7"/>
        <xdr:cNvSpPr txBox="1"/>
      </xdr:nvSpPr>
      <xdr:spPr>
        <a:xfrm>
          <a:off x="9705975" y="742949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9" name="TextBox 8"/>
        <xdr:cNvSpPr txBox="1"/>
      </xdr:nvSpPr>
      <xdr:spPr>
        <a:xfrm>
          <a:off x="7305675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590550</xdr:colOff>
      <xdr:row>0</xdr:row>
      <xdr:rowOff>38100</xdr:rowOff>
    </xdr:from>
    <xdr:to>
      <xdr:col>14</xdr:col>
      <xdr:colOff>1017623</xdr:colOff>
      <xdr:row>0</xdr:row>
      <xdr:rowOff>526510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610850" y="3810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28575</xdr:rowOff>
    </xdr:from>
    <xdr:to>
      <xdr:col>2</xdr:col>
      <xdr:colOff>609600</xdr:colOff>
      <xdr:row>1</xdr:row>
      <xdr:rowOff>18038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5"/>
          <a:ext cx="1028700" cy="56096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05975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05675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495300</xdr:colOff>
      <xdr:row>0</xdr:row>
      <xdr:rowOff>9526</xdr:rowOff>
    </xdr:from>
    <xdr:to>
      <xdr:col>15</xdr:col>
      <xdr:colOff>46073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6"/>
          <a:ext cx="1312898" cy="5714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590550</xdr:colOff>
      <xdr:row>2</xdr:row>
      <xdr:rowOff>76201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90625" cy="762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428625</xdr:colOff>
      <xdr:row>0</xdr:row>
      <xdr:rowOff>76200</xdr:rowOff>
    </xdr:from>
    <xdr:to>
      <xdr:col>14</xdr:col>
      <xdr:colOff>989048</xdr:colOff>
      <xdr:row>1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58450" y="76200"/>
          <a:ext cx="1274798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552450</xdr:colOff>
      <xdr:row>1</xdr:row>
      <xdr:rowOff>47625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52525" cy="59054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62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143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870685</xdr:colOff>
      <xdr:row>0</xdr:row>
      <xdr:rowOff>552449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50"/>
          <a:ext cx="1099285" cy="4571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449748</xdr:colOff>
      <xdr:row>1</xdr:row>
      <xdr:rowOff>114299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9822" cy="6191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62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143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39400" y="66675"/>
          <a:ext cx="1236698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04900" cy="68938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4776"/>
          <a:ext cx="1143000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52525" cy="62864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3628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3437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50"/>
          <a:ext cx="1061185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30772" cy="762001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7456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7265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1090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1113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70923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428625</xdr:colOff>
      <xdr:row>0</xdr:row>
      <xdr:rowOff>76200</xdr:rowOff>
    </xdr:from>
    <xdr:to>
      <xdr:col>14</xdr:col>
      <xdr:colOff>989048</xdr:colOff>
      <xdr:row>1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08005" y="76200"/>
          <a:ext cx="1291943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552450</xdr:colOff>
      <xdr:row>1</xdr:row>
      <xdr:rowOff>47625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65860" cy="590549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15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15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15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15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952500</xdr:colOff>
      <xdr:row>1</xdr:row>
      <xdr:rowOff>19050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4776"/>
          <a:ext cx="1104900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28578</xdr:rowOff>
    </xdr:from>
    <xdr:to>
      <xdr:col>2</xdr:col>
      <xdr:colOff>453286</xdr:colOff>
      <xdr:row>1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28578"/>
          <a:ext cx="1053360" cy="657222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286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7267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899160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286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01250" y="7267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7428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899160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8707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4977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4958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4255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64065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4255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64065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6559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56368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7456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7265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65155" y="95250"/>
          <a:ext cx="1078330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4107" cy="756286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3228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3228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3323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24110" y="73132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97140" y="73228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5753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3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6160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5970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65155" y="95250"/>
          <a:ext cx="1078330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4107" cy="756286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22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22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22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22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326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70580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70389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4349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4159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4349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4159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28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09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4349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4159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28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09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28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09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4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4349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4159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48710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48520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48710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48520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zoomScaleNormal="100" workbookViewId="0">
      <selection activeCell="K6" sqref="K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0.7109375" style="6" customWidth="1"/>
    <col min="9" max="9" width="15.71093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70" t="s">
        <v>7</v>
      </c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</row>
    <row r="2" spans="2:15" ht="11.25" customHeight="1" x14ac:dyDescent="0.25">
      <c r="B2" s="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</row>
    <row r="3" spans="2:15" ht="195" customHeight="1" thickBot="1" x14ac:dyDescent="0.3">
      <c r="B3" s="279" t="s">
        <v>21</v>
      </c>
      <c r="C3" s="279"/>
      <c r="D3" s="279"/>
      <c r="E3" s="279"/>
      <c r="G3" s="279" t="s">
        <v>39</v>
      </c>
      <c r="H3" s="279"/>
      <c r="I3" s="279"/>
      <c r="J3" s="280" t="s">
        <v>40</v>
      </c>
      <c r="K3" s="280"/>
      <c r="L3" s="280"/>
      <c r="M3" s="280" t="s">
        <v>14</v>
      </c>
      <c r="N3" s="280"/>
      <c r="O3" s="280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16</v>
      </c>
      <c r="E5" s="35" t="s">
        <v>18</v>
      </c>
      <c r="F5" s="11" t="s">
        <v>19</v>
      </c>
      <c r="G5" s="9">
        <v>2</v>
      </c>
      <c r="H5" s="10">
        <v>72000</v>
      </c>
      <c r="I5" s="11">
        <f>G5*H5</f>
        <v>144000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>
        <v>2</v>
      </c>
      <c r="C6" s="36"/>
      <c r="D6" s="36"/>
      <c r="E6" s="36" t="s">
        <v>18</v>
      </c>
      <c r="F6" s="16" t="s">
        <v>19</v>
      </c>
      <c r="G6" s="14">
        <v>2</v>
      </c>
      <c r="H6" s="15">
        <v>49400</v>
      </c>
      <c r="I6" s="11">
        <f>G6*H6</f>
        <v>98800</v>
      </c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75" t="s">
        <v>5</v>
      </c>
      <c r="C13" s="278"/>
      <c r="D13" s="278"/>
      <c r="E13" s="278"/>
      <c r="F13" s="276"/>
      <c r="G13" s="24"/>
      <c r="H13" s="25"/>
      <c r="I13" s="26">
        <f>I5+I6</f>
        <v>242800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273"/>
      <c r="D14" s="273"/>
      <c r="E14" s="273"/>
      <c r="F14" s="273"/>
      <c r="G14" s="273"/>
      <c r="H14" s="273"/>
      <c r="I14" s="273"/>
      <c r="J14" s="273"/>
      <c r="K14" s="273"/>
      <c r="L14" s="273"/>
      <c r="M14" s="273"/>
      <c r="N14" s="273"/>
      <c r="O14" s="274"/>
    </row>
    <row r="15" spans="2:15" ht="27" customHeight="1" thickBot="1" x14ac:dyDescent="0.3">
      <c r="B15" s="281" t="s">
        <v>10</v>
      </c>
      <c r="C15" s="282"/>
      <c r="D15" s="283">
        <v>0.2</v>
      </c>
      <c r="E15" s="284"/>
      <c r="F15" s="284"/>
      <c r="G15" s="284"/>
      <c r="H15" s="284"/>
      <c r="I15" s="284"/>
      <c r="J15" s="284"/>
      <c r="K15" s="284"/>
      <c r="L15" s="284"/>
      <c r="M15" s="284"/>
      <c r="N15" s="284"/>
      <c r="O15" s="285"/>
    </row>
    <row r="16" spans="2:15" ht="38.25" customHeight="1" thickBot="1" x14ac:dyDescent="0.3">
      <c r="B16" s="275" t="s">
        <v>6</v>
      </c>
      <c r="C16" s="276"/>
      <c r="D16" s="271" t="s">
        <v>20</v>
      </c>
      <c r="E16" s="271"/>
      <c r="F16" s="271"/>
      <c r="G16" s="271"/>
      <c r="H16" s="271"/>
      <c r="I16" s="271"/>
      <c r="J16" s="271"/>
      <c r="K16" s="271"/>
      <c r="L16" s="271"/>
      <c r="M16" s="271"/>
      <c r="N16" s="271"/>
      <c r="O16" s="272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69" t="s">
        <v>12</v>
      </c>
      <c r="N27" s="269"/>
      <c r="O27" s="269"/>
    </row>
  </sheetData>
  <sheetProtection algorithmName="SHA-512" hashValue="WkKflwyEFYejLC+72gvmnvExJ5LMDqe9XxfZ2wU2OqZVDs7trgMX4MO33TZfeXefsriN5L8OlJADhb7iFD7CIg==" saltValue="Owo5G8wsyzhTTexwBrsdPw==" spinCount="100000" sheet="1" formatCells="0" formatColumns="0" formatRows="0" insertColumns="0" insertRows="0" insertHyperlinks="0" deleteColumns="0" deleteRows="0" sort="0" autoFilter="0" pivotTables="0"/>
  <mergeCells count="13">
    <mergeCell ref="M27:O27"/>
    <mergeCell ref="B1:O1"/>
    <mergeCell ref="D16:O16"/>
    <mergeCell ref="C14:O14"/>
    <mergeCell ref="B16:C16"/>
    <mergeCell ref="C2:O2"/>
    <mergeCell ref="B13:F13"/>
    <mergeCell ref="G3:I3"/>
    <mergeCell ref="J3:L3"/>
    <mergeCell ref="M3:O3"/>
    <mergeCell ref="B3:E3"/>
    <mergeCell ref="B15:C15"/>
    <mergeCell ref="D15:O15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sqref="A1:XFD104857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70" t="s">
        <v>7</v>
      </c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</row>
    <row r="2" spans="2:15" ht="11.25" customHeight="1" x14ac:dyDescent="0.25">
      <c r="B2" s="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</row>
    <row r="3" spans="2:15" ht="195" customHeight="1" thickBot="1" x14ac:dyDescent="0.3">
      <c r="B3" s="279" t="s">
        <v>24</v>
      </c>
      <c r="C3" s="279"/>
      <c r="D3" s="279"/>
      <c r="E3" s="279"/>
      <c r="G3" s="279" t="s">
        <v>13</v>
      </c>
      <c r="H3" s="279"/>
      <c r="I3" s="279"/>
      <c r="J3" s="280" t="s">
        <v>15</v>
      </c>
      <c r="K3" s="280"/>
      <c r="L3" s="280"/>
      <c r="M3" s="280" t="s">
        <v>14</v>
      </c>
      <c r="N3" s="280"/>
      <c r="O3" s="280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16</v>
      </c>
      <c r="E5" s="35" t="s">
        <v>22</v>
      </c>
      <c r="F5" s="11" t="s">
        <v>23</v>
      </c>
      <c r="G5" s="33">
        <v>1</v>
      </c>
      <c r="H5" s="37">
        <v>2866050</v>
      </c>
      <c r="I5" s="38">
        <f>G5*H5</f>
        <v>2866050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75" t="s">
        <v>5</v>
      </c>
      <c r="C13" s="278"/>
      <c r="D13" s="278"/>
      <c r="E13" s="278"/>
      <c r="F13" s="276"/>
      <c r="G13" s="24"/>
      <c r="H13" s="25"/>
      <c r="I13" s="39">
        <f>I5+I6</f>
        <v>2866050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273"/>
      <c r="D14" s="273"/>
      <c r="E14" s="273"/>
      <c r="F14" s="273"/>
      <c r="G14" s="273"/>
      <c r="H14" s="273"/>
      <c r="I14" s="273"/>
      <c r="J14" s="273"/>
      <c r="K14" s="273"/>
      <c r="L14" s="273"/>
      <c r="M14" s="273"/>
      <c r="N14" s="273"/>
      <c r="O14" s="274"/>
    </row>
    <row r="15" spans="2:15" ht="27" customHeight="1" thickBot="1" x14ac:dyDescent="0.3">
      <c r="B15" s="281" t="s">
        <v>10</v>
      </c>
      <c r="C15" s="282"/>
      <c r="D15" s="283">
        <v>0.2</v>
      </c>
      <c r="E15" s="284"/>
      <c r="F15" s="284"/>
      <c r="G15" s="284"/>
      <c r="H15" s="284"/>
      <c r="I15" s="284"/>
      <c r="J15" s="284"/>
      <c r="K15" s="284"/>
      <c r="L15" s="284"/>
      <c r="M15" s="284"/>
      <c r="N15" s="284"/>
      <c r="O15" s="285"/>
    </row>
    <row r="16" spans="2:15" ht="38.25" customHeight="1" thickBot="1" x14ac:dyDescent="0.3">
      <c r="B16" s="275" t="s">
        <v>6</v>
      </c>
      <c r="C16" s="276"/>
      <c r="D16" s="271" t="s">
        <v>20</v>
      </c>
      <c r="E16" s="271"/>
      <c r="F16" s="271"/>
      <c r="G16" s="271"/>
      <c r="H16" s="271"/>
      <c r="I16" s="271"/>
      <c r="J16" s="271"/>
      <c r="K16" s="271"/>
      <c r="L16" s="271"/>
      <c r="M16" s="271"/>
      <c r="N16" s="271"/>
      <c r="O16" s="272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69" t="s">
        <v>12</v>
      </c>
      <c r="N27" s="269"/>
      <c r="O27" s="269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8999999999999998" right="0" top="0.19" bottom="0.25" header="0.3" footer="0.3"/>
  <pageSetup paperSize="9" scale="80" orientation="landscape" horizontalDpi="300" verticalDpi="300" r:id="rId1"/>
  <ignoredErrors>
    <ignoredError sqref="I5 I13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G3" sqref="G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70" t="s">
        <v>7</v>
      </c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</row>
    <row r="2" spans="2:15" ht="11.25" customHeight="1" x14ac:dyDescent="0.25">
      <c r="B2" s="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</row>
    <row r="3" spans="2:15" ht="195" customHeight="1" thickBot="1" x14ac:dyDescent="0.3">
      <c r="B3" s="279" t="s">
        <v>28</v>
      </c>
      <c r="C3" s="279"/>
      <c r="D3" s="279"/>
      <c r="E3" s="279"/>
      <c r="G3" s="279" t="s">
        <v>30</v>
      </c>
      <c r="H3" s="279"/>
      <c r="I3" s="279"/>
      <c r="J3" s="280" t="s">
        <v>33</v>
      </c>
      <c r="K3" s="280"/>
      <c r="L3" s="280"/>
      <c r="M3" s="280" t="s">
        <v>32</v>
      </c>
      <c r="N3" s="280"/>
      <c r="O3" s="280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25</v>
      </c>
      <c r="D5" s="35" t="s">
        <v>29</v>
      </c>
      <c r="E5" s="35" t="s">
        <v>26</v>
      </c>
      <c r="F5" s="40" t="s">
        <v>27</v>
      </c>
      <c r="G5" s="41" t="s">
        <v>31</v>
      </c>
      <c r="H5" s="37">
        <v>10000</v>
      </c>
      <c r="I5" s="38">
        <f>H5*200</f>
        <v>2000000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75" t="s">
        <v>5</v>
      </c>
      <c r="C13" s="278"/>
      <c r="D13" s="278"/>
      <c r="E13" s="278"/>
      <c r="F13" s="276"/>
      <c r="G13" s="24"/>
      <c r="H13" s="25"/>
      <c r="I13" s="39">
        <f>I5+I6</f>
        <v>2000000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273"/>
      <c r="D14" s="273"/>
      <c r="E14" s="273"/>
      <c r="F14" s="273"/>
      <c r="G14" s="273"/>
      <c r="H14" s="273"/>
      <c r="I14" s="273"/>
      <c r="J14" s="273"/>
      <c r="K14" s="273"/>
      <c r="L14" s="273"/>
      <c r="M14" s="273"/>
      <c r="N14" s="273"/>
      <c r="O14" s="274"/>
    </row>
    <row r="15" spans="2:15" ht="27" customHeight="1" thickBot="1" x14ac:dyDescent="0.3">
      <c r="B15" s="281" t="s">
        <v>10</v>
      </c>
      <c r="C15" s="282"/>
      <c r="D15" s="283">
        <v>0.2</v>
      </c>
      <c r="E15" s="284"/>
      <c r="F15" s="284"/>
      <c r="G15" s="284"/>
      <c r="H15" s="284"/>
      <c r="I15" s="284"/>
      <c r="J15" s="284"/>
      <c r="K15" s="284"/>
      <c r="L15" s="284"/>
      <c r="M15" s="284"/>
      <c r="N15" s="284"/>
      <c r="O15" s="285"/>
    </row>
    <row r="16" spans="2:15" ht="38.25" customHeight="1" thickBot="1" x14ac:dyDescent="0.3">
      <c r="B16" s="275" t="s">
        <v>6</v>
      </c>
      <c r="C16" s="276"/>
      <c r="D16" s="271" t="s">
        <v>20</v>
      </c>
      <c r="E16" s="271"/>
      <c r="F16" s="271"/>
      <c r="G16" s="271"/>
      <c r="H16" s="271"/>
      <c r="I16" s="271"/>
      <c r="J16" s="271"/>
      <c r="K16" s="271"/>
      <c r="L16" s="271"/>
      <c r="M16" s="271"/>
      <c r="N16" s="271"/>
      <c r="O16" s="272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69" t="s">
        <v>12</v>
      </c>
      <c r="N27" s="269"/>
      <c r="O27" s="269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28999999999999998" right="0.25" top="0.25" bottom="0.25" header="0.3" footer="0.3"/>
  <pageSetup paperSize="9" scale="80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I11" sqref="I11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70" t="s">
        <v>7</v>
      </c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</row>
    <row r="2" spans="2:15" ht="11.25" customHeight="1" x14ac:dyDescent="0.25">
      <c r="B2" s="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</row>
    <row r="3" spans="2:15" ht="195" customHeight="1" thickBot="1" x14ac:dyDescent="0.3">
      <c r="B3" s="279" t="s">
        <v>38</v>
      </c>
      <c r="C3" s="279"/>
      <c r="D3" s="279"/>
      <c r="E3" s="279"/>
      <c r="G3" s="279" t="s">
        <v>42</v>
      </c>
      <c r="H3" s="279"/>
      <c r="I3" s="279"/>
      <c r="J3" s="280" t="s">
        <v>41</v>
      </c>
      <c r="K3" s="280"/>
      <c r="L3" s="280"/>
      <c r="M3" s="280" t="s">
        <v>43</v>
      </c>
      <c r="N3" s="280"/>
      <c r="O3" s="280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34</v>
      </c>
      <c r="D5" s="35" t="s">
        <v>35</v>
      </c>
      <c r="E5" s="35" t="s">
        <v>36</v>
      </c>
      <c r="F5" s="40" t="s">
        <v>37</v>
      </c>
      <c r="G5" s="41">
        <v>2</v>
      </c>
      <c r="H5" s="37">
        <v>850000</v>
      </c>
      <c r="I5" s="38">
        <f>G5*H5</f>
        <v>1700000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75" t="s">
        <v>5</v>
      </c>
      <c r="C13" s="278"/>
      <c r="D13" s="278"/>
      <c r="E13" s="278"/>
      <c r="F13" s="276"/>
      <c r="G13" s="24"/>
      <c r="H13" s="25"/>
      <c r="I13" s="39">
        <f>I5+I6</f>
        <v>1700000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273"/>
      <c r="D14" s="273"/>
      <c r="E14" s="273"/>
      <c r="F14" s="273"/>
      <c r="G14" s="273"/>
      <c r="H14" s="273"/>
      <c r="I14" s="273"/>
      <c r="J14" s="273"/>
      <c r="K14" s="273"/>
      <c r="L14" s="273"/>
      <c r="M14" s="273"/>
      <c r="N14" s="273"/>
      <c r="O14" s="274"/>
    </row>
    <row r="15" spans="2:15" ht="27" customHeight="1" thickBot="1" x14ac:dyDescent="0.3">
      <c r="B15" s="281" t="s">
        <v>10</v>
      </c>
      <c r="C15" s="282"/>
      <c r="D15" s="283">
        <v>0.2</v>
      </c>
      <c r="E15" s="284"/>
      <c r="F15" s="284"/>
      <c r="G15" s="284"/>
      <c r="H15" s="284"/>
      <c r="I15" s="284"/>
      <c r="J15" s="284"/>
      <c r="K15" s="284"/>
      <c r="L15" s="284"/>
      <c r="M15" s="284"/>
      <c r="N15" s="284"/>
      <c r="O15" s="285"/>
    </row>
    <row r="16" spans="2:15" ht="38.25" customHeight="1" thickBot="1" x14ac:dyDescent="0.3">
      <c r="B16" s="275" t="s">
        <v>6</v>
      </c>
      <c r="C16" s="276"/>
      <c r="D16" s="271" t="s">
        <v>20</v>
      </c>
      <c r="E16" s="271"/>
      <c r="F16" s="271"/>
      <c r="G16" s="271"/>
      <c r="H16" s="271"/>
      <c r="I16" s="271"/>
      <c r="J16" s="271"/>
      <c r="K16" s="271"/>
      <c r="L16" s="271"/>
      <c r="M16" s="271"/>
      <c r="N16" s="271"/>
      <c r="O16" s="272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69" t="s">
        <v>12</v>
      </c>
      <c r="N27" s="269"/>
      <c r="O27" s="269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5" right="0.25" top="0.19" bottom="0.12" header="0.15" footer="0.12"/>
  <pageSetup paperSize="9" scale="80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G4" sqref="G4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7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70" t="s">
        <v>7</v>
      </c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</row>
    <row r="2" spans="2:15" ht="11.25" customHeight="1" x14ac:dyDescent="0.25">
      <c r="B2" s="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</row>
    <row r="3" spans="2:15" ht="195" customHeight="1" thickBot="1" x14ac:dyDescent="0.3">
      <c r="B3" s="279" t="s">
        <v>47</v>
      </c>
      <c r="C3" s="279"/>
      <c r="D3" s="279"/>
      <c r="E3" s="279"/>
      <c r="G3" s="279" t="s">
        <v>42</v>
      </c>
      <c r="H3" s="279"/>
      <c r="I3" s="279"/>
      <c r="J3" s="280" t="s">
        <v>33</v>
      </c>
      <c r="K3" s="280"/>
      <c r="L3" s="280"/>
      <c r="M3" s="280" t="s">
        <v>32</v>
      </c>
      <c r="N3" s="280"/>
      <c r="O3" s="280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25</v>
      </c>
      <c r="D5" s="35" t="s">
        <v>45</v>
      </c>
      <c r="E5" s="35" t="s">
        <v>26</v>
      </c>
      <c r="F5" s="40" t="s">
        <v>27</v>
      </c>
      <c r="G5" s="41">
        <v>600</v>
      </c>
      <c r="H5" s="37">
        <v>14000</v>
      </c>
      <c r="I5" s="38">
        <f>G5*H5</f>
        <v>8400000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75" t="s">
        <v>5</v>
      </c>
      <c r="C13" s="278"/>
      <c r="D13" s="278"/>
      <c r="E13" s="278"/>
      <c r="F13" s="276"/>
      <c r="G13" s="24"/>
      <c r="H13" s="25"/>
      <c r="I13" s="39">
        <f>I5+I6</f>
        <v>8400000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273"/>
      <c r="D14" s="273"/>
      <c r="E14" s="273"/>
      <c r="F14" s="273"/>
      <c r="G14" s="273"/>
      <c r="H14" s="273"/>
      <c r="I14" s="273"/>
      <c r="J14" s="273"/>
      <c r="K14" s="273"/>
      <c r="L14" s="273"/>
      <c r="M14" s="273"/>
      <c r="N14" s="273"/>
      <c r="O14" s="274"/>
    </row>
    <row r="15" spans="2:15" ht="27" customHeight="1" thickBot="1" x14ac:dyDescent="0.3">
      <c r="B15" s="281" t="s">
        <v>10</v>
      </c>
      <c r="C15" s="282"/>
      <c r="D15" s="283">
        <v>0.2</v>
      </c>
      <c r="E15" s="284"/>
      <c r="F15" s="284"/>
      <c r="G15" s="284"/>
      <c r="H15" s="284"/>
      <c r="I15" s="284"/>
      <c r="J15" s="284"/>
      <c r="K15" s="284"/>
      <c r="L15" s="284"/>
      <c r="M15" s="284"/>
      <c r="N15" s="284"/>
      <c r="O15" s="285"/>
    </row>
    <row r="16" spans="2:15" ht="38.25" customHeight="1" thickBot="1" x14ac:dyDescent="0.3">
      <c r="B16" s="275" t="s">
        <v>6</v>
      </c>
      <c r="C16" s="276"/>
      <c r="D16" s="271" t="s">
        <v>20</v>
      </c>
      <c r="E16" s="271"/>
      <c r="F16" s="271"/>
      <c r="G16" s="271"/>
      <c r="H16" s="271"/>
      <c r="I16" s="271"/>
      <c r="J16" s="271"/>
      <c r="K16" s="271"/>
      <c r="L16" s="271"/>
      <c r="M16" s="271"/>
      <c r="N16" s="271"/>
      <c r="O16" s="272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69" t="s">
        <v>12</v>
      </c>
      <c r="N27" s="269"/>
      <c r="O27" s="269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7" right="0.7" top="0.75" bottom="0.75" header="0.3" footer="0.3"/>
  <pageSetup orientation="portrait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L9" sqref="L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70" t="s">
        <v>7</v>
      </c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</row>
    <row r="2" spans="2:15" ht="11.25" customHeight="1" x14ac:dyDescent="0.25">
      <c r="B2" s="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</row>
    <row r="3" spans="2:15" ht="195" customHeight="1" thickBot="1" x14ac:dyDescent="0.3">
      <c r="B3" s="279" t="s">
        <v>49</v>
      </c>
      <c r="C3" s="279"/>
      <c r="D3" s="279"/>
      <c r="E3" s="279"/>
      <c r="G3" s="279" t="s">
        <v>13</v>
      </c>
      <c r="H3" s="279"/>
      <c r="I3" s="279"/>
      <c r="J3" s="280" t="s">
        <v>15</v>
      </c>
      <c r="K3" s="280"/>
      <c r="L3" s="280"/>
      <c r="M3" s="280" t="s">
        <v>14</v>
      </c>
      <c r="N3" s="280"/>
      <c r="O3" s="280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48</v>
      </c>
      <c r="E5" s="35" t="s">
        <v>50</v>
      </c>
      <c r="F5" s="11" t="s">
        <v>51</v>
      </c>
      <c r="G5" s="33">
        <v>1</v>
      </c>
      <c r="H5" s="37">
        <v>52000</v>
      </c>
      <c r="I5" s="38">
        <f>G5*H5</f>
        <v>52000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75" t="s">
        <v>5</v>
      </c>
      <c r="C13" s="278"/>
      <c r="D13" s="278"/>
      <c r="E13" s="278"/>
      <c r="F13" s="276"/>
      <c r="G13" s="24"/>
      <c r="H13" s="25"/>
      <c r="I13" s="39">
        <f>I5+I6</f>
        <v>52000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273"/>
      <c r="D14" s="273"/>
      <c r="E14" s="273"/>
      <c r="F14" s="273"/>
      <c r="G14" s="273"/>
      <c r="H14" s="273"/>
      <c r="I14" s="273"/>
      <c r="J14" s="273"/>
      <c r="K14" s="273"/>
      <c r="L14" s="273"/>
      <c r="M14" s="273"/>
      <c r="N14" s="273"/>
      <c r="O14" s="274"/>
    </row>
    <row r="15" spans="2:15" ht="27" customHeight="1" thickBot="1" x14ac:dyDescent="0.3">
      <c r="B15" s="281" t="s">
        <v>10</v>
      </c>
      <c r="C15" s="282"/>
      <c r="D15" s="283">
        <v>0.2</v>
      </c>
      <c r="E15" s="284"/>
      <c r="F15" s="284"/>
      <c r="G15" s="284"/>
      <c r="H15" s="284"/>
      <c r="I15" s="284"/>
      <c r="J15" s="284"/>
      <c r="K15" s="284"/>
      <c r="L15" s="284"/>
      <c r="M15" s="284"/>
      <c r="N15" s="284"/>
      <c r="O15" s="285"/>
    </row>
    <row r="16" spans="2:15" ht="38.25" customHeight="1" thickBot="1" x14ac:dyDescent="0.3">
      <c r="B16" s="275" t="s">
        <v>6</v>
      </c>
      <c r="C16" s="276"/>
      <c r="D16" s="271" t="s">
        <v>20</v>
      </c>
      <c r="E16" s="271"/>
      <c r="F16" s="271"/>
      <c r="G16" s="271"/>
      <c r="H16" s="271"/>
      <c r="I16" s="271"/>
      <c r="J16" s="271"/>
      <c r="K16" s="271"/>
      <c r="L16" s="271"/>
      <c r="M16" s="271"/>
      <c r="N16" s="271"/>
      <c r="O16" s="272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69" t="s">
        <v>12</v>
      </c>
      <c r="N27" s="269"/>
      <c r="O27" s="269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topLeftCell="A2" workbookViewId="0">
      <selection activeCell="B11" sqref="B11:F11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70" t="s">
        <v>7</v>
      </c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</row>
    <row r="2" spans="2:15" ht="11.25" customHeight="1" x14ac:dyDescent="0.25">
      <c r="B2" s="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</row>
    <row r="3" spans="2:15" ht="195" customHeight="1" thickBot="1" x14ac:dyDescent="0.3">
      <c r="B3" s="279" t="s">
        <v>53</v>
      </c>
      <c r="C3" s="279"/>
      <c r="D3" s="279"/>
      <c r="E3" s="279"/>
      <c r="G3" s="279" t="s">
        <v>52</v>
      </c>
      <c r="H3" s="279"/>
      <c r="I3" s="279"/>
      <c r="J3" s="280" t="s">
        <v>41</v>
      </c>
      <c r="K3" s="280"/>
      <c r="L3" s="280"/>
      <c r="M3" s="280" t="s">
        <v>43</v>
      </c>
      <c r="N3" s="280"/>
      <c r="O3" s="280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17</v>
      </c>
      <c r="D5" s="35" t="s">
        <v>54</v>
      </c>
      <c r="E5" s="35" t="s">
        <v>55</v>
      </c>
      <c r="F5" s="40" t="s">
        <v>56</v>
      </c>
      <c r="G5" s="41">
        <v>2</v>
      </c>
      <c r="H5" s="37">
        <v>980000</v>
      </c>
      <c r="I5" s="38">
        <f>G5*H5</f>
        <v>1960000</v>
      </c>
      <c r="J5" s="12"/>
      <c r="K5" s="44"/>
      <c r="L5" s="45"/>
      <c r="M5" s="9"/>
      <c r="N5" s="10"/>
      <c r="O5" s="11"/>
    </row>
    <row r="6" spans="2:15" ht="22.5" customHeight="1" x14ac:dyDescent="0.25">
      <c r="B6" s="34"/>
      <c r="C6" s="36"/>
      <c r="D6" s="36"/>
      <c r="E6" s="36" t="s">
        <v>57</v>
      </c>
      <c r="F6" s="46" t="s">
        <v>58</v>
      </c>
      <c r="G6" s="34">
        <v>2</v>
      </c>
      <c r="H6" s="47">
        <v>1390000</v>
      </c>
      <c r="I6" s="38">
        <f>G6*H6</f>
        <v>2780000</v>
      </c>
      <c r="J6" s="17"/>
      <c r="K6" s="15"/>
      <c r="L6" s="45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thickBot="1" x14ac:dyDescent="0.3">
      <c r="B10" s="19"/>
      <c r="C10" s="20"/>
      <c r="D10" s="20"/>
      <c r="E10" s="20"/>
      <c r="F10" s="21"/>
      <c r="G10" s="19"/>
      <c r="H10" s="20"/>
      <c r="I10" s="21"/>
      <c r="J10" s="22"/>
      <c r="K10" s="20"/>
      <c r="L10" s="23"/>
      <c r="M10" s="19"/>
      <c r="N10" s="20"/>
      <c r="O10" s="21"/>
    </row>
    <row r="11" spans="2:15" ht="24" customHeight="1" thickBot="1" x14ac:dyDescent="0.3">
      <c r="B11" s="275" t="s">
        <v>5</v>
      </c>
      <c r="C11" s="278"/>
      <c r="D11" s="278"/>
      <c r="E11" s="278"/>
      <c r="F11" s="276"/>
      <c r="G11" s="24"/>
      <c r="H11" s="25"/>
      <c r="I11" s="39">
        <f>I5+I6</f>
        <v>4740000</v>
      </c>
      <c r="J11" s="27"/>
      <c r="K11" s="28"/>
      <c r="L11" s="29"/>
      <c r="M11" s="30"/>
      <c r="N11" s="28"/>
      <c r="O11" s="26"/>
    </row>
    <row r="12" spans="2:15" ht="10.5" customHeight="1" thickBot="1" x14ac:dyDescent="0.3">
      <c r="B12" s="31"/>
      <c r="C12" s="273"/>
      <c r="D12" s="273"/>
      <c r="E12" s="273"/>
      <c r="F12" s="273"/>
      <c r="G12" s="273"/>
      <c r="H12" s="273"/>
      <c r="I12" s="273"/>
      <c r="J12" s="273"/>
      <c r="K12" s="273"/>
      <c r="L12" s="273"/>
      <c r="M12" s="273"/>
      <c r="N12" s="273"/>
      <c r="O12" s="274"/>
    </row>
    <row r="13" spans="2:15" ht="27" customHeight="1" thickBot="1" x14ac:dyDescent="0.3">
      <c r="B13" s="281" t="s">
        <v>10</v>
      </c>
      <c r="C13" s="282"/>
      <c r="D13" s="283">
        <v>0.2</v>
      </c>
      <c r="E13" s="284"/>
      <c r="F13" s="284"/>
      <c r="G13" s="284"/>
      <c r="H13" s="284"/>
      <c r="I13" s="284"/>
      <c r="J13" s="284"/>
      <c r="K13" s="284"/>
      <c r="L13" s="284"/>
      <c r="M13" s="284"/>
      <c r="N13" s="284"/>
      <c r="O13" s="285"/>
    </row>
    <row r="14" spans="2:15" ht="38.25" customHeight="1" thickBot="1" x14ac:dyDescent="0.3">
      <c r="B14" s="275" t="s">
        <v>6</v>
      </c>
      <c r="C14" s="276"/>
      <c r="D14" s="271" t="s">
        <v>20</v>
      </c>
      <c r="E14" s="271"/>
      <c r="F14" s="271"/>
      <c r="G14" s="271"/>
      <c r="H14" s="271"/>
      <c r="I14" s="271"/>
      <c r="J14" s="271"/>
      <c r="K14" s="271"/>
      <c r="L14" s="271"/>
      <c r="M14" s="271"/>
      <c r="N14" s="271"/>
      <c r="O14" s="272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11.25" customHeight="1" x14ac:dyDescent="0.25"/>
    <row r="25" spans="11:15" ht="24" customHeight="1" x14ac:dyDescent="0.25">
      <c r="K25" s="32"/>
      <c r="M25" s="269" t="s">
        <v>12</v>
      </c>
      <c r="N25" s="269"/>
      <c r="O25" s="269"/>
    </row>
  </sheetData>
  <mergeCells count="13">
    <mergeCell ref="M25:O25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E12" sqref="E12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70" t="s">
        <v>7</v>
      </c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</row>
    <row r="2" spans="2:15" ht="11.25" customHeight="1" x14ac:dyDescent="0.25">
      <c r="B2" s="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</row>
    <row r="3" spans="2:15" ht="195" customHeight="1" thickBot="1" x14ac:dyDescent="0.3">
      <c r="B3" s="279" t="s">
        <v>59</v>
      </c>
      <c r="C3" s="279"/>
      <c r="D3" s="279"/>
      <c r="E3" s="279"/>
      <c r="G3" s="279" t="s">
        <v>13</v>
      </c>
      <c r="H3" s="279"/>
      <c r="I3" s="279"/>
      <c r="J3" s="280" t="s">
        <v>15</v>
      </c>
      <c r="K3" s="280"/>
      <c r="L3" s="280"/>
      <c r="M3" s="280" t="s">
        <v>14</v>
      </c>
      <c r="N3" s="280"/>
      <c r="O3" s="280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62</v>
      </c>
      <c r="E5" s="35" t="s">
        <v>61</v>
      </c>
      <c r="F5" s="11" t="s">
        <v>60</v>
      </c>
      <c r="G5" s="33">
        <v>7</v>
      </c>
      <c r="H5" s="37">
        <v>35000</v>
      </c>
      <c r="I5" s="38">
        <f>G5*H5</f>
        <v>245000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75" t="s">
        <v>5</v>
      </c>
      <c r="C13" s="278"/>
      <c r="D13" s="278"/>
      <c r="E13" s="278"/>
      <c r="F13" s="276"/>
      <c r="G13" s="24"/>
      <c r="H13" s="25"/>
      <c r="I13" s="39">
        <f>I5+I6</f>
        <v>245000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273"/>
      <c r="D14" s="273"/>
      <c r="E14" s="273"/>
      <c r="F14" s="273"/>
      <c r="G14" s="273"/>
      <c r="H14" s="273"/>
      <c r="I14" s="273"/>
      <c r="J14" s="273"/>
      <c r="K14" s="273"/>
      <c r="L14" s="273"/>
      <c r="M14" s="273"/>
      <c r="N14" s="273"/>
      <c r="O14" s="274"/>
    </row>
    <row r="15" spans="2:15" ht="27" customHeight="1" thickBot="1" x14ac:dyDescent="0.3">
      <c r="B15" s="281" t="s">
        <v>10</v>
      </c>
      <c r="C15" s="282"/>
      <c r="D15" s="283">
        <v>0.2</v>
      </c>
      <c r="E15" s="284"/>
      <c r="F15" s="284"/>
      <c r="G15" s="284"/>
      <c r="H15" s="284"/>
      <c r="I15" s="284"/>
      <c r="J15" s="284"/>
      <c r="K15" s="284"/>
      <c r="L15" s="284"/>
      <c r="M15" s="284"/>
      <c r="N15" s="284"/>
      <c r="O15" s="285"/>
    </row>
    <row r="16" spans="2:15" ht="38.25" customHeight="1" thickBot="1" x14ac:dyDescent="0.3">
      <c r="B16" s="275" t="s">
        <v>6</v>
      </c>
      <c r="C16" s="276"/>
      <c r="D16" s="271" t="s">
        <v>20</v>
      </c>
      <c r="E16" s="271"/>
      <c r="F16" s="271"/>
      <c r="G16" s="271"/>
      <c r="H16" s="271"/>
      <c r="I16" s="271"/>
      <c r="J16" s="271"/>
      <c r="K16" s="271"/>
      <c r="L16" s="271"/>
      <c r="M16" s="271"/>
      <c r="N16" s="271"/>
      <c r="O16" s="272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69" t="s">
        <v>12</v>
      </c>
      <c r="N27" s="269"/>
      <c r="O27" s="269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D14" sqref="D14:O14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70" t="s">
        <v>7</v>
      </c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</row>
    <row r="2" spans="2:15" ht="11.25" customHeight="1" x14ac:dyDescent="0.25">
      <c r="B2" s="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</row>
    <row r="3" spans="2:15" ht="195" customHeight="1" thickBot="1" x14ac:dyDescent="0.3">
      <c r="B3" s="279" t="s">
        <v>70</v>
      </c>
      <c r="C3" s="279"/>
      <c r="D3" s="279"/>
      <c r="E3" s="279"/>
      <c r="G3" s="279" t="s">
        <v>63</v>
      </c>
      <c r="H3" s="279"/>
      <c r="I3" s="279"/>
      <c r="J3" s="280" t="s">
        <v>64</v>
      </c>
      <c r="K3" s="280"/>
      <c r="L3" s="280"/>
      <c r="M3" s="280" t="s">
        <v>65</v>
      </c>
      <c r="N3" s="280"/>
      <c r="O3" s="280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55" customFormat="1" ht="62.45" customHeight="1" x14ac:dyDescent="0.25">
      <c r="B5" s="48">
        <v>1</v>
      </c>
      <c r="C5" s="49" t="s">
        <v>66</v>
      </c>
      <c r="D5" s="50" t="s">
        <v>71</v>
      </c>
      <c r="E5" s="51" t="s">
        <v>67</v>
      </c>
      <c r="F5" s="52" t="s">
        <v>68</v>
      </c>
      <c r="G5" s="52">
        <v>2</v>
      </c>
      <c r="H5" s="52">
        <v>302</v>
      </c>
      <c r="I5" s="61">
        <f>H5*G5</f>
        <v>604</v>
      </c>
      <c r="J5" s="62"/>
      <c r="K5" s="63"/>
      <c r="L5" s="53"/>
      <c r="M5" s="48"/>
      <c r="N5" s="49"/>
      <c r="O5" s="54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275" t="s">
        <v>5</v>
      </c>
      <c r="C11" s="278"/>
      <c r="D11" s="278"/>
      <c r="E11" s="278"/>
      <c r="F11" s="276"/>
      <c r="G11" s="24"/>
      <c r="H11" s="56"/>
      <c r="I11" s="57">
        <f>I5+I6</f>
        <v>604</v>
      </c>
      <c r="J11" s="27"/>
      <c r="K11" s="28"/>
      <c r="L11" s="26"/>
      <c r="M11" s="30"/>
      <c r="N11" s="28"/>
      <c r="O11" s="26"/>
    </row>
    <row r="12" spans="2:15" ht="10.5" customHeight="1" thickBot="1" x14ac:dyDescent="0.3">
      <c r="B12" s="31"/>
      <c r="C12" s="273"/>
      <c r="D12" s="273"/>
      <c r="E12" s="273"/>
      <c r="F12" s="273"/>
      <c r="G12" s="273"/>
      <c r="H12" s="273"/>
      <c r="I12" s="273"/>
      <c r="J12" s="273"/>
      <c r="K12" s="273"/>
      <c r="L12" s="273"/>
      <c r="M12" s="273"/>
      <c r="N12" s="273"/>
      <c r="O12" s="274"/>
    </row>
    <row r="13" spans="2:15" ht="21.6" customHeight="1" thickBot="1" x14ac:dyDescent="0.3">
      <c r="B13" s="281" t="s">
        <v>10</v>
      </c>
      <c r="C13" s="282"/>
      <c r="D13" s="283">
        <v>0.2</v>
      </c>
      <c r="E13" s="284"/>
      <c r="F13" s="284"/>
      <c r="G13" s="284"/>
      <c r="H13" s="284"/>
      <c r="I13" s="284"/>
      <c r="J13" s="284"/>
      <c r="K13" s="284"/>
      <c r="L13" s="284"/>
      <c r="M13" s="284"/>
      <c r="N13" s="284"/>
      <c r="O13" s="285"/>
    </row>
    <row r="14" spans="2:15" ht="45.6" customHeight="1" thickBot="1" x14ac:dyDescent="0.3">
      <c r="B14" s="275" t="s">
        <v>6</v>
      </c>
      <c r="C14" s="276"/>
      <c r="D14" s="286" t="s">
        <v>72</v>
      </c>
      <c r="E14" s="271"/>
      <c r="F14" s="271"/>
      <c r="G14" s="271"/>
      <c r="H14" s="271"/>
      <c r="I14" s="271"/>
      <c r="J14" s="271"/>
      <c r="K14" s="271"/>
      <c r="L14" s="271"/>
      <c r="M14" s="271"/>
      <c r="N14" s="271"/>
      <c r="O14" s="272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269" t="s">
        <v>12</v>
      </c>
      <c r="N24" s="269"/>
      <c r="O24" s="269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F5">
    <cfRule type="duplicateValues" dxfId="537" priority="19"/>
  </conditionalFormatting>
  <conditionalFormatting sqref="F5">
    <cfRule type="duplicateValues" dxfId="536" priority="20"/>
    <cfRule type="duplicateValues" dxfId="535" priority="21"/>
    <cfRule type="duplicateValues" dxfId="534" priority="22"/>
  </conditionalFormatting>
  <conditionalFormatting sqref="F5">
    <cfRule type="duplicateValues" dxfId="533" priority="23"/>
  </conditionalFormatting>
  <conditionalFormatting sqref="F5">
    <cfRule type="duplicateValues" dxfId="532" priority="24"/>
  </conditionalFormatting>
  <conditionalFormatting sqref="G5">
    <cfRule type="duplicateValues" dxfId="531" priority="13"/>
  </conditionalFormatting>
  <conditionalFormatting sqref="G5">
    <cfRule type="duplicateValues" dxfId="530" priority="14"/>
    <cfRule type="duplicateValues" dxfId="529" priority="15"/>
    <cfRule type="duplicateValues" dxfId="528" priority="16"/>
  </conditionalFormatting>
  <conditionalFormatting sqref="G5">
    <cfRule type="duplicateValues" dxfId="527" priority="17"/>
  </conditionalFormatting>
  <conditionalFormatting sqref="G5">
    <cfRule type="duplicateValues" dxfId="526" priority="18"/>
  </conditionalFormatting>
  <conditionalFormatting sqref="H5:I5">
    <cfRule type="duplicateValues" dxfId="525" priority="7"/>
  </conditionalFormatting>
  <conditionalFormatting sqref="H5:I5">
    <cfRule type="duplicateValues" dxfId="524" priority="8"/>
    <cfRule type="duplicateValues" dxfId="523" priority="9"/>
    <cfRule type="duplicateValues" dxfId="522" priority="10"/>
  </conditionalFormatting>
  <conditionalFormatting sqref="H5:I5">
    <cfRule type="duplicateValues" dxfId="521" priority="11"/>
  </conditionalFormatting>
  <conditionalFormatting sqref="H5:I5">
    <cfRule type="duplicateValues" dxfId="520" priority="12"/>
  </conditionalFormatting>
  <conditionalFormatting sqref="I11">
    <cfRule type="duplicateValues" dxfId="519" priority="1"/>
  </conditionalFormatting>
  <conditionalFormatting sqref="I11">
    <cfRule type="duplicateValues" dxfId="518" priority="2"/>
    <cfRule type="duplicateValues" dxfId="517" priority="3"/>
    <cfRule type="duplicateValues" dxfId="516" priority="4"/>
  </conditionalFormatting>
  <conditionalFormatting sqref="I11">
    <cfRule type="duplicateValues" dxfId="515" priority="5"/>
  </conditionalFormatting>
  <conditionalFormatting sqref="I11">
    <cfRule type="duplicateValues" dxfId="514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1.285156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70" t="s">
        <v>7</v>
      </c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</row>
    <row r="2" spans="2:15" ht="11.25" customHeight="1" x14ac:dyDescent="0.25">
      <c r="B2" s="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</row>
    <row r="3" spans="2:15" ht="195" customHeight="1" thickBot="1" x14ac:dyDescent="0.3">
      <c r="B3" s="279" t="s">
        <v>76</v>
      </c>
      <c r="C3" s="279"/>
      <c r="D3" s="279"/>
      <c r="E3" s="279"/>
      <c r="G3" s="279" t="s">
        <v>89</v>
      </c>
      <c r="H3" s="279"/>
      <c r="I3" s="279"/>
      <c r="J3" s="280" t="s">
        <v>33</v>
      </c>
      <c r="K3" s="280"/>
      <c r="L3" s="280"/>
      <c r="M3" s="280" t="s">
        <v>32</v>
      </c>
      <c r="N3" s="280"/>
      <c r="O3" s="280"/>
    </row>
    <row r="4" spans="2:15" s="8" customFormat="1" ht="48" thickBo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72" t="s">
        <v>3</v>
      </c>
      <c r="I4" s="73" t="s">
        <v>4</v>
      </c>
      <c r="J4" s="43" t="s">
        <v>77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70" customFormat="1" ht="32.25" customHeight="1" x14ac:dyDescent="0.25">
      <c r="B5" s="75">
        <v>1</v>
      </c>
      <c r="C5" s="68" t="s">
        <v>73</v>
      </c>
      <c r="D5" s="75" t="s">
        <v>29</v>
      </c>
      <c r="E5" s="69" t="s">
        <v>74</v>
      </c>
      <c r="F5" s="68" t="s">
        <v>75</v>
      </c>
      <c r="G5" s="68"/>
      <c r="H5" s="68"/>
      <c r="I5" s="68"/>
      <c r="J5" s="68" t="s">
        <v>78</v>
      </c>
      <c r="K5" s="68">
        <v>77.14</v>
      </c>
      <c r="L5" s="79">
        <f>K5*5</f>
        <v>385.7</v>
      </c>
      <c r="M5" s="76"/>
      <c r="N5" s="76"/>
      <c r="O5" s="76"/>
    </row>
    <row r="6" spans="2:15" ht="22.5" customHeight="1" x14ac:dyDescent="0.25">
      <c r="B6" s="77"/>
      <c r="C6" s="77"/>
      <c r="D6" s="77"/>
      <c r="E6" s="77"/>
      <c r="F6" s="65"/>
      <c r="G6" s="65"/>
      <c r="H6" s="65"/>
      <c r="I6" s="65"/>
      <c r="J6" s="65"/>
      <c r="K6" s="65"/>
      <c r="L6" s="65"/>
      <c r="M6" s="65"/>
      <c r="N6" s="65"/>
      <c r="O6" s="65"/>
    </row>
    <row r="7" spans="2:15" ht="22.5" customHeight="1" x14ac:dyDescent="0.25"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</row>
    <row r="8" spans="2:15" ht="22.5" customHeight="1" x14ac:dyDescent="0.25"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</row>
    <row r="9" spans="2:15" ht="22.5" customHeight="1" x14ac:dyDescent="0.25"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</row>
    <row r="10" spans="2:15" ht="24" customHeight="1" x14ac:dyDescent="0.25">
      <c r="B10" s="287" t="s">
        <v>5</v>
      </c>
      <c r="C10" s="287"/>
      <c r="D10" s="287"/>
      <c r="E10" s="287"/>
      <c r="F10" s="287"/>
      <c r="G10" s="78"/>
      <c r="H10" s="78"/>
      <c r="I10" s="64">
        <f>I5+I6</f>
        <v>0</v>
      </c>
      <c r="J10" s="65"/>
      <c r="K10" s="65"/>
      <c r="L10" s="105">
        <f>SUM(L5:L9)</f>
        <v>385.7</v>
      </c>
      <c r="M10" s="65"/>
      <c r="N10" s="65"/>
      <c r="O10" s="65"/>
    </row>
    <row r="11" spans="2:15" ht="10.5" customHeight="1" thickBot="1" x14ac:dyDescent="0.3">
      <c r="B11" s="31"/>
      <c r="C11" s="273"/>
      <c r="D11" s="273"/>
      <c r="E11" s="273"/>
      <c r="F11" s="273"/>
      <c r="G11" s="273"/>
      <c r="H11" s="273"/>
      <c r="I11" s="273"/>
      <c r="J11" s="273"/>
      <c r="K11" s="273"/>
      <c r="L11" s="273"/>
      <c r="M11" s="273"/>
      <c r="N11" s="273"/>
      <c r="O11" s="274"/>
    </row>
    <row r="12" spans="2:15" ht="27" customHeight="1" thickBot="1" x14ac:dyDescent="0.3">
      <c r="B12" s="281" t="s">
        <v>10</v>
      </c>
      <c r="C12" s="282"/>
      <c r="D12" s="283">
        <v>0.1</v>
      </c>
      <c r="E12" s="284"/>
      <c r="F12" s="284"/>
      <c r="G12" s="284"/>
      <c r="H12" s="284"/>
      <c r="I12" s="284"/>
      <c r="J12" s="284"/>
      <c r="K12" s="284"/>
      <c r="L12" s="284"/>
      <c r="M12" s="284"/>
      <c r="N12" s="284"/>
      <c r="O12" s="285"/>
    </row>
    <row r="13" spans="2:15" ht="38.25" customHeight="1" thickBot="1" x14ac:dyDescent="0.3">
      <c r="B13" s="275" t="s">
        <v>6</v>
      </c>
      <c r="C13" s="276"/>
      <c r="D13" s="271" t="s">
        <v>20</v>
      </c>
      <c r="E13" s="271"/>
      <c r="F13" s="271"/>
      <c r="G13" s="271"/>
      <c r="H13" s="271"/>
      <c r="I13" s="271"/>
      <c r="J13" s="271"/>
      <c r="K13" s="271"/>
      <c r="L13" s="271"/>
      <c r="M13" s="271"/>
      <c r="N13" s="271"/>
      <c r="O13" s="272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269" t="s">
        <v>12</v>
      </c>
      <c r="N24" s="269"/>
      <c r="O24" s="269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.28999999999999998" right="0.25" top="0.25" bottom="0.25" header="0.3" footer="0.3"/>
  <pageSetup paperSize="9" scale="80" orientation="landscape" horizontalDpi="300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6"/>
  <sheetViews>
    <sheetView showGridLines="0" workbookViewId="0">
      <selection activeCell="M3" sqref="M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3.7109375" style="6" customWidth="1"/>
    <col min="9" max="9" width="14.855468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70" t="s">
        <v>7</v>
      </c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</row>
    <row r="2" spans="2:15" ht="11.25" customHeight="1" x14ac:dyDescent="0.25">
      <c r="B2" s="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</row>
    <row r="3" spans="2:15" ht="195" customHeight="1" thickBot="1" x14ac:dyDescent="0.3">
      <c r="B3" s="279" t="s">
        <v>80</v>
      </c>
      <c r="C3" s="279"/>
      <c r="D3" s="279"/>
      <c r="E3" s="279"/>
      <c r="G3" s="280" t="s">
        <v>90</v>
      </c>
      <c r="H3" s="280"/>
      <c r="I3" s="280"/>
      <c r="J3" s="280" t="s">
        <v>15</v>
      </c>
      <c r="K3" s="280"/>
      <c r="L3" s="280"/>
      <c r="M3" s="280" t="s">
        <v>14</v>
      </c>
      <c r="N3" s="280"/>
      <c r="O3" s="280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86</v>
      </c>
      <c r="I4" s="3" t="s">
        <v>4</v>
      </c>
      <c r="J4" s="4" t="s">
        <v>2</v>
      </c>
      <c r="K4" s="42" t="s">
        <v>86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99" customFormat="1" ht="28.9" customHeight="1" x14ac:dyDescent="0.25">
      <c r="B5" s="81">
        <v>1</v>
      </c>
      <c r="C5" s="288" t="s">
        <v>17</v>
      </c>
      <c r="D5" s="288" t="s">
        <v>87</v>
      </c>
      <c r="E5" s="82" t="s">
        <v>82</v>
      </c>
      <c r="F5" s="96" t="s">
        <v>81</v>
      </c>
      <c r="G5" s="81"/>
      <c r="H5" s="97"/>
      <c r="I5" s="98"/>
      <c r="J5" s="81">
        <v>1</v>
      </c>
      <c r="K5" s="85">
        <v>300000</v>
      </c>
      <c r="L5" s="98">
        <f>J5*K5</f>
        <v>300000</v>
      </c>
      <c r="M5" s="81"/>
      <c r="N5" s="82"/>
      <c r="O5" s="96"/>
    </row>
    <row r="6" spans="2:15" s="99" customFormat="1" ht="22.5" customHeight="1" x14ac:dyDescent="0.25">
      <c r="B6" s="84">
        <v>2</v>
      </c>
      <c r="C6" s="289"/>
      <c r="D6" s="289"/>
      <c r="E6" s="85" t="s">
        <v>84</v>
      </c>
      <c r="F6" s="100" t="s">
        <v>83</v>
      </c>
      <c r="G6" s="84"/>
      <c r="H6" s="85"/>
      <c r="I6" s="98"/>
      <c r="J6" s="84">
        <v>1</v>
      </c>
      <c r="K6" s="85">
        <v>550000</v>
      </c>
      <c r="L6" s="98">
        <f t="shared" ref="L6" si="0">J6*K6</f>
        <v>550000</v>
      </c>
      <c r="M6" s="84"/>
      <c r="N6" s="85"/>
      <c r="O6" s="100"/>
    </row>
    <row r="7" spans="2:15" s="99" customFormat="1" ht="22.5" customHeight="1" x14ac:dyDescent="0.25">
      <c r="B7" s="84">
        <v>3</v>
      </c>
      <c r="C7" s="290"/>
      <c r="D7" s="290"/>
      <c r="E7" s="85" t="s">
        <v>61</v>
      </c>
      <c r="F7" s="100" t="s">
        <v>85</v>
      </c>
      <c r="G7" s="84">
        <v>1</v>
      </c>
      <c r="H7" s="85">
        <v>14500</v>
      </c>
      <c r="I7" s="98">
        <f t="shared" ref="I7" si="1">G7*H7</f>
        <v>14500</v>
      </c>
      <c r="J7" s="101"/>
      <c r="K7" s="85"/>
      <c r="L7" s="102"/>
      <c r="M7" s="84"/>
      <c r="N7" s="85"/>
      <c r="O7" s="100"/>
    </row>
    <row r="8" spans="2:15" s="99" customFormat="1" ht="22.5" customHeight="1" x14ac:dyDescent="0.25">
      <c r="B8" s="84"/>
      <c r="C8" s="85"/>
      <c r="D8" s="85"/>
      <c r="E8" s="85"/>
      <c r="F8" s="100"/>
      <c r="G8" s="84"/>
      <c r="H8" s="85"/>
      <c r="I8" s="100"/>
      <c r="J8" s="101"/>
      <c r="K8" s="85"/>
      <c r="L8" s="102"/>
      <c r="M8" s="84"/>
      <c r="N8" s="85"/>
      <c r="O8" s="100"/>
    </row>
    <row r="9" spans="2:15" s="99" customFormat="1" ht="22.5" customHeight="1" x14ac:dyDescent="0.25">
      <c r="B9" s="84"/>
      <c r="C9" s="85"/>
      <c r="D9" s="85"/>
      <c r="E9" s="85"/>
      <c r="F9" s="100"/>
      <c r="G9" s="84"/>
      <c r="H9" s="85"/>
      <c r="I9" s="100"/>
      <c r="J9" s="101"/>
      <c r="K9" s="85"/>
      <c r="L9" s="102"/>
      <c r="M9" s="84"/>
      <c r="N9" s="85"/>
      <c r="O9" s="100"/>
    </row>
    <row r="10" spans="2:15" s="83" customFormat="1" ht="22.5" customHeight="1" x14ac:dyDescent="0.25">
      <c r="B10" s="87"/>
      <c r="C10" s="88"/>
      <c r="D10" s="88"/>
      <c r="E10" s="88"/>
      <c r="F10" s="86"/>
      <c r="G10" s="87"/>
      <c r="H10" s="88"/>
      <c r="I10" s="86"/>
      <c r="J10" s="89"/>
      <c r="K10" s="88"/>
      <c r="L10" s="90"/>
      <c r="M10" s="87"/>
      <c r="N10" s="88"/>
      <c r="O10" s="86"/>
    </row>
    <row r="11" spans="2:15" s="83" customFormat="1" ht="22.5" customHeight="1" thickBot="1" x14ac:dyDescent="0.3">
      <c r="B11" s="91"/>
      <c r="C11" s="92"/>
      <c r="D11" s="92"/>
      <c r="E11" s="92"/>
      <c r="F11" s="93"/>
      <c r="G11" s="91"/>
      <c r="H11" s="92"/>
      <c r="I11" s="93"/>
      <c r="J11" s="94"/>
      <c r="K11" s="92"/>
      <c r="L11" s="95"/>
      <c r="M11" s="91"/>
      <c r="N11" s="92"/>
      <c r="O11" s="93"/>
    </row>
    <row r="12" spans="2:15" ht="24" customHeight="1" thickBot="1" x14ac:dyDescent="0.3">
      <c r="B12" s="275" t="s">
        <v>5</v>
      </c>
      <c r="C12" s="278"/>
      <c r="D12" s="278"/>
      <c r="E12" s="278"/>
      <c r="F12" s="276"/>
      <c r="G12" s="24"/>
      <c r="H12" s="25"/>
      <c r="I12" s="39">
        <f>SUM(I5:I11)</f>
        <v>14500</v>
      </c>
      <c r="J12" s="27"/>
      <c r="K12" s="28"/>
      <c r="L12" s="103">
        <f>SUM(L5:L11)</f>
        <v>850000</v>
      </c>
      <c r="M12" s="30"/>
      <c r="N12" s="28"/>
      <c r="O12" s="26"/>
    </row>
    <row r="13" spans="2:15" ht="10.5" customHeight="1" thickBot="1" x14ac:dyDescent="0.3">
      <c r="B13" s="31"/>
      <c r="C13" s="273"/>
      <c r="D13" s="273"/>
      <c r="E13" s="273"/>
      <c r="F13" s="273"/>
      <c r="G13" s="273"/>
      <c r="H13" s="273"/>
      <c r="I13" s="273"/>
      <c r="J13" s="273"/>
      <c r="K13" s="273"/>
      <c r="L13" s="273"/>
      <c r="M13" s="273"/>
      <c r="N13" s="273"/>
      <c r="O13" s="274"/>
    </row>
    <row r="14" spans="2:15" ht="27" customHeight="1" thickBot="1" x14ac:dyDescent="0.3">
      <c r="B14" s="281" t="s">
        <v>10</v>
      </c>
      <c r="C14" s="282"/>
      <c r="D14" s="283">
        <v>0.2</v>
      </c>
      <c r="E14" s="284"/>
      <c r="F14" s="284"/>
      <c r="G14" s="284"/>
      <c r="H14" s="284"/>
      <c r="I14" s="284"/>
      <c r="J14" s="284"/>
      <c r="K14" s="284"/>
      <c r="L14" s="284"/>
      <c r="M14" s="284"/>
      <c r="N14" s="284"/>
      <c r="O14" s="285"/>
    </row>
    <row r="15" spans="2:15" ht="38.25" customHeight="1" thickBot="1" x14ac:dyDescent="0.3">
      <c r="B15" s="275" t="s">
        <v>6</v>
      </c>
      <c r="C15" s="276"/>
      <c r="D15" s="271" t="s">
        <v>88</v>
      </c>
      <c r="E15" s="271"/>
      <c r="F15" s="271"/>
      <c r="G15" s="271"/>
      <c r="H15" s="271"/>
      <c r="I15" s="271"/>
      <c r="J15" s="271"/>
      <c r="K15" s="271"/>
      <c r="L15" s="271"/>
      <c r="M15" s="271"/>
      <c r="N15" s="271"/>
      <c r="O15" s="272"/>
    </row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1.25" customHeight="1" x14ac:dyDescent="0.25"/>
    <row r="25" spans="11:15" ht="11.25" customHeight="1" x14ac:dyDescent="0.25"/>
    <row r="26" spans="11:15" ht="24" customHeight="1" x14ac:dyDescent="0.25">
      <c r="K26" s="32"/>
      <c r="M26" s="269" t="s">
        <v>12</v>
      </c>
      <c r="N26" s="269"/>
      <c r="O26" s="269"/>
    </row>
  </sheetData>
  <mergeCells count="15">
    <mergeCell ref="B1:O1"/>
    <mergeCell ref="C2:O2"/>
    <mergeCell ref="B3:E3"/>
    <mergeCell ref="G3:I3"/>
    <mergeCell ref="J3:L3"/>
    <mergeCell ref="M3:O3"/>
    <mergeCell ref="M26:O26"/>
    <mergeCell ref="C5:C7"/>
    <mergeCell ref="D5:D7"/>
    <mergeCell ref="B12:F12"/>
    <mergeCell ref="C13:O13"/>
    <mergeCell ref="B14:C14"/>
    <mergeCell ref="D14:O14"/>
    <mergeCell ref="B15:C15"/>
    <mergeCell ref="D15:O15"/>
  </mergeCells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L9" sqref="L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70" t="s">
        <v>7</v>
      </c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</row>
    <row r="2" spans="2:15" ht="11.25" customHeight="1" x14ac:dyDescent="0.25">
      <c r="B2" s="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</row>
    <row r="3" spans="2:15" ht="195" customHeight="1" thickBot="1" x14ac:dyDescent="0.3">
      <c r="B3" s="279" t="s">
        <v>95</v>
      </c>
      <c r="C3" s="279"/>
      <c r="D3" s="279"/>
      <c r="E3" s="279"/>
      <c r="G3" s="279" t="s">
        <v>13</v>
      </c>
      <c r="H3" s="279"/>
      <c r="I3" s="279"/>
      <c r="J3" s="280" t="s">
        <v>91</v>
      </c>
      <c r="K3" s="280"/>
      <c r="L3" s="280"/>
      <c r="M3" s="280" t="s">
        <v>92</v>
      </c>
      <c r="N3" s="280"/>
      <c r="O3" s="280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6.15" customHeight="1" x14ac:dyDescent="0.25">
      <c r="B5" s="81">
        <v>1</v>
      </c>
      <c r="C5" s="82" t="s">
        <v>17</v>
      </c>
      <c r="D5" s="104" t="s">
        <v>96</v>
      </c>
      <c r="E5" s="107" t="s">
        <v>93</v>
      </c>
      <c r="F5" s="108" t="s">
        <v>94</v>
      </c>
      <c r="G5" s="81"/>
      <c r="H5" s="109"/>
      <c r="I5" s="110"/>
      <c r="J5" s="119">
        <v>2</v>
      </c>
      <c r="K5" s="112">
        <v>700000</v>
      </c>
      <c r="L5" s="113">
        <f>J5*K5</f>
        <v>1400000</v>
      </c>
      <c r="M5" s="114"/>
      <c r="N5" s="112"/>
      <c r="O5" s="115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">
      <c r="B10" s="275" t="s">
        <v>5</v>
      </c>
      <c r="C10" s="278"/>
      <c r="D10" s="278"/>
      <c r="E10" s="278"/>
      <c r="F10" s="276"/>
      <c r="G10" s="24"/>
      <c r="H10" s="25"/>
      <c r="I10" s="39">
        <f>I5+I6</f>
        <v>0</v>
      </c>
      <c r="J10" s="27"/>
      <c r="K10" s="28"/>
      <c r="L10" s="29">
        <f>SUM(L5:L9)</f>
        <v>1400000</v>
      </c>
      <c r="M10" s="30"/>
      <c r="N10" s="28"/>
      <c r="O10" s="26"/>
    </row>
    <row r="11" spans="2:15" ht="10.5" customHeight="1" thickBot="1" x14ac:dyDescent="0.3">
      <c r="B11" s="31"/>
      <c r="C11" s="273"/>
      <c r="D11" s="273"/>
      <c r="E11" s="273"/>
      <c r="F11" s="273"/>
      <c r="G11" s="273"/>
      <c r="H11" s="273"/>
      <c r="I11" s="273"/>
      <c r="J11" s="273"/>
      <c r="K11" s="273"/>
      <c r="L11" s="273"/>
      <c r="M11" s="273"/>
      <c r="N11" s="273"/>
      <c r="O11" s="274"/>
    </row>
    <row r="12" spans="2:15" ht="27" customHeight="1" thickBot="1" x14ac:dyDescent="0.3">
      <c r="B12" s="281" t="s">
        <v>10</v>
      </c>
      <c r="C12" s="282"/>
      <c r="D12" s="283">
        <v>0.2</v>
      </c>
      <c r="E12" s="284"/>
      <c r="F12" s="284"/>
      <c r="G12" s="284"/>
      <c r="H12" s="284"/>
      <c r="I12" s="284"/>
      <c r="J12" s="284"/>
      <c r="K12" s="284"/>
      <c r="L12" s="284"/>
      <c r="M12" s="284"/>
      <c r="N12" s="284"/>
      <c r="O12" s="285"/>
    </row>
    <row r="13" spans="2:15" ht="38.25" customHeight="1" thickBot="1" x14ac:dyDescent="0.3">
      <c r="B13" s="275" t="s">
        <v>6</v>
      </c>
      <c r="C13" s="276"/>
      <c r="D13" s="271" t="s">
        <v>97</v>
      </c>
      <c r="E13" s="271"/>
      <c r="F13" s="271"/>
      <c r="G13" s="271"/>
      <c r="H13" s="271"/>
      <c r="I13" s="271"/>
      <c r="J13" s="271"/>
      <c r="K13" s="271"/>
      <c r="L13" s="271"/>
      <c r="M13" s="271"/>
      <c r="N13" s="271"/>
      <c r="O13" s="272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269" t="s">
        <v>12</v>
      </c>
      <c r="N24" s="269"/>
      <c r="O24" s="269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" right="0.2" top="0.5" bottom="0" header="0.3" footer="0.3"/>
  <pageSetup paperSize="9" scale="80" orientation="landscape" horizontalDpi="300" verticalDpi="3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70" t="s">
        <v>7</v>
      </c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</row>
    <row r="2" spans="2:15" ht="11.25" customHeight="1" x14ac:dyDescent="0.25">
      <c r="B2" s="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</row>
    <row r="3" spans="2:15" ht="195" customHeight="1" thickBot="1" x14ac:dyDescent="0.3">
      <c r="B3" s="279" t="s">
        <v>98</v>
      </c>
      <c r="C3" s="279"/>
      <c r="D3" s="279"/>
      <c r="E3" s="279"/>
      <c r="G3" s="279" t="s">
        <v>13</v>
      </c>
      <c r="H3" s="279"/>
      <c r="I3" s="279"/>
      <c r="J3" s="280" t="s">
        <v>15</v>
      </c>
      <c r="K3" s="280"/>
      <c r="L3" s="280"/>
      <c r="M3" s="280" t="s">
        <v>103</v>
      </c>
      <c r="N3" s="280"/>
      <c r="O3" s="280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5.6" customHeight="1" x14ac:dyDescent="0.25">
      <c r="B5" s="81">
        <v>1</v>
      </c>
      <c r="C5" s="82" t="s">
        <v>104</v>
      </c>
      <c r="D5" s="106" t="s">
        <v>100</v>
      </c>
      <c r="E5" s="117" t="s">
        <v>101</v>
      </c>
      <c r="F5" s="118" t="s">
        <v>99</v>
      </c>
      <c r="G5" s="81"/>
      <c r="H5" s="109"/>
      <c r="I5" s="110"/>
      <c r="J5" s="111"/>
      <c r="K5" s="112"/>
      <c r="L5" s="113"/>
      <c r="M5" s="81">
        <v>2</v>
      </c>
      <c r="N5" s="109">
        <v>180000</v>
      </c>
      <c r="O5" s="110">
        <f>M5*N5</f>
        <v>360000</v>
      </c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75" t="s">
        <v>5</v>
      </c>
      <c r="C13" s="278"/>
      <c r="D13" s="278"/>
      <c r="E13" s="278"/>
      <c r="F13" s="276"/>
      <c r="G13" s="24"/>
      <c r="H13" s="25"/>
      <c r="I13" s="39"/>
      <c r="J13" s="27"/>
      <c r="K13" s="28"/>
      <c r="L13" s="29"/>
      <c r="M13" s="30"/>
      <c r="N13" s="28"/>
      <c r="O13" s="116">
        <f>SUM(O5:O12)</f>
        <v>360000</v>
      </c>
    </row>
    <row r="14" spans="2:15" ht="10.5" customHeight="1" thickBot="1" x14ac:dyDescent="0.3">
      <c r="B14" s="31"/>
      <c r="C14" s="273"/>
      <c r="D14" s="273"/>
      <c r="E14" s="273"/>
      <c r="F14" s="273"/>
      <c r="G14" s="273"/>
      <c r="H14" s="273"/>
      <c r="I14" s="273"/>
      <c r="J14" s="273"/>
      <c r="K14" s="273"/>
      <c r="L14" s="273"/>
      <c r="M14" s="273"/>
      <c r="N14" s="273"/>
      <c r="O14" s="274"/>
    </row>
    <row r="15" spans="2:15" ht="27" customHeight="1" thickBot="1" x14ac:dyDescent="0.3">
      <c r="B15" s="281" t="s">
        <v>10</v>
      </c>
      <c r="C15" s="282"/>
      <c r="D15" s="283">
        <v>0.2</v>
      </c>
      <c r="E15" s="284"/>
      <c r="F15" s="284"/>
      <c r="G15" s="284"/>
      <c r="H15" s="284"/>
      <c r="I15" s="284"/>
      <c r="J15" s="284"/>
      <c r="K15" s="284"/>
      <c r="L15" s="284"/>
      <c r="M15" s="284"/>
      <c r="N15" s="284"/>
      <c r="O15" s="285"/>
    </row>
    <row r="16" spans="2:15" ht="38.25" customHeight="1" thickBot="1" x14ac:dyDescent="0.3">
      <c r="B16" s="275" t="s">
        <v>6</v>
      </c>
      <c r="C16" s="276"/>
      <c r="D16" s="271" t="s">
        <v>102</v>
      </c>
      <c r="E16" s="271"/>
      <c r="F16" s="271"/>
      <c r="G16" s="271"/>
      <c r="H16" s="271"/>
      <c r="I16" s="271"/>
      <c r="J16" s="271"/>
      <c r="K16" s="271"/>
      <c r="L16" s="271"/>
      <c r="M16" s="271"/>
      <c r="N16" s="271"/>
      <c r="O16" s="272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69" t="s">
        <v>12</v>
      </c>
      <c r="N27" s="269"/>
      <c r="O27" s="269"/>
    </row>
    <row r="28" spans="11:15" hidden="1" x14ac:dyDescent="0.25"/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conditionalFormatting sqref="F5">
    <cfRule type="duplicateValues" dxfId="513" priority="4"/>
  </conditionalFormatting>
  <conditionalFormatting sqref="F5">
    <cfRule type="duplicateValues" dxfId="512" priority="5"/>
    <cfRule type="duplicateValues" dxfId="511" priority="6"/>
    <cfRule type="duplicateValues" dxfId="510" priority="7"/>
  </conditionalFormatting>
  <conditionalFormatting sqref="F5">
    <cfRule type="duplicateValues" dxfId="509" priority="8"/>
  </conditionalFormatting>
  <conditionalFormatting sqref="F5">
    <cfRule type="duplicateValues" dxfId="508" priority="9"/>
  </conditionalFormatting>
  <conditionalFormatting sqref="F5">
    <cfRule type="duplicateValues" dxfId="507" priority="2"/>
    <cfRule type="duplicateValues" dxfId="506" priority="3"/>
  </conditionalFormatting>
  <conditionalFormatting sqref="F5">
    <cfRule type="duplicateValues" dxfId="505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{FD674DAB-9736-433E-A85A-CFAF3817AB53}</x14:id>
        </ext>
      </extLst>
    </cfRule>
  </conditionalFormatting>
  <printOptions horizontalCentered="1"/>
  <pageMargins left="0" right="0" top="0.25" bottom="0.25" header="0.3" footer="0.3"/>
  <pageSetup paperSize="9" scale="75" orientation="landscape" horizontalDpi="300" verticalDpi="300" r:id="rId1"/>
  <ignoredErrors>
    <ignoredError sqref="O13 O5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D674DAB-9736-433E-A85A-CFAF3817AB5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2.2851562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2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70" t="s">
        <v>7</v>
      </c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</row>
    <row r="2" spans="2:15" ht="11.25" customHeight="1" x14ac:dyDescent="0.25">
      <c r="B2" s="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</row>
    <row r="3" spans="2:15" ht="195" customHeight="1" thickBot="1" x14ac:dyDescent="0.3">
      <c r="B3" s="279" t="s">
        <v>108</v>
      </c>
      <c r="C3" s="279"/>
      <c r="D3" s="279"/>
      <c r="E3" s="279"/>
      <c r="G3" s="279" t="s">
        <v>13</v>
      </c>
      <c r="H3" s="279"/>
      <c r="I3" s="279"/>
      <c r="J3" s="280" t="s">
        <v>15</v>
      </c>
      <c r="K3" s="280"/>
      <c r="L3" s="280"/>
      <c r="M3" s="280" t="s">
        <v>14</v>
      </c>
      <c r="N3" s="280"/>
      <c r="O3" s="280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107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30" customFormat="1" ht="45.6" customHeight="1" x14ac:dyDescent="0.25">
      <c r="B5" s="122">
        <v>1</v>
      </c>
      <c r="C5" s="123" t="s">
        <v>17</v>
      </c>
      <c r="D5" s="124" t="s">
        <v>106</v>
      </c>
      <c r="E5" s="120" t="s">
        <v>105</v>
      </c>
      <c r="F5" s="121" t="s">
        <v>110</v>
      </c>
      <c r="G5" s="122">
        <v>2</v>
      </c>
      <c r="H5" s="125">
        <v>321650</v>
      </c>
      <c r="I5" s="126">
        <f>G5*H5</f>
        <v>643300</v>
      </c>
      <c r="J5" s="127"/>
      <c r="K5" s="128"/>
      <c r="L5" s="129"/>
      <c r="M5" s="122"/>
      <c r="N5" s="125"/>
      <c r="O5" s="126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75" t="s">
        <v>5</v>
      </c>
      <c r="C13" s="278"/>
      <c r="D13" s="278"/>
      <c r="E13" s="278"/>
      <c r="F13" s="276"/>
      <c r="G13" s="24"/>
      <c r="H13" s="25"/>
      <c r="I13" s="39">
        <f>SUM(I5)</f>
        <v>643300</v>
      </c>
      <c r="J13" s="27"/>
      <c r="K13" s="28"/>
      <c r="L13" s="29"/>
      <c r="M13" s="30"/>
      <c r="N13" s="28"/>
      <c r="O13" s="116"/>
    </row>
    <row r="14" spans="2:15" ht="10.5" customHeight="1" thickBot="1" x14ac:dyDescent="0.3">
      <c r="B14" s="31"/>
      <c r="C14" s="273"/>
      <c r="D14" s="273"/>
      <c r="E14" s="273"/>
      <c r="F14" s="273"/>
      <c r="G14" s="273"/>
      <c r="H14" s="273"/>
      <c r="I14" s="273"/>
      <c r="J14" s="273"/>
      <c r="K14" s="273"/>
      <c r="L14" s="273"/>
      <c r="M14" s="273"/>
      <c r="N14" s="273"/>
      <c r="O14" s="274"/>
    </row>
    <row r="15" spans="2:15" ht="27" customHeight="1" thickBot="1" x14ac:dyDescent="0.3">
      <c r="B15" s="281" t="s">
        <v>10</v>
      </c>
      <c r="C15" s="282"/>
      <c r="D15" s="283">
        <v>0.2</v>
      </c>
      <c r="E15" s="284"/>
      <c r="F15" s="284"/>
      <c r="G15" s="284"/>
      <c r="H15" s="284"/>
      <c r="I15" s="284"/>
      <c r="J15" s="284"/>
      <c r="K15" s="284"/>
      <c r="L15" s="284"/>
      <c r="M15" s="284"/>
      <c r="N15" s="284"/>
      <c r="O15" s="285"/>
    </row>
    <row r="16" spans="2:15" ht="38.25" customHeight="1" thickBot="1" x14ac:dyDescent="0.3">
      <c r="B16" s="275" t="s">
        <v>6</v>
      </c>
      <c r="C16" s="276"/>
      <c r="D16" s="271" t="s">
        <v>109</v>
      </c>
      <c r="E16" s="271"/>
      <c r="F16" s="271"/>
      <c r="G16" s="271"/>
      <c r="H16" s="271"/>
      <c r="I16" s="271"/>
      <c r="J16" s="271"/>
      <c r="K16" s="271"/>
      <c r="L16" s="271"/>
      <c r="M16" s="271"/>
      <c r="N16" s="271"/>
      <c r="O16" s="272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69" t="s">
        <v>12</v>
      </c>
      <c r="N27" s="269"/>
      <c r="O27" s="269"/>
    </row>
    <row r="28" spans="11:15" hidden="1" x14ac:dyDescent="0.25"/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conditionalFormatting sqref="F5">
    <cfRule type="duplicateValues" dxfId="504" priority="4"/>
  </conditionalFormatting>
  <conditionalFormatting sqref="F5">
    <cfRule type="duplicateValues" dxfId="503" priority="5"/>
    <cfRule type="duplicateValues" dxfId="502" priority="6"/>
    <cfRule type="duplicateValues" dxfId="501" priority="7"/>
  </conditionalFormatting>
  <conditionalFormatting sqref="F5">
    <cfRule type="duplicateValues" dxfId="500" priority="8"/>
  </conditionalFormatting>
  <conditionalFormatting sqref="F5">
    <cfRule type="duplicateValues" dxfId="499" priority="9"/>
  </conditionalFormatting>
  <conditionalFormatting sqref="F5">
    <cfRule type="duplicateValues" dxfId="498" priority="2"/>
    <cfRule type="duplicateValues" dxfId="497" priority="3"/>
  </conditionalFormatting>
  <conditionalFormatting sqref="F5">
    <cfRule type="duplicateValues" dxfId="496" priority="1"/>
  </conditionalFormatting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70" t="s">
        <v>7</v>
      </c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</row>
    <row r="2" spans="2:15" ht="11.25" customHeight="1" x14ac:dyDescent="0.25">
      <c r="B2" s="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</row>
    <row r="3" spans="2:15" ht="195" customHeight="1" thickBot="1" x14ac:dyDescent="0.3">
      <c r="B3" s="279" t="s">
        <v>115</v>
      </c>
      <c r="C3" s="279"/>
      <c r="D3" s="279"/>
      <c r="E3" s="279"/>
      <c r="G3" s="279" t="s">
        <v>63</v>
      </c>
      <c r="H3" s="279"/>
      <c r="I3" s="279"/>
      <c r="J3" s="280" t="s">
        <v>64</v>
      </c>
      <c r="K3" s="280"/>
      <c r="L3" s="280"/>
      <c r="M3" s="280" t="s">
        <v>65</v>
      </c>
      <c r="N3" s="280"/>
      <c r="O3" s="280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113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275" t="s">
        <v>5</v>
      </c>
      <c r="C11" s="278"/>
      <c r="D11" s="278"/>
      <c r="E11" s="278"/>
      <c r="F11" s="276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273"/>
      <c r="D12" s="273"/>
      <c r="E12" s="273"/>
      <c r="F12" s="273"/>
      <c r="G12" s="273"/>
      <c r="H12" s="273"/>
      <c r="I12" s="273"/>
      <c r="J12" s="273"/>
      <c r="K12" s="273"/>
      <c r="L12" s="273"/>
      <c r="M12" s="273"/>
      <c r="N12" s="273"/>
      <c r="O12" s="274"/>
    </row>
    <row r="13" spans="2:15" ht="21.6" customHeight="1" thickBot="1" x14ac:dyDescent="0.3">
      <c r="B13" s="281" t="s">
        <v>10</v>
      </c>
      <c r="C13" s="282"/>
      <c r="D13" s="283">
        <v>0.2</v>
      </c>
      <c r="E13" s="284"/>
      <c r="F13" s="284"/>
      <c r="G13" s="284"/>
      <c r="H13" s="284"/>
      <c r="I13" s="284"/>
      <c r="J13" s="284"/>
      <c r="K13" s="284"/>
      <c r="L13" s="284"/>
      <c r="M13" s="284"/>
      <c r="N13" s="284"/>
      <c r="O13" s="285"/>
    </row>
    <row r="14" spans="2:15" ht="45.6" customHeight="1" thickBot="1" x14ac:dyDescent="0.3">
      <c r="B14" s="275" t="s">
        <v>6</v>
      </c>
      <c r="C14" s="276"/>
      <c r="D14" s="286" t="s">
        <v>114</v>
      </c>
      <c r="E14" s="271"/>
      <c r="F14" s="271"/>
      <c r="G14" s="271"/>
      <c r="H14" s="271"/>
      <c r="I14" s="271"/>
      <c r="J14" s="271"/>
      <c r="K14" s="271"/>
      <c r="L14" s="271"/>
      <c r="M14" s="271"/>
      <c r="N14" s="271"/>
      <c r="O14" s="272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269" t="s">
        <v>12</v>
      </c>
      <c r="N24" s="269"/>
      <c r="O24" s="269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G5">
    <cfRule type="duplicateValues" dxfId="495" priority="23"/>
  </conditionalFormatting>
  <conditionalFormatting sqref="G5">
    <cfRule type="duplicateValues" dxfId="494" priority="24"/>
    <cfRule type="duplicateValues" dxfId="493" priority="25"/>
    <cfRule type="duplicateValues" dxfId="492" priority="26"/>
  </conditionalFormatting>
  <conditionalFormatting sqref="G5">
    <cfRule type="duplicateValues" dxfId="491" priority="27"/>
  </conditionalFormatting>
  <conditionalFormatting sqref="G5">
    <cfRule type="duplicateValues" dxfId="490" priority="28"/>
  </conditionalFormatting>
  <conditionalFormatting sqref="H5:I5">
    <cfRule type="duplicateValues" dxfId="489" priority="17"/>
  </conditionalFormatting>
  <conditionalFormatting sqref="H5:I5">
    <cfRule type="duplicateValues" dxfId="488" priority="18"/>
    <cfRule type="duplicateValues" dxfId="487" priority="19"/>
    <cfRule type="duplicateValues" dxfId="486" priority="20"/>
  </conditionalFormatting>
  <conditionalFormatting sqref="H5:I5">
    <cfRule type="duplicateValues" dxfId="485" priority="21"/>
  </conditionalFormatting>
  <conditionalFormatting sqref="H5:I5">
    <cfRule type="duplicateValues" dxfId="484" priority="22"/>
  </conditionalFormatting>
  <conditionalFormatting sqref="I11">
    <cfRule type="duplicateValues" dxfId="483" priority="11"/>
  </conditionalFormatting>
  <conditionalFormatting sqref="I11">
    <cfRule type="duplicateValues" dxfId="482" priority="12"/>
    <cfRule type="duplicateValues" dxfId="481" priority="13"/>
    <cfRule type="duplicateValues" dxfId="480" priority="14"/>
  </conditionalFormatting>
  <conditionalFormatting sqref="I11">
    <cfRule type="duplicateValues" dxfId="479" priority="15"/>
  </conditionalFormatting>
  <conditionalFormatting sqref="I11">
    <cfRule type="duplicateValues" dxfId="478" priority="16"/>
  </conditionalFormatting>
  <conditionalFormatting sqref="F5">
    <cfRule type="duplicateValues" dxfId="477" priority="4"/>
  </conditionalFormatting>
  <conditionalFormatting sqref="F5">
    <cfRule type="duplicateValues" dxfId="476" priority="5"/>
    <cfRule type="duplicateValues" dxfId="475" priority="6"/>
    <cfRule type="duplicateValues" dxfId="474" priority="7"/>
  </conditionalFormatting>
  <conditionalFormatting sqref="F5">
    <cfRule type="duplicateValues" dxfId="473" priority="8"/>
  </conditionalFormatting>
  <conditionalFormatting sqref="F5">
    <cfRule type="duplicateValues" dxfId="472" priority="9"/>
  </conditionalFormatting>
  <conditionalFormatting sqref="F5">
    <cfRule type="duplicateValues" dxfId="471" priority="2"/>
    <cfRule type="duplicateValues" dxfId="470" priority="3"/>
  </conditionalFormatting>
  <conditionalFormatting sqref="F5">
    <cfRule type="duplicateValues" dxfId="469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{996266AC-B535-47C1-97D6-73A8A5B7D5EA}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96266AC-B535-47C1-97D6-73A8A5B7D5E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I6" sqref="I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70" t="s">
        <v>7</v>
      </c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</row>
    <row r="2" spans="2:15" ht="11.25" customHeight="1" x14ac:dyDescent="0.25">
      <c r="B2" s="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</row>
    <row r="3" spans="2:15" ht="195" customHeight="1" thickBot="1" x14ac:dyDescent="0.3">
      <c r="B3" s="279" t="s">
        <v>116</v>
      </c>
      <c r="C3" s="279"/>
      <c r="D3" s="279"/>
      <c r="E3" s="279"/>
      <c r="G3" s="279" t="s">
        <v>63</v>
      </c>
      <c r="H3" s="279"/>
      <c r="I3" s="279"/>
      <c r="J3" s="280" t="s">
        <v>64</v>
      </c>
      <c r="K3" s="280"/>
      <c r="L3" s="280"/>
      <c r="M3" s="280" t="s">
        <v>65</v>
      </c>
      <c r="N3" s="280"/>
      <c r="O3" s="280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118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275" t="s">
        <v>5</v>
      </c>
      <c r="C11" s="278"/>
      <c r="D11" s="278"/>
      <c r="E11" s="278"/>
      <c r="F11" s="276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273"/>
      <c r="D12" s="273"/>
      <c r="E12" s="273"/>
      <c r="F12" s="273"/>
      <c r="G12" s="273"/>
      <c r="H12" s="273"/>
      <c r="I12" s="273"/>
      <c r="J12" s="273"/>
      <c r="K12" s="273"/>
      <c r="L12" s="273"/>
      <c r="M12" s="273"/>
      <c r="N12" s="273"/>
      <c r="O12" s="274"/>
    </row>
    <row r="13" spans="2:15" ht="21.6" customHeight="1" thickBot="1" x14ac:dyDescent="0.3">
      <c r="B13" s="281" t="s">
        <v>10</v>
      </c>
      <c r="C13" s="282"/>
      <c r="D13" s="283">
        <v>0.2</v>
      </c>
      <c r="E13" s="284"/>
      <c r="F13" s="284"/>
      <c r="G13" s="284"/>
      <c r="H13" s="284"/>
      <c r="I13" s="284"/>
      <c r="J13" s="284"/>
      <c r="K13" s="284"/>
      <c r="L13" s="284"/>
      <c r="M13" s="284"/>
      <c r="N13" s="284"/>
      <c r="O13" s="285"/>
    </row>
    <row r="14" spans="2:15" ht="45.6" customHeight="1" thickBot="1" x14ac:dyDescent="0.3">
      <c r="B14" s="275" t="s">
        <v>6</v>
      </c>
      <c r="C14" s="276"/>
      <c r="D14" s="286" t="s">
        <v>117</v>
      </c>
      <c r="E14" s="271"/>
      <c r="F14" s="271"/>
      <c r="G14" s="271"/>
      <c r="H14" s="271"/>
      <c r="I14" s="271"/>
      <c r="J14" s="271"/>
      <c r="K14" s="271"/>
      <c r="L14" s="271"/>
      <c r="M14" s="271"/>
      <c r="N14" s="271"/>
      <c r="O14" s="272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269" t="s">
        <v>12</v>
      </c>
      <c r="N24" s="269"/>
      <c r="O24" s="269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G5">
    <cfRule type="duplicateValues" dxfId="468" priority="23"/>
  </conditionalFormatting>
  <conditionalFormatting sqref="G5">
    <cfRule type="duplicateValues" dxfId="467" priority="24"/>
    <cfRule type="duplicateValues" dxfId="466" priority="25"/>
    <cfRule type="duplicateValues" dxfId="465" priority="26"/>
  </conditionalFormatting>
  <conditionalFormatting sqref="G5">
    <cfRule type="duplicateValues" dxfId="464" priority="27"/>
  </conditionalFormatting>
  <conditionalFormatting sqref="G5">
    <cfRule type="duplicateValues" dxfId="463" priority="28"/>
  </conditionalFormatting>
  <conditionalFormatting sqref="H5:I5">
    <cfRule type="duplicateValues" dxfId="462" priority="17"/>
  </conditionalFormatting>
  <conditionalFormatting sqref="H5:I5">
    <cfRule type="duplicateValues" dxfId="461" priority="18"/>
    <cfRule type="duplicateValues" dxfId="460" priority="19"/>
    <cfRule type="duplicateValues" dxfId="459" priority="20"/>
  </conditionalFormatting>
  <conditionalFormatting sqref="H5:I5">
    <cfRule type="duplicateValues" dxfId="458" priority="21"/>
  </conditionalFormatting>
  <conditionalFormatting sqref="H5:I5">
    <cfRule type="duplicateValues" dxfId="457" priority="22"/>
  </conditionalFormatting>
  <conditionalFormatting sqref="I11">
    <cfRule type="duplicateValues" dxfId="456" priority="11"/>
  </conditionalFormatting>
  <conditionalFormatting sqref="I11">
    <cfRule type="duplicateValues" dxfId="455" priority="12"/>
    <cfRule type="duplicateValues" dxfId="454" priority="13"/>
    <cfRule type="duplicateValues" dxfId="453" priority="14"/>
  </conditionalFormatting>
  <conditionalFormatting sqref="I11">
    <cfRule type="duplicateValues" dxfId="452" priority="15"/>
  </conditionalFormatting>
  <conditionalFormatting sqref="I11">
    <cfRule type="duplicateValues" dxfId="451" priority="16"/>
  </conditionalFormatting>
  <conditionalFormatting sqref="F5">
    <cfRule type="duplicateValues" dxfId="450" priority="4"/>
  </conditionalFormatting>
  <conditionalFormatting sqref="F5">
    <cfRule type="duplicateValues" dxfId="449" priority="5"/>
    <cfRule type="duplicateValues" dxfId="448" priority="6"/>
    <cfRule type="duplicateValues" dxfId="447" priority="7"/>
  </conditionalFormatting>
  <conditionalFormatting sqref="F5">
    <cfRule type="duplicateValues" dxfId="446" priority="8"/>
  </conditionalFormatting>
  <conditionalFormatting sqref="F5">
    <cfRule type="duplicateValues" dxfId="445" priority="9"/>
  </conditionalFormatting>
  <conditionalFormatting sqref="F5">
    <cfRule type="duplicateValues" dxfId="444" priority="2"/>
    <cfRule type="duplicateValues" dxfId="443" priority="3"/>
  </conditionalFormatting>
  <conditionalFormatting sqref="F5">
    <cfRule type="duplicateValues" dxfId="442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{1C7A9E7E-82D7-441A-8F22-2174CD2A9A76}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C7A9E7E-82D7-441A-8F22-2174CD2A9A7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4.28515625" style="6" customWidth="1"/>
    <col min="6" max="6" width="17.7109375" style="6" customWidth="1"/>
    <col min="7" max="7" width="6.7109375" style="6" customWidth="1"/>
    <col min="8" max="8" width="12.2851562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2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70" t="s">
        <v>7</v>
      </c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</row>
    <row r="2" spans="2:15" ht="11.25" customHeight="1" x14ac:dyDescent="0.25">
      <c r="B2" s="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</row>
    <row r="3" spans="2:15" ht="195" customHeight="1" thickBot="1" x14ac:dyDescent="0.3">
      <c r="B3" s="279" t="s">
        <v>119</v>
      </c>
      <c r="C3" s="279"/>
      <c r="D3" s="279"/>
      <c r="E3" s="279"/>
      <c r="G3" s="279" t="s">
        <v>13</v>
      </c>
      <c r="H3" s="279"/>
      <c r="I3" s="279"/>
      <c r="J3" s="280" t="s">
        <v>15</v>
      </c>
      <c r="K3" s="280"/>
      <c r="L3" s="280"/>
      <c r="M3" s="280" t="s">
        <v>14</v>
      </c>
      <c r="N3" s="280"/>
      <c r="O3" s="280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107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30" customFormat="1" ht="45.6" customHeight="1" x14ac:dyDescent="0.25">
      <c r="B5" s="122">
        <v>1</v>
      </c>
      <c r="C5" s="123" t="s">
        <v>17</v>
      </c>
      <c r="D5" s="124" t="s">
        <v>122</v>
      </c>
      <c r="E5" s="144" t="s">
        <v>120</v>
      </c>
      <c r="F5" s="145" t="s">
        <v>121</v>
      </c>
      <c r="G5" s="122">
        <v>1</v>
      </c>
      <c r="H5" s="125">
        <v>75000</v>
      </c>
      <c r="I5" s="126">
        <f>G5*H5</f>
        <v>75000</v>
      </c>
      <c r="J5" s="127"/>
      <c r="K5" s="128"/>
      <c r="L5" s="129"/>
      <c r="M5" s="122"/>
      <c r="N5" s="125"/>
      <c r="O5" s="126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75" t="s">
        <v>5</v>
      </c>
      <c r="C13" s="278"/>
      <c r="D13" s="278"/>
      <c r="E13" s="278"/>
      <c r="F13" s="276"/>
      <c r="G13" s="24"/>
      <c r="H13" s="25"/>
      <c r="I13" s="39">
        <f>SUM(I5)</f>
        <v>75000</v>
      </c>
      <c r="J13" s="27"/>
      <c r="K13" s="28"/>
      <c r="L13" s="29"/>
      <c r="M13" s="30"/>
      <c r="N13" s="28"/>
      <c r="O13" s="116"/>
    </row>
    <row r="14" spans="2:15" ht="10.5" customHeight="1" thickBot="1" x14ac:dyDescent="0.3">
      <c r="B14" s="31"/>
      <c r="C14" s="273"/>
      <c r="D14" s="273"/>
      <c r="E14" s="273"/>
      <c r="F14" s="273"/>
      <c r="G14" s="273"/>
      <c r="H14" s="273"/>
      <c r="I14" s="273"/>
      <c r="J14" s="273"/>
      <c r="K14" s="273"/>
      <c r="L14" s="273"/>
      <c r="M14" s="273"/>
      <c r="N14" s="273"/>
      <c r="O14" s="274"/>
    </row>
    <row r="15" spans="2:15" ht="27" customHeight="1" thickBot="1" x14ac:dyDescent="0.3">
      <c r="B15" s="281" t="s">
        <v>10</v>
      </c>
      <c r="C15" s="282"/>
      <c r="D15" s="283">
        <v>0.2</v>
      </c>
      <c r="E15" s="284"/>
      <c r="F15" s="284"/>
      <c r="G15" s="284"/>
      <c r="H15" s="284"/>
      <c r="I15" s="284"/>
      <c r="J15" s="284"/>
      <c r="K15" s="284"/>
      <c r="L15" s="284"/>
      <c r="M15" s="284"/>
      <c r="N15" s="284"/>
      <c r="O15" s="285"/>
    </row>
    <row r="16" spans="2:15" ht="38.25" customHeight="1" thickBot="1" x14ac:dyDescent="0.3">
      <c r="B16" s="275" t="s">
        <v>6</v>
      </c>
      <c r="C16" s="276"/>
      <c r="D16" s="271" t="s">
        <v>145</v>
      </c>
      <c r="E16" s="271"/>
      <c r="F16" s="271"/>
      <c r="G16" s="271"/>
      <c r="H16" s="271"/>
      <c r="I16" s="271"/>
      <c r="J16" s="271"/>
      <c r="K16" s="271"/>
      <c r="L16" s="271"/>
      <c r="M16" s="271"/>
      <c r="N16" s="271"/>
      <c r="O16" s="272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69" t="s">
        <v>12</v>
      </c>
      <c r="N27" s="269"/>
      <c r="O27" s="269"/>
    </row>
    <row r="28" spans="11:15" hidden="1" x14ac:dyDescent="0.25"/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conditionalFormatting sqref="F5">
    <cfRule type="duplicateValues" dxfId="441" priority="4"/>
  </conditionalFormatting>
  <conditionalFormatting sqref="F5">
    <cfRule type="duplicateValues" dxfId="440" priority="5"/>
    <cfRule type="duplicateValues" dxfId="439" priority="6"/>
    <cfRule type="duplicateValues" dxfId="438" priority="7"/>
  </conditionalFormatting>
  <conditionalFormatting sqref="F5">
    <cfRule type="duplicateValues" dxfId="437" priority="8"/>
  </conditionalFormatting>
  <conditionalFormatting sqref="F5">
    <cfRule type="duplicateValues" dxfId="436" priority="9"/>
  </conditionalFormatting>
  <conditionalFormatting sqref="F5">
    <cfRule type="duplicateValues" dxfId="435" priority="2"/>
    <cfRule type="duplicateValues" dxfId="434" priority="3"/>
  </conditionalFormatting>
  <conditionalFormatting sqref="F5">
    <cfRule type="duplicateValues" dxfId="433" priority="1"/>
  </conditionalFormatting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topLeftCell="A3" zoomScaleNormal="100" workbookViewId="0">
      <selection activeCell="G3" sqref="G3:I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70" t="s">
        <v>7</v>
      </c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</row>
    <row r="2" spans="2:15" ht="11.25" customHeight="1" x14ac:dyDescent="0.25">
      <c r="B2" s="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</row>
    <row r="3" spans="2:15" ht="195" customHeight="1" thickBot="1" x14ac:dyDescent="0.3">
      <c r="B3" s="279" t="s">
        <v>137</v>
      </c>
      <c r="C3" s="279"/>
      <c r="D3" s="279"/>
      <c r="E3" s="279"/>
      <c r="G3" s="279" t="s">
        <v>63</v>
      </c>
      <c r="H3" s="279"/>
      <c r="I3" s="279"/>
      <c r="J3" s="280" t="s">
        <v>64</v>
      </c>
      <c r="K3" s="280"/>
      <c r="L3" s="280"/>
      <c r="M3" s="280" t="s">
        <v>65</v>
      </c>
      <c r="N3" s="280"/>
      <c r="O3" s="280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124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275" t="s">
        <v>5</v>
      </c>
      <c r="C11" s="278"/>
      <c r="D11" s="278"/>
      <c r="E11" s="278"/>
      <c r="F11" s="276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273"/>
      <c r="D12" s="273"/>
      <c r="E12" s="273"/>
      <c r="F12" s="273"/>
      <c r="G12" s="273"/>
      <c r="H12" s="273"/>
      <c r="I12" s="273"/>
      <c r="J12" s="273"/>
      <c r="K12" s="273"/>
      <c r="L12" s="273"/>
      <c r="M12" s="273"/>
      <c r="N12" s="273"/>
      <c r="O12" s="274"/>
    </row>
    <row r="13" spans="2:15" ht="21.6" customHeight="1" thickBot="1" x14ac:dyDescent="0.3">
      <c r="B13" s="281" t="s">
        <v>10</v>
      </c>
      <c r="C13" s="282"/>
      <c r="D13" s="283">
        <v>0.2</v>
      </c>
      <c r="E13" s="284"/>
      <c r="F13" s="284"/>
      <c r="G13" s="284"/>
      <c r="H13" s="284"/>
      <c r="I13" s="284"/>
      <c r="J13" s="284"/>
      <c r="K13" s="284"/>
      <c r="L13" s="284"/>
      <c r="M13" s="284"/>
      <c r="N13" s="284"/>
      <c r="O13" s="285"/>
    </row>
    <row r="14" spans="2:15" ht="45.6" customHeight="1" thickBot="1" x14ac:dyDescent="0.3">
      <c r="B14" s="275" t="s">
        <v>6</v>
      </c>
      <c r="C14" s="276"/>
      <c r="D14" s="286" t="s">
        <v>123</v>
      </c>
      <c r="E14" s="271"/>
      <c r="F14" s="271"/>
      <c r="G14" s="271"/>
      <c r="H14" s="271"/>
      <c r="I14" s="271"/>
      <c r="J14" s="271"/>
      <c r="K14" s="271"/>
      <c r="L14" s="271"/>
      <c r="M14" s="271"/>
      <c r="N14" s="271"/>
      <c r="O14" s="272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269" t="s">
        <v>12</v>
      </c>
      <c r="N24" s="269"/>
      <c r="O24" s="269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G5">
    <cfRule type="duplicateValues" dxfId="432" priority="23"/>
  </conditionalFormatting>
  <conditionalFormatting sqref="G5">
    <cfRule type="duplicateValues" dxfId="431" priority="24"/>
    <cfRule type="duplicateValues" dxfId="430" priority="25"/>
    <cfRule type="duplicateValues" dxfId="429" priority="26"/>
  </conditionalFormatting>
  <conditionalFormatting sqref="G5">
    <cfRule type="duplicateValues" dxfId="428" priority="27"/>
  </conditionalFormatting>
  <conditionalFormatting sqref="G5">
    <cfRule type="duplicateValues" dxfId="427" priority="28"/>
  </conditionalFormatting>
  <conditionalFormatting sqref="H5:I5">
    <cfRule type="duplicateValues" dxfId="426" priority="17"/>
  </conditionalFormatting>
  <conditionalFormatting sqref="H5:I5">
    <cfRule type="duplicateValues" dxfId="425" priority="18"/>
    <cfRule type="duplicateValues" dxfId="424" priority="19"/>
    <cfRule type="duplicateValues" dxfId="423" priority="20"/>
  </conditionalFormatting>
  <conditionalFormatting sqref="H5:I5">
    <cfRule type="duplicateValues" dxfId="422" priority="21"/>
  </conditionalFormatting>
  <conditionalFormatting sqref="H5:I5">
    <cfRule type="duplicateValues" dxfId="421" priority="22"/>
  </conditionalFormatting>
  <conditionalFormatting sqref="I11">
    <cfRule type="duplicateValues" dxfId="420" priority="11"/>
  </conditionalFormatting>
  <conditionalFormatting sqref="I11">
    <cfRule type="duplicateValues" dxfId="419" priority="12"/>
    <cfRule type="duplicateValues" dxfId="418" priority="13"/>
    <cfRule type="duplicateValues" dxfId="417" priority="14"/>
  </conditionalFormatting>
  <conditionalFormatting sqref="I11">
    <cfRule type="duplicateValues" dxfId="416" priority="15"/>
  </conditionalFormatting>
  <conditionalFormatting sqref="I11">
    <cfRule type="duplicateValues" dxfId="415" priority="16"/>
  </conditionalFormatting>
  <conditionalFormatting sqref="F5">
    <cfRule type="duplicateValues" dxfId="414" priority="4"/>
  </conditionalFormatting>
  <conditionalFormatting sqref="F5">
    <cfRule type="duplicateValues" dxfId="413" priority="5"/>
    <cfRule type="duplicateValues" dxfId="412" priority="6"/>
    <cfRule type="duplicateValues" dxfId="411" priority="7"/>
  </conditionalFormatting>
  <conditionalFormatting sqref="F5">
    <cfRule type="duplicateValues" dxfId="410" priority="8"/>
  </conditionalFormatting>
  <conditionalFormatting sqref="F5">
    <cfRule type="duplicateValues" dxfId="409" priority="9"/>
  </conditionalFormatting>
  <conditionalFormatting sqref="F5">
    <cfRule type="duplicateValues" dxfId="408" priority="2"/>
    <cfRule type="duplicateValues" dxfId="407" priority="3"/>
  </conditionalFormatting>
  <conditionalFormatting sqref="F5">
    <cfRule type="duplicateValues" dxfId="406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{F0CC51DC-1226-45C4-9CF6-D63874773D35}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0CC51DC-1226-45C4-9CF6-D63874773D3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K6" sqref="K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0.42578125" style="6" customWidth="1"/>
    <col min="9" max="9" width="11.28515625" style="6" customWidth="1"/>
    <col min="10" max="10" width="9.5703125" style="6" customWidth="1"/>
    <col min="11" max="11" width="14" style="6" customWidth="1"/>
    <col min="12" max="12" width="14.2851562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70" t="s">
        <v>7</v>
      </c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</row>
    <row r="2" spans="2:15" ht="11.25" customHeight="1" x14ac:dyDescent="0.25">
      <c r="B2" s="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</row>
    <row r="3" spans="2:15" ht="168" customHeight="1" thickBot="1" x14ac:dyDescent="0.3">
      <c r="B3" s="279" t="s">
        <v>138</v>
      </c>
      <c r="C3" s="279"/>
      <c r="D3" s="279"/>
      <c r="E3" s="279"/>
      <c r="G3" s="279" t="s">
        <v>30</v>
      </c>
      <c r="H3" s="279"/>
      <c r="I3" s="279"/>
      <c r="J3" s="280" t="s">
        <v>33</v>
      </c>
      <c r="K3" s="280"/>
      <c r="L3" s="280"/>
      <c r="M3" s="280" t="s">
        <v>133</v>
      </c>
      <c r="N3" s="280"/>
      <c r="O3" s="280"/>
    </row>
    <row r="4" spans="2:15" s="8" customFormat="1" ht="41.4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135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54" customHeight="1" x14ac:dyDescent="0.25">
      <c r="B5" s="146">
        <v>1</v>
      </c>
      <c r="C5" s="146" t="s">
        <v>128</v>
      </c>
      <c r="D5" s="155"/>
      <c r="E5" s="143" t="s">
        <v>126</v>
      </c>
      <c r="F5" s="118" t="s">
        <v>127</v>
      </c>
      <c r="G5" s="135"/>
      <c r="H5" s="136"/>
      <c r="I5" s="135"/>
      <c r="J5" s="146">
        <v>10</v>
      </c>
      <c r="K5" s="160">
        <v>80.95</v>
      </c>
      <c r="L5" s="173">
        <f>J5*K5</f>
        <v>809.5</v>
      </c>
      <c r="M5" s="146"/>
      <c r="N5" s="146"/>
      <c r="O5" s="146"/>
    </row>
    <row r="6" spans="2:15" s="83" customFormat="1" ht="36" customHeight="1" x14ac:dyDescent="0.25">
      <c r="B6" s="157">
        <v>2</v>
      </c>
      <c r="C6" s="157" t="s">
        <v>73</v>
      </c>
      <c r="D6" s="157"/>
      <c r="E6" s="134" t="s">
        <v>129</v>
      </c>
      <c r="F6" s="118" t="s">
        <v>130</v>
      </c>
      <c r="G6" s="157"/>
      <c r="H6" s="158"/>
      <c r="I6" s="158"/>
      <c r="J6" s="157">
        <v>10</v>
      </c>
      <c r="K6" s="160">
        <v>136.19</v>
      </c>
      <c r="L6" s="173">
        <f>J6*K6</f>
        <v>1361.9</v>
      </c>
      <c r="M6" s="159"/>
      <c r="N6" s="159"/>
      <c r="O6" s="159"/>
    </row>
    <row r="7" spans="2:15" ht="20.45" customHeight="1" x14ac:dyDescent="0.25">
      <c r="B7" s="294" t="s">
        <v>5</v>
      </c>
      <c r="C7" s="295"/>
      <c r="D7" s="295"/>
      <c r="E7" s="295"/>
      <c r="F7" s="296"/>
      <c r="G7" s="148"/>
      <c r="H7" s="149"/>
      <c r="I7" s="150"/>
      <c r="J7" s="151"/>
      <c r="K7" s="152"/>
      <c r="L7" s="162">
        <f>SUM(L5:L6)</f>
        <v>2171.4</v>
      </c>
      <c r="M7" s="153"/>
      <c r="N7" s="152"/>
      <c r="O7" s="154"/>
    </row>
    <row r="8" spans="2:15" ht="15" customHeight="1" x14ac:dyDescent="0.25">
      <c r="B8" s="291"/>
      <c r="C8" s="292"/>
      <c r="D8" s="292"/>
      <c r="E8" s="292"/>
      <c r="F8" s="292"/>
      <c r="G8" s="292"/>
      <c r="H8" s="292"/>
      <c r="I8" s="292"/>
      <c r="J8" s="292"/>
      <c r="K8" s="292"/>
      <c r="L8" s="292"/>
      <c r="M8" s="292"/>
      <c r="N8" s="292"/>
      <c r="O8" s="293"/>
    </row>
    <row r="9" spans="2:15" ht="21.6" customHeight="1" thickBot="1" x14ac:dyDescent="0.3">
      <c r="B9" s="297" t="s">
        <v>10</v>
      </c>
      <c r="C9" s="298"/>
      <c r="D9" s="299">
        <v>0.2</v>
      </c>
      <c r="E9" s="300"/>
      <c r="F9" s="300"/>
      <c r="G9" s="300"/>
      <c r="H9" s="300"/>
      <c r="I9" s="300"/>
      <c r="J9" s="300"/>
      <c r="K9" s="300"/>
      <c r="L9" s="300"/>
      <c r="M9" s="300"/>
      <c r="N9" s="300"/>
      <c r="O9" s="301"/>
    </row>
    <row r="10" spans="2:15" ht="26.45" customHeight="1" thickBot="1" x14ac:dyDescent="0.3">
      <c r="B10" s="302" t="s">
        <v>6</v>
      </c>
      <c r="C10" s="303"/>
      <c r="D10" s="304" t="s">
        <v>125</v>
      </c>
      <c r="E10" s="304"/>
      <c r="F10" s="304"/>
      <c r="G10" s="304"/>
      <c r="H10" s="304"/>
      <c r="I10" s="304"/>
      <c r="J10" s="304"/>
      <c r="K10" s="304"/>
      <c r="L10" s="304"/>
      <c r="M10" s="304"/>
      <c r="N10" s="304"/>
      <c r="O10" s="305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22.15" customHeight="1" x14ac:dyDescent="0.25">
      <c r="K20" s="32"/>
      <c r="M20" s="269" t="s">
        <v>12</v>
      </c>
      <c r="N20" s="269"/>
      <c r="O20" s="269"/>
    </row>
  </sheetData>
  <mergeCells count="13">
    <mergeCell ref="B1:O1"/>
    <mergeCell ref="C2:O2"/>
    <mergeCell ref="B3:E3"/>
    <mergeCell ref="G3:I3"/>
    <mergeCell ref="J3:L3"/>
    <mergeCell ref="M3:O3"/>
    <mergeCell ref="M20:O20"/>
    <mergeCell ref="B8:O8"/>
    <mergeCell ref="B7:F7"/>
    <mergeCell ref="B9:C9"/>
    <mergeCell ref="D9:O9"/>
    <mergeCell ref="B10:C10"/>
    <mergeCell ref="D10:O10"/>
  </mergeCells>
  <conditionalFormatting sqref="G5">
    <cfRule type="duplicateValues" dxfId="405" priority="53"/>
  </conditionalFormatting>
  <conditionalFormatting sqref="G5">
    <cfRule type="duplicateValues" dxfId="404" priority="54"/>
    <cfRule type="duplicateValues" dxfId="403" priority="55"/>
    <cfRule type="duplicateValues" dxfId="402" priority="56"/>
  </conditionalFormatting>
  <conditionalFormatting sqref="G5">
    <cfRule type="duplicateValues" dxfId="401" priority="57"/>
  </conditionalFormatting>
  <conditionalFormatting sqref="G5">
    <cfRule type="duplicateValues" dxfId="400" priority="58"/>
  </conditionalFormatting>
  <conditionalFormatting sqref="H5:I5">
    <cfRule type="duplicateValues" dxfId="399" priority="47"/>
  </conditionalFormatting>
  <conditionalFormatting sqref="H5:I5">
    <cfRule type="duplicateValues" dxfId="398" priority="48"/>
    <cfRule type="duplicateValues" dxfId="397" priority="49"/>
    <cfRule type="duplicateValues" dxfId="396" priority="50"/>
  </conditionalFormatting>
  <conditionalFormatting sqref="H5:I5">
    <cfRule type="duplicateValues" dxfId="395" priority="51"/>
  </conditionalFormatting>
  <conditionalFormatting sqref="H5:I5">
    <cfRule type="duplicateValues" dxfId="394" priority="52"/>
  </conditionalFormatting>
  <conditionalFormatting sqref="I7">
    <cfRule type="duplicateValues" dxfId="393" priority="41"/>
  </conditionalFormatting>
  <conditionalFormatting sqref="I7">
    <cfRule type="duplicateValues" dxfId="392" priority="42"/>
    <cfRule type="duplicateValues" dxfId="391" priority="43"/>
    <cfRule type="duplicateValues" dxfId="390" priority="44"/>
  </conditionalFormatting>
  <conditionalFormatting sqref="I7">
    <cfRule type="duplicateValues" dxfId="389" priority="45"/>
  </conditionalFormatting>
  <conditionalFormatting sqref="I7">
    <cfRule type="duplicateValues" dxfId="388" priority="46"/>
  </conditionalFormatting>
  <conditionalFormatting sqref="F5">
    <cfRule type="duplicateValues" dxfId="387" priority="24"/>
  </conditionalFormatting>
  <conditionalFormatting sqref="F5">
    <cfRule type="duplicateValues" dxfId="386" priority="25"/>
    <cfRule type="duplicateValues" dxfId="385" priority="26"/>
    <cfRule type="duplicateValues" dxfId="384" priority="27"/>
  </conditionalFormatting>
  <conditionalFormatting sqref="F5">
    <cfRule type="duplicateValues" dxfId="383" priority="28"/>
  </conditionalFormatting>
  <conditionalFormatting sqref="F5">
    <cfRule type="duplicateValues" dxfId="382" priority="29"/>
  </conditionalFormatting>
  <conditionalFormatting sqref="F5">
    <cfRule type="duplicateValues" dxfId="381" priority="22"/>
    <cfRule type="duplicateValues" dxfId="380" priority="23"/>
  </conditionalFormatting>
  <conditionalFormatting sqref="F5">
    <cfRule type="duplicateValues" dxfId="379" priority="21"/>
  </conditionalFormatting>
  <conditionalFormatting sqref="F5">
    <cfRule type="dataBar" priority="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{A800D91C-06A2-4F81-9B6F-689DBCE34EF7}</x14:id>
        </ext>
      </extLst>
    </cfRule>
  </conditionalFormatting>
  <conditionalFormatting sqref="F6">
    <cfRule type="duplicateValues" dxfId="378" priority="14"/>
  </conditionalFormatting>
  <conditionalFormatting sqref="F6">
    <cfRule type="duplicateValues" dxfId="377" priority="15"/>
    <cfRule type="duplicateValues" dxfId="376" priority="16"/>
    <cfRule type="duplicateValues" dxfId="375" priority="17"/>
  </conditionalFormatting>
  <conditionalFormatting sqref="F6">
    <cfRule type="duplicateValues" dxfId="374" priority="18"/>
  </conditionalFormatting>
  <conditionalFormatting sqref="F6">
    <cfRule type="duplicateValues" dxfId="373" priority="19"/>
  </conditionalFormatting>
  <conditionalFormatting sqref="F6">
    <cfRule type="duplicateValues" dxfId="372" priority="12"/>
    <cfRule type="duplicateValues" dxfId="371" priority="13"/>
  </conditionalFormatting>
  <conditionalFormatting sqref="F6">
    <cfRule type="duplicateValues" dxfId="370" priority="11"/>
  </conditionalFormatting>
  <conditionalFormatting sqref="F6">
    <cfRule type="dataBar" priority="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{81866FAF-DE97-4DCE-A941-FBF3E202D73F}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800D91C-06A2-4F81-9B6F-689DBCE34EF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  <x14:conditionalFormatting xmlns:xm="http://schemas.microsoft.com/office/excel/2006/main">
          <x14:cfRule type="dataBar" id="{81866FAF-DE97-4DCE-A941-FBF3E202D73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F6</xm:sqref>
        </x14:conditionalFormatting>
      </x14:conditionalFormatting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9"/>
  <sheetViews>
    <sheetView showGridLines="0" topLeftCell="D1" zoomScaleNormal="100" workbookViewId="0">
      <selection activeCell="P7" sqref="P7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0.42578125" style="6" customWidth="1"/>
    <col min="9" max="9" width="11.28515625" style="6" customWidth="1"/>
    <col min="10" max="10" width="9.5703125" style="6" customWidth="1"/>
    <col min="11" max="11" width="14" style="6" customWidth="1"/>
    <col min="12" max="12" width="14.28515625" style="6" customWidth="1"/>
    <col min="13" max="13" width="6.7109375" style="6" customWidth="1"/>
    <col min="14" max="14" width="10.7109375" style="6" customWidth="1"/>
    <col min="15" max="15" width="15.7109375" style="6" customWidth="1"/>
    <col min="16" max="16384" width="8.85546875" style="6"/>
  </cols>
  <sheetData>
    <row r="1" spans="2:15" ht="45" customHeight="1" x14ac:dyDescent="0.25">
      <c r="B1" s="270" t="s">
        <v>7</v>
      </c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</row>
    <row r="2" spans="2:15" ht="11.25" customHeight="1" x14ac:dyDescent="0.25">
      <c r="B2" s="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</row>
    <row r="3" spans="2:15" ht="168" customHeight="1" thickBot="1" x14ac:dyDescent="0.3">
      <c r="B3" s="279" t="s">
        <v>139</v>
      </c>
      <c r="C3" s="279"/>
      <c r="D3" s="279"/>
      <c r="E3" s="279"/>
      <c r="G3" s="279" t="s">
        <v>30</v>
      </c>
      <c r="H3" s="279"/>
      <c r="I3" s="279"/>
      <c r="J3" s="280" t="s">
        <v>33</v>
      </c>
      <c r="K3" s="280"/>
      <c r="L3" s="280"/>
      <c r="M3" s="280" t="s">
        <v>133</v>
      </c>
      <c r="N3" s="280"/>
      <c r="O3" s="280"/>
    </row>
    <row r="4" spans="2:15" s="8" customFormat="1" ht="41.4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135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83" customFormat="1" ht="36.6" customHeight="1" x14ac:dyDescent="0.25">
      <c r="B5" s="157">
        <v>1</v>
      </c>
      <c r="C5" s="157" t="s">
        <v>104</v>
      </c>
      <c r="D5" s="159"/>
      <c r="E5" s="143" t="s">
        <v>131</v>
      </c>
      <c r="F5" s="134" t="s">
        <v>132</v>
      </c>
      <c r="G5" s="159"/>
      <c r="H5" s="159"/>
      <c r="I5" s="159"/>
      <c r="J5" s="157">
        <v>10</v>
      </c>
      <c r="K5" s="156">
        <v>9428.56</v>
      </c>
      <c r="L5" s="161">
        <f>J5*K5</f>
        <v>94285.599999999991</v>
      </c>
      <c r="M5" s="159"/>
      <c r="N5" s="159"/>
      <c r="O5" s="159"/>
    </row>
    <row r="6" spans="2:15" ht="20.45" customHeight="1" x14ac:dyDescent="0.25">
      <c r="B6" s="294" t="s">
        <v>5</v>
      </c>
      <c r="C6" s="295"/>
      <c r="D6" s="295"/>
      <c r="E6" s="295"/>
      <c r="F6" s="296"/>
      <c r="G6" s="148"/>
      <c r="H6" s="149"/>
      <c r="I6" s="150"/>
      <c r="J6" s="151"/>
      <c r="K6" s="152"/>
      <c r="L6" s="162">
        <f>SUM(L5)</f>
        <v>94285.599999999991</v>
      </c>
      <c r="M6" s="153"/>
      <c r="N6" s="152"/>
      <c r="O6" s="154"/>
    </row>
    <row r="7" spans="2:15" ht="15" customHeight="1" x14ac:dyDescent="0.25">
      <c r="B7" s="291"/>
      <c r="C7" s="292"/>
      <c r="D7" s="292"/>
      <c r="E7" s="292"/>
      <c r="F7" s="292"/>
      <c r="G7" s="292"/>
      <c r="H7" s="292"/>
      <c r="I7" s="292"/>
      <c r="J7" s="292"/>
      <c r="K7" s="292"/>
      <c r="L7" s="292"/>
      <c r="M7" s="292"/>
      <c r="N7" s="292"/>
      <c r="O7" s="293"/>
    </row>
    <row r="8" spans="2:15" ht="21.6" customHeight="1" thickBot="1" x14ac:dyDescent="0.3">
      <c r="B8" s="297" t="s">
        <v>10</v>
      </c>
      <c r="C8" s="298"/>
      <c r="D8" s="299">
        <v>0.2</v>
      </c>
      <c r="E8" s="300"/>
      <c r="F8" s="300"/>
      <c r="G8" s="300"/>
      <c r="H8" s="300"/>
      <c r="I8" s="300"/>
      <c r="J8" s="300"/>
      <c r="K8" s="300"/>
      <c r="L8" s="300"/>
      <c r="M8" s="300"/>
      <c r="N8" s="300"/>
      <c r="O8" s="301"/>
    </row>
    <row r="9" spans="2:15" ht="26.45" customHeight="1" thickBot="1" x14ac:dyDescent="0.3">
      <c r="B9" s="302" t="s">
        <v>6</v>
      </c>
      <c r="C9" s="303"/>
      <c r="D9" s="304" t="s">
        <v>125</v>
      </c>
      <c r="E9" s="304"/>
      <c r="F9" s="304"/>
      <c r="G9" s="304"/>
      <c r="H9" s="304"/>
      <c r="I9" s="304"/>
      <c r="J9" s="304"/>
      <c r="K9" s="304"/>
      <c r="L9" s="304"/>
      <c r="M9" s="304"/>
      <c r="N9" s="304"/>
      <c r="O9" s="305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269" t="s">
        <v>12</v>
      </c>
      <c r="N19" s="269"/>
      <c r="O19" s="269"/>
    </row>
  </sheetData>
  <mergeCells count="13">
    <mergeCell ref="B1:O1"/>
    <mergeCell ref="C2:O2"/>
    <mergeCell ref="B3:E3"/>
    <mergeCell ref="G3:I3"/>
    <mergeCell ref="J3:L3"/>
    <mergeCell ref="M3:O3"/>
    <mergeCell ref="M19:O19"/>
    <mergeCell ref="B6:F6"/>
    <mergeCell ref="B7:O7"/>
    <mergeCell ref="B8:C8"/>
    <mergeCell ref="D8:O8"/>
    <mergeCell ref="B9:C9"/>
    <mergeCell ref="D9:O9"/>
  </mergeCells>
  <conditionalFormatting sqref="I6">
    <cfRule type="duplicateValues" dxfId="369" priority="31"/>
  </conditionalFormatting>
  <conditionalFormatting sqref="I6">
    <cfRule type="duplicateValues" dxfId="368" priority="32"/>
    <cfRule type="duplicateValues" dxfId="367" priority="33"/>
    <cfRule type="duplicateValues" dxfId="366" priority="34"/>
  </conditionalFormatting>
  <conditionalFormatting sqref="I6">
    <cfRule type="duplicateValues" dxfId="365" priority="35"/>
  </conditionalFormatting>
  <conditionalFormatting sqref="I6">
    <cfRule type="duplicateValues" dxfId="364" priority="36"/>
  </conditionalFormatting>
  <conditionalFormatting sqref="F5">
    <cfRule type="duplicateValues" dxfId="363" priority="4"/>
  </conditionalFormatting>
  <conditionalFormatting sqref="F5">
    <cfRule type="duplicateValues" dxfId="362" priority="5"/>
    <cfRule type="duplicateValues" dxfId="361" priority="6"/>
    <cfRule type="duplicateValues" dxfId="360" priority="7"/>
  </conditionalFormatting>
  <conditionalFormatting sqref="F5">
    <cfRule type="duplicateValues" dxfId="359" priority="8"/>
  </conditionalFormatting>
  <conditionalFormatting sqref="F5">
    <cfRule type="duplicateValues" dxfId="358" priority="9"/>
  </conditionalFormatting>
  <conditionalFormatting sqref="F5">
    <cfRule type="duplicateValues" dxfId="357" priority="2"/>
    <cfRule type="duplicateValues" dxfId="356" priority="3"/>
  </conditionalFormatting>
  <conditionalFormatting sqref="F5">
    <cfRule type="duplicateValues" dxfId="355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{682FE4A9-928C-4A2D-8441-523323CAB416}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82FE4A9-928C-4A2D-8441-523323CAB41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24"/>
  <sheetViews>
    <sheetView showGridLines="0" zoomScaleNormal="100" workbookViewId="0">
      <selection activeCell="E10" sqref="E10:F10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270" t="s">
        <v>7</v>
      </c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</row>
    <row r="2" spans="2:17" ht="11.25" customHeight="1" x14ac:dyDescent="0.25">
      <c r="B2" s="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</row>
    <row r="3" spans="2:17" ht="180.6" customHeight="1" thickBot="1" x14ac:dyDescent="0.3">
      <c r="B3" s="279" t="s">
        <v>140</v>
      </c>
      <c r="C3" s="279"/>
      <c r="D3" s="279"/>
      <c r="E3" s="279"/>
      <c r="G3" s="279" t="s">
        <v>13</v>
      </c>
      <c r="H3" s="279"/>
      <c r="I3" s="279"/>
      <c r="J3" s="280" t="s">
        <v>15</v>
      </c>
      <c r="K3" s="280"/>
      <c r="L3" s="280"/>
      <c r="M3" s="280" t="s">
        <v>14</v>
      </c>
      <c r="N3" s="280"/>
      <c r="O3" s="280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25.15" customHeight="1" x14ac:dyDescent="0.25">
      <c r="B5" s="165">
        <v>1</v>
      </c>
      <c r="C5" s="306" t="s">
        <v>17</v>
      </c>
      <c r="D5" s="309" t="s">
        <v>147</v>
      </c>
      <c r="E5" s="167" t="s">
        <v>141</v>
      </c>
      <c r="F5" s="118" t="s">
        <v>148</v>
      </c>
      <c r="G5" s="165">
        <v>2</v>
      </c>
      <c r="H5" s="168">
        <v>215000</v>
      </c>
      <c r="I5" s="168">
        <f>G5*H5</f>
        <v>430000</v>
      </c>
      <c r="J5" s="166"/>
      <c r="K5" s="166"/>
      <c r="L5" s="165"/>
      <c r="M5" s="165"/>
      <c r="N5" s="165"/>
      <c r="O5" s="165"/>
      <c r="Q5" s="174"/>
    </row>
    <row r="6" spans="2:17" s="99" customFormat="1" ht="25.15" customHeight="1" x14ac:dyDescent="0.25">
      <c r="B6" s="165">
        <v>2</v>
      </c>
      <c r="C6" s="307"/>
      <c r="D6" s="310"/>
      <c r="E6" s="163" t="s">
        <v>142</v>
      </c>
      <c r="F6" s="163" t="s">
        <v>149</v>
      </c>
      <c r="G6" s="165">
        <v>1</v>
      </c>
      <c r="H6" s="168">
        <v>28700</v>
      </c>
      <c r="I6" s="168">
        <f t="shared" ref="I6:I10" si="0">G6*H6</f>
        <v>28700</v>
      </c>
      <c r="J6" s="166"/>
      <c r="K6" s="166"/>
      <c r="L6" s="165"/>
      <c r="M6" s="165"/>
      <c r="N6" s="165"/>
      <c r="O6" s="165"/>
      <c r="Q6" s="174"/>
    </row>
    <row r="7" spans="2:17" s="99" customFormat="1" ht="25.15" customHeight="1" x14ac:dyDescent="0.25">
      <c r="B7" s="165">
        <v>3</v>
      </c>
      <c r="C7" s="307"/>
      <c r="D7" s="310"/>
      <c r="E7" s="163" t="s">
        <v>143</v>
      </c>
      <c r="F7" s="163" t="s">
        <v>150</v>
      </c>
      <c r="G7" s="165">
        <v>1</v>
      </c>
      <c r="H7" s="168">
        <v>47900</v>
      </c>
      <c r="I7" s="168">
        <f t="shared" si="0"/>
        <v>47900</v>
      </c>
      <c r="J7" s="166"/>
      <c r="K7" s="166"/>
      <c r="L7" s="165"/>
      <c r="M7" s="165"/>
      <c r="N7" s="165"/>
      <c r="O7" s="165"/>
      <c r="Q7" s="174"/>
    </row>
    <row r="8" spans="2:17" s="99" customFormat="1" ht="25.15" customHeight="1" x14ac:dyDescent="0.25">
      <c r="B8" s="165">
        <v>4</v>
      </c>
      <c r="C8" s="307"/>
      <c r="D8" s="310"/>
      <c r="E8" s="167" t="s">
        <v>144</v>
      </c>
      <c r="F8" s="164" t="s">
        <v>151</v>
      </c>
      <c r="G8" s="165">
        <v>5</v>
      </c>
      <c r="H8" s="168">
        <v>8050</v>
      </c>
      <c r="I8" s="168">
        <f t="shared" si="0"/>
        <v>40250</v>
      </c>
      <c r="J8" s="166"/>
      <c r="K8" s="166"/>
      <c r="L8" s="165"/>
      <c r="M8" s="165"/>
      <c r="N8" s="165"/>
      <c r="O8" s="165"/>
      <c r="Q8" s="174"/>
    </row>
    <row r="9" spans="2:17" s="99" customFormat="1" ht="25.15" customHeight="1" x14ac:dyDescent="0.25">
      <c r="B9" s="165">
        <v>5</v>
      </c>
      <c r="C9" s="307"/>
      <c r="D9" s="310"/>
      <c r="E9" s="167" t="s">
        <v>144</v>
      </c>
      <c r="F9" s="164" t="s">
        <v>152</v>
      </c>
      <c r="G9" s="165">
        <v>2</v>
      </c>
      <c r="H9" s="168">
        <v>22000</v>
      </c>
      <c r="I9" s="168">
        <f t="shared" si="0"/>
        <v>44000</v>
      </c>
      <c r="J9" s="166"/>
      <c r="K9" s="166"/>
      <c r="L9" s="165"/>
      <c r="M9" s="165"/>
      <c r="N9" s="165"/>
      <c r="O9" s="165"/>
      <c r="Q9" s="174"/>
    </row>
    <row r="10" spans="2:17" s="99" customFormat="1" ht="25.15" customHeight="1" x14ac:dyDescent="0.25">
      <c r="B10" s="165">
        <v>6</v>
      </c>
      <c r="C10" s="308"/>
      <c r="D10" s="311"/>
      <c r="E10" s="170" t="s">
        <v>18</v>
      </c>
      <c r="F10" s="145" t="s">
        <v>153</v>
      </c>
      <c r="G10" s="165">
        <v>1</v>
      </c>
      <c r="H10" s="168">
        <v>42500</v>
      </c>
      <c r="I10" s="168">
        <f t="shared" si="0"/>
        <v>42500</v>
      </c>
      <c r="J10" s="166"/>
      <c r="K10" s="166"/>
      <c r="L10" s="165"/>
      <c r="M10" s="165"/>
      <c r="N10" s="165"/>
      <c r="O10" s="165"/>
      <c r="Q10" s="174"/>
    </row>
    <row r="11" spans="2:17" ht="20.45" customHeight="1" x14ac:dyDescent="0.25">
      <c r="B11" s="294" t="s">
        <v>5</v>
      </c>
      <c r="C11" s="295"/>
      <c r="D11" s="295"/>
      <c r="E11" s="295"/>
      <c r="F11" s="296"/>
      <c r="G11" s="148"/>
      <c r="H11" s="149"/>
      <c r="I11" s="169">
        <f>SUM(I5:I10)</f>
        <v>633350</v>
      </c>
      <c r="J11" s="151"/>
      <c r="K11" s="152"/>
      <c r="L11" s="162"/>
      <c r="M11" s="153"/>
      <c r="N11" s="152"/>
      <c r="O11" s="154"/>
    </row>
    <row r="12" spans="2:17" ht="11.45" customHeight="1" x14ac:dyDescent="0.25">
      <c r="B12" s="291"/>
      <c r="C12" s="292"/>
      <c r="D12" s="292"/>
      <c r="E12" s="292"/>
      <c r="F12" s="292"/>
      <c r="G12" s="292"/>
      <c r="H12" s="292"/>
      <c r="I12" s="292"/>
      <c r="J12" s="292"/>
      <c r="K12" s="292"/>
      <c r="L12" s="292"/>
      <c r="M12" s="292"/>
      <c r="N12" s="292"/>
      <c r="O12" s="293"/>
    </row>
    <row r="13" spans="2:17" ht="21.6" customHeight="1" thickBot="1" x14ac:dyDescent="0.3">
      <c r="B13" s="297" t="s">
        <v>10</v>
      </c>
      <c r="C13" s="298"/>
      <c r="D13" s="299">
        <v>0.2</v>
      </c>
      <c r="E13" s="300"/>
      <c r="F13" s="300"/>
      <c r="G13" s="300"/>
      <c r="H13" s="300"/>
      <c r="I13" s="300"/>
      <c r="J13" s="300"/>
      <c r="K13" s="300"/>
      <c r="L13" s="300"/>
      <c r="M13" s="300"/>
      <c r="N13" s="300"/>
      <c r="O13" s="301"/>
    </row>
    <row r="14" spans="2:17" ht="26.45" customHeight="1" thickBot="1" x14ac:dyDescent="0.3">
      <c r="B14" s="275" t="s">
        <v>6</v>
      </c>
      <c r="C14" s="276"/>
      <c r="D14" s="312" t="s">
        <v>146</v>
      </c>
      <c r="E14" s="313"/>
      <c r="F14" s="313"/>
      <c r="G14" s="313"/>
      <c r="H14" s="313"/>
      <c r="I14" s="313"/>
      <c r="J14" s="313"/>
      <c r="K14" s="313"/>
      <c r="L14" s="313"/>
      <c r="M14" s="313"/>
      <c r="N14" s="313"/>
      <c r="O14" s="314"/>
    </row>
    <row r="15" spans="2:17" ht="15" customHeight="1" x14ac:dyDescent="0.25"/>
    <row r="16" spans="2:17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269" t="s">
        <v>12</v>
      </c>
      <c r="N24" s="269"/>
      <c r="O24" s="269"/>
    </row>
  </sheetData>
  <mergeCells count="15">
    <mergeCell ref="B1:O1"/>
    <mergeCell ref="C2:O2"/>
    <mergeCell ref="B3:E3"/>
    <mergeCell ref="G3:I3"/>
    <mergeCell ref="J3:L3"/>
    <mergeCell ref="M3:O3"/>
    <mergeCell ref="M24:O24"/>
    <mergeCell ref="C5:C10"/>
    <mergeCell ref="D5:D10"/>
    <mergeCell ref="B11:F11"/>
    <mergeCell ref="B12:O12"/>
    <mergeCell ref="B13:C13"/>
    <mergeCell ref="D13:O13"/>
    <mergeCell ref="B14:C14"/>
    <mergeCell ref="D14:O14"/>
  </mergeCells>
  <conditionalFormatting sqref="I11">
    <cfRule type="duplicateValues" dxfId="354" priority="56"/>
  </conditionalFormatting>
  <conditionalFormatting sqref="I11">
    <cfRule type="duplicateValues" dxfId="353" priority="57"/>
    <cfRule type="duplicateValues" dxfId="352" priority="58"/>
    <cfRule type="duplicateValues" dxfId="351" priority="59"/>
  </conditionalFormatting>
  <conditionalFormatting sqref="I11">
    <cfRule type="duplicateValues" dxfId="350" priority="60"/>
  </conditionalFormatting>
  <conditionalFormatting sqref="I11">
    <cfRule type="duplicateValues" dxfId="349" priority="61"/>
  </conditionalFormatting>
  <conditionalFormatting sqref="F5">
    <cfRule type="duplicateValues" dxfId="348" priority="40"/>
  </conditionalFormatting>
  <conditionalFormatting sqref="F5">
    <cfRule type="duplicateValues" dxfId="347" priority="41"/>
    <cfRule type="duplicateValues" dxfId="346" priority="42"/>
    <cfRule type="duplicateValues" dxfId="345" priority="43"/>
  </conditionalFormatting>
  <conditionalFormatting sqref="F5">
    <cfRule type="duplicateValues" dxfId="344" priority="44"/>
  </conditionalFormatting>
  <conditionalFormatting sqref="F5">
    <cfRule type="duplicateValues" dxfId="343" priority="45"/>
  </conditionalFormatting>
  <conditionalFormatting sqref="F5">
    <cfRule type="duplicateValues" dxfId="342" priority="38"/>
    <cfRule type="duplicateValues" dxfId="341" priority="39"/>
  </conditionalFormatting>
  <conditionalFormatting sqref="F5">
    <cfRule type="duplicateValues" dxfId="340" priority="37"/>
  </conditionalFormatting>
  <conditionalFormatting sqref="F8">
    <cfRule type="duplicateValues" dxfId="339" priority="22"/>
  </conditionalFormatting>
  <conditionalFormatting sqref="F8">
    <cfRule type="duplicateValues" dxfId="338" priority="23"/>
    <cfRule type="duplicateValues" dxfId="337" priority="24"/>
    <cfRule type="duplicateValues" dxfId="336" priority="25"/>
  </conditionalFormatting>
  <conditionalFormatting sqref="F8">
    <cfRule type="duplicateValues" dxfId="335" priority="26"/>
  </conditionalFormatting>
  <conditionalFormatting sqref="F8">
    <cfRule type="duplicateValues" dxfId="334" priority="27"/>
  </conditionalFormatting>
  <conditionalFormatting sqref="F8">
    <cfRule type="duplicateValues" dxfId="333" priority="20"/>
    <cfRule type="duplicateValues" dxfId="332" priority="21"/>
  </conditionalFormatting>
  <conditionalFormatting sqref="F8">
    <cfRule type="duplicateValues" dxfId="331" priority="19"/>
  </conditionalFormatting>
  <conditionalFormatting sqref="F9">
    <cfRule type="duplicateValues" dxfId="330" priority="13"/>
  </conditionalFormatting>
  <conditionalFormatting sqref="F9">
    <cfRule type="duplicateValues" dxfId="329" priority="14"/>
    <cfRule type="duplicateValues" dxfId="328" priority="15"/>
    <cfRule type="duplicateValues" dxfId="327" priority="16"/>
  </conditionalFormatting>
  <conditionalFormatting sqref="F9">
    <cfRule type="duplicateValues" dxfId="326" priority="17"/>
  </conditionalFormatting>
  <conditionalFormatting sqref="F9">
    <cfRule type="duplicateValues" dxfId="325" priority="18"/>
  </conditionalFormatting>
  <conditionalFormatting sqref="F9">
    <cfRule type="duplicateValues" dxfId="324" priority="11"/>
    <cfRule type="duplicateValues" dxfId="323" priority="12"/>
  </conditionalFormatting>
  <conditionalFormatting sqref="F9">
    <cfRule type="duplicateValues" dxfId="322" priority="10"/>
  </conditionalFormatting>
  <conditionalFormatting sqref="F10">
    <cfRule type="duplicateValues" dxfId="321" priority="4"/>
  </conditionalFormatting>
  <conditionalFormatting sqref="F10">
    <cfRule type="duplicateValues" dxfId="320" priority="5"/>
    <cfRule type="duplicateValues" dxfId="319" priority="6"/>
    <cfRule type="duplicateValues" dxfId="318" priority="7"/>
  </conditionalFormatting>
  <conditionalFormatting sqref="F10">
    <cfRule type="duplicateValues" dxfId="317" priority="8"/>
  </conditionalFormatting>
  <conditionalFormatting sqref="F10">
    <cfRule type="duplicateValues" dxfId="316" priority="9"/>
  </conditionalFormatting>
  <conditionalFormatting sqref="F10">
    <cfRule type="duplicateValues" dxfId="315" priority="2"/>
    <cfRule type="duplicateValues" dxfId="314" priority="3"/>
  </conditionalFormatting>
  <conditionalFormatting sqref="F10">
    <cfRule type="duplicateValues" dxfId="313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D10" sqref="D10:O10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70" t="s">
        <v>7</v>
      </c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</row>
    <row r="2" spans="2:15" ht="11.25" customHeight="1" x14ac:dyDescent="0.25">
      <c r="B2" s="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</row>
    <row r="3" spans="2:15" ht="180.6" customHeight="1" thickBot="1" x14ac:dyDescent="0.3">
      <c r="B3" s="279" t="s">
        <v>161</v>
      </c>
      <c r="C3" s="279"/>
      <c r="D3" s="279"/>
      <c r="E3" s="279"/>
      <c r="G3" s="279" t="s">
        <v>13</v>
      </c>
      <c r="H3" s="279"/>
      <c r="I3" s="279"/>
      <c r="J3" s="280" t="s">
        <v>15</v>
      </c>
      <c r="K3" s="280"/>
      <c r="L3" s="280"/>
      <c r="M3" s="280" t="s">
        <v>14</v>
      </c>
      <c r="N3" s="280"/>
      <c r="O3" s="280"/>
    </row>
    <row r="4" spans="2:15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25.15" customHeight="1" x14ac:dyDescent="0.25">
      <c r="B5" s="165">
        <v>1</v>
      </c>
      <c r="C5" s="318" t="s">
        <v>17</v>
      </c>
      <c r="D5" s="319" t="s">
        <v>159</v>
      </c>
      <c r="E5" s="167" t="s">
        <v>156</v>
      </c>
      <c r="F5" s="118" t="s">
        <v>155</v>
      </c>
      <c r="G5" s="165">
        <v>4</v>
      </c>
      <c r="H5" s="168">
        <v>5000</v>
      </c>
      <c r="I5" s="171">
        <f>G5*H5</f>
        <v>20000</v>
      </c>
      <c r="J5" s="166"/>
      <c r="K5" s="166"/>
      <c r="L5" s="165"/>
      <c r="M5" s="165"/>
      <c r="N5" s="165"/>
      <c r="O5" s="165"/>
    </row>
    <row r="6" spans="2:15" s="99" customFormat="1" ht="26.45" customHeight="1" x14ac:dyDescent="0.25">
      <c r="B6" s="165">
        <v>2</v>
      </c>
      <c r="C6" s="318"/>
      <c r="D6" s="319"/>
      <c r="E6" s="163" t="s">
        <v>158</v>
      </c>
      <c r="F6" s="163" t="s">
        <v>157</v>
      </c>
      <c r="G6" s="165">
        <v>2</v>
      </c>
      <c r="H6" s="168">
        <v>17000</v>
      </c>
      <c r="I6" s="171">
        <f t="shared" ref="I6" si="0">G6*H6</f>
        <v>34000</v>
      </c>
      <c r="J6" s="166"/>
      <c r="K6" s="166"/>
      <c r="L6" s="165"/>
      <c r="M6" s="165"/>
      <c r="N6" s="165"/>
      <c r="O6" s="165"/>
    </row>
    <row r="7" spans="2:15" ht="20.45" customHeight="1" x14ac:dyDescent="0.25">
      <c r="B7" s="287" t="s">
        <v>5</v>
      </c>
      <c r="C7" s="287"/>
      <c r="D7" s="287"/>
      <c r="E7" s="287"/>
      <c r="F7" s="287"/>
      <c r="G7" s="78"/>
      <c r="H7" s="78"/>
      <c r="I7" s="172">
        <f>SUM(I5:I6)</f>
        <v>54000</v>
      </c>
      <c r="J7" s="151"/>
      <c r="K7" s="152"/>
      <c r="L7" s="162"/>
      <c r="M7" s="153"/>
      <c r="N7" s="152"/>
      <c r="O7" s="154"/>
    </row>
    <row r="8" spans="2:15" ht="11.45" customHeight="1" x14ac:dyDescent="0.25">
      <c r="B8" s="291"/>
      <c r="C8" s="292"/>
      <c r="D8" s="292"/>
      <c r="E8" s="292"/>
      <c r="F8" s="292"/>
      <c r="G8" s="292"/>
      <c r="H8" s="292"/>
      <c r="I8" s="292"/>
      <c r="J8" s="292"/>
      <c r="K8" s="292"/>
      <c r="L8" s="292"/>
      <c r="M8" s="292"/>
      <c r="N8" s="292"/>
      <c r="O8" s="293"/>
    </row>
    <row r="9" spans="2:15" ht="21.6" customHeight="1" thickBot="1" x14ac:dyDescent="0.3">
      <c r="B9" s="297" t="s">
        <v>10</v>
      </c>
      <c r="C9" s="298"/>
      <c r="D9" s="299">
        <v>0.2</v>
      </c>
      <c r="E9" s="300"/>
      <c r="F9" s="300"/>
      <c r="G9" s="300"/>
      <c r="H9" s="300"/>
      <c r="I9" s="300"/>
      <c r="J9" s="300"/>
      <c r="K9" s="300"/>
      <c r="L9" s="300"/>
      <c r="M9" s="300"/>
      <c r="N9" s="300"/>
      <c r="O9" s="301"/>
    </row>
    <row r="10" spans="2:15" ht="26.45" customHeight="1" thickBot="1" x14ac:dyDescent="0.3">
      <c r="B10" s="275" t="s">
        <v>6</v>
      </c>
      <c r="C10" s="276"/>
      <c r="D10" s="315" t="s">
        <v>160</v>
      </c>
      <c r="E10" s="316"/>
      <c r="F10" s="316"/>
      <c r="G10" s="316"/>
      <c r="H10" s="316"/>
      <c r="I10" s="316"/>
      <c r="J10" s="316"/>
      <c r="K10" s="316"/>
      <c r="L10" s="316"/>
      <c r="M10" s="316"/>
      <c r="N10" s="316"/>
      <c r="O10" s="317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22.15" customHeight="1" x14ac:dyDescent="0.25">
      <c r="K20" s="32"/>
      <c r="M20" s="269" t="s">
        <v>12</v>
      </c>
      <c r="N20" s="269"/>
      <c r="O20" s="269"/>
    </row>
  </sheetData>
  <mergeCells count="15">
    <mergeCell ref="B10:C10"/>
    <mergeCell ref="D10:O10"/>
    <mergeCell ref="M20:O20"/>
    <mergeCell ref="C5:C6"/>
    <mergeCell ref="D5:D6"/>
    <mergeCell ref="B7:F7"/>
    <mergeCell ref="B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7">
    <cfRule type="duplicateValues" dxfId="312" priority="37"/>
  </conditionalFormatting>
  <conditionalFormatting sqref="I7">
    <cfRule type="duplicateValues" dxfId="311" priority="38"/>
    <cfRule type="duplicateValues" dxfId="310" priority="39"/>
    <cfRule type="duplicateValues" dxfId="309" priority="40"/>
  </conditionalFormatting>
  <conditionalFormatting sqref="I7">
    <cfRule type="duplicateValues" dxfId="308" priority="41"/>
  </conditionalFormatting>
  <conditionalFormatting sqref="I7">
    <cfRule type="duplicateValues" dxfId="307" priority="42"/>
  </conditionalFormatting>
  <conditionalFormatting sqref="F5">
    <cfRule type="duplicateValues" dxfId="306" priority="31"/>
  </conditionalFormatting>
  <conditionalFormatting sqref="F5">
    <cfRule type="duplicateValues" dxfId="305" priority="32"/>
    <cfRule type="duplicateValues" dxfId="304" priority="33"/>
    <cfRule type="duplicateValues" dxfId="303" priority="34"/>
  </conditionalFormatting>
  <conditionalFormatting sqref="F5">
    <cfRule type="duplicateValues" dxfId="302" priority="35"/>
  </conditionalFormatting>
  <conditionalFormatting sqref="F5">
    <cfRule type="duplicateValues" dxfId="301" priority="36"/>
  </conditionalFormatting>
  <conditionalFormatting sqref="F5">
    <cfRule type="duplicateValues" dxfId="300" priority="29"/>
    <cfRule type="duplicateValues" dxfId="299" priority="30"/>
  </conditionalFormatting>
  <conditionalFormatting sqref="F5">
    <cfRule type="duplicateValues" dxfId="298" priority="28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H5" sqref="H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270" t="s">
        <v>7</v>
      </c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</row>
    <row r="2" spans="2:17" ht="11.25" customHeight="1" x14ac:dyDescent="0.25">
      <c r="B2" s="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</row>
    <row r="3" spans="2:17" ht="180.6" customHeight="1" thickBot="1" x14ac:dyDescent="0.3">
      <c r="B3" s="279" t="s">
        <v>162</v>
      </c>
      <c r="C3" s="279"/>
      <c r="D3" s="279"/>
      <c r="E3" s="279"/>
      <c r="G3" s="279" t="s">
        <v>13</v>
      </c>
      <c r="H3" s="279"/>
      <c r="I3" s="279"/>
      <c r="J3" s="280" t="s">
        <v>15</v>
      </c>
      <c r="K3" s="280"/>
      <c r="L3" s="280"/>
      <c r="M3" s="280" t="s">
        <v>14</v>
      </c>
      <c r="N3" s="280"/>
      <c r="O3" s="280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5" customHeight="1" x14ac:dyDescent="0.25">
      <c r="B5" s="175">
        <v>1</v>
      </c>
      <c r="C5" s="177" t="s">
        <v>17</v>
      </c>
      <c r="D5" s="176" t="s">
        <v>147</v>
      </c>
      <c r="E5" s="170" t="s">
        <v>18</v>
      </c>
      <c r="F5" s="145" t="s">
        <v>153</v>
      </c>
      <c r="G5" s="175">
        <v>1</v>
      </c>
      <c r="H5" s="168">
        <v>34500</v>
      </c>
      <c r="I5" s="168">
        <f t="shared" ref="I5" si="0">G5*H5</f>
        <v>34500</v>
      </c>
      <c r="J5" s="176"/>
      <c r="K5" s="176"/>
      <c r="L5" s="175"/>
      <c r="M5" s="175"/>
      <c r="N5" s="175"/>
      <c r="O5" s="175"/>
      <c r="Q5" s="174"/>
    </row>
    <row r="6" spans="2:17" ht="20.45" customHeight="1" x14ac:dyDescent="0.25">
      <c r="B6" s="294" t="s">
        <v>5</v>
      </c>
      <c r="C6" s="295"/>
      <c r="D6" s="295"/>
      <c r="E6" s="295"/>
      <c r="F6" s="296"/>
      <c r="G6" s="148"/>
      <c r="H6" s="149"/>
      <c r="I6" s="169">
        <f>SUM(I5:I5)</f>
        <v>34500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291"/>
      <c r="C7" s="292"/>
      <c r="D7" s="292"/>
      <c r="E7" s="292"/>
      <c r="F7" s="292"/>
      <c r="G7" s="292"/>
      <c r="H7" s="292"/>
      <c r="I7" s="292"/>
      <c r="J7" s="292"/>
      <c r="K7" s="292"/>
      <c r="L7" s="292"/>
      <c r="M7" s="292"/>
      <c r="N7" s="292"/>
      <c r="O7" s="293"/>
    </row>
    <row r="8" spans="2:17" ht="21.6" customHeight="1" thickBot="1" x14ac:dyDescent="0.3">
      <c r="B8" s="297" t="s">
        <v>10</v>
      </c>
      <c r="C8" s="298"/>
      <c r="D8" s="299">
        <v>0.2</v>
      </c>
      <c r="E8" s="300"/>
      <c r="F8" s="300"/>
      <c r="G8" s="300"/>
      <c r="H8" s="300"/>
      <c r="I8" s="300"/>
      <c r="J8" s="300"/>
      <c r="K8" s="300"/>
      <c r="L8" s="300"/>
      <c r="M8" s="300"/>
      <c r="N8" s="300"/>
      <c r="O8" s="301"/>
    </row>
    <row r="9" spans="2:17" ht="26.45" customHeight="1" thickBot="1" x14ac:dyDescent="0.3">
      <c r="B9" s="275" t="s">
        <v>6</v>
      </c>
      <c r="C9" s="276"/>
      <c r="D9" s="312" t="s">
        <v>146</v>
      </c>
      <c r="E9" s="313"/>
      <c r="F9" s="313"/>
      <c r="G9" s="313"/>
      <c r="H9" s="313"/>
      <c r="I9" s="313"/>
      <c r="J9" s="313"/>
      <c r="K9" s="313"/>
      <c r="L9" s="313"/>
      <c r="M9" s="313"/>
      <c r="N9" s="313"/>
      <c r="O9" s="314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269" t="s">
        <v>12</v>
      </c>
      <c r="N19" s="269"/>
      <c r="O19" s="269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6">
    <cfRule type="duplicateValues" dxfId="297" priority="10"/>
  </conditionalFormatting>
  <conditionalFormatting sqref="I6">
    <cfRule type="duplicateValues" dxfId="296" priority="11"/>
    <cfRule type="duplicateValues" dxfId="295" priority="12"/>
    <cfRule type="duplicateValues" dxfId="294" priority="13"/>
  </conditionalFormatting>
  <conditionalFormatting sqref="I6">
    <cfRule type="duplicateValues" dxfId="293" priority="14"/>
  </conditionalFormatting>
  <conditionalFormatting sqref="I6">
    <cfRule type="duplicateValues" dxfId="292" priority="15"/>
  </conditionalFormatting>
  <conditionalFormatting sqref="F5">
    <cfRule type="duplicateValues" dxfId="291" priority="4"/>
  </conditionalFormatting>
  <conditionalFormatting sqref="F5">
    <cfRule type="duplicateValues" dxfId="290" priority="5"/>
    <cfRule type="duplicateValues" dxfId="289" priority="6"/>
    <cfRule type="duplicateValues" dxfId="288" priority="7"/>
  </conditionalFormatting>
  <conditionalFormatting sqref="F5">
    <cfRule type="duplicateValues" dxfId="287" priority="8"/>
  </conditionalFormatting>
  <conditionalFormatting sqref="F5">
    <cfRule type="duplicateValues" dxfId="286" priority="9"/>
  </conditionalFormatting>
  <conditionalFormatting sqref="F5">
    <cfRule type="duplicateValues" dxfId="285" priority="2"/>
    <cfRule type="duplicateValues" dxfId="284" priority="3"/>
  </conditionalFormatting>
  <conditionalFormatting sqref="F5">
    <cfRule type="duplicateValues" dxfId="283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G3" sqref="G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270" t="s">
        <v>7</v>
      </c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</row>
    <row r="2" spans="2:17" ht="11.25" customHeight="1" x14ac:dyDescent="0.25">
      <c r="B2" s="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</row>
    <row r="3" spans="2:17" ht="180.6" customHeight="1" thickBot="1" x14ac:dyDescent="0.3">
      <c r="B3" s="279" t="s">
        <v>166</v>
      </c>
      <c r="C3" s="279"/>
      <c r="D3" s="279"/>
      <c r="E3" s="279"/>
      <c r="G3" s="279" t="s">
        <v>13</v>
      </c>
      <c r="H3" s="279"/>
      <c r="I3" s="279"/>
      <c r="J3" s="280" t="s">
        <v>15</v>
      </c>
      <c r="K3" s="280"/>
      <c r="L3" s="280"/>
      <c r="M3" s="280" t="s">
        <v>14</v>
      </c>
      <c r="N3" s="280"/>
      <c r="O3" s="280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5" customHeight="1" x14ac:dyDescent="0.25">
      <c r="B5" s="175">
        <v>1</v>
      </c>
      <c r="C5" s="177" t="s">
        <v>17</v>
      </c>
      <c r="D5" s="176" t="s">
        <v>147</v>
      </c>
      <c r="E5" s="167" t="s">
        <v>164</v>
      </c>
      <c r="F5" s="118" t="s">
        <v>163</v>
      </c>
      <c r="G5" s="175">
        <v>1</v>
      </c>
      <c r="H5" s="168">
        <v>312600</v>
      </c>
      <c r="I5" s="168">
        <f t="shared" ref="I5" si="0">G5*H5</f>
        <v>312600</v>
      </c>
      <c r="J5" s="176"/>
      <c r="K5" s="176"/>
      <c r="L5" s="175"/>
      <c r="M5" s="175"/>
      <c r="N5" s="175"/>
      <c r="O5" s="175"/>
      <c r="Q5" s="174"/>
    </row>
    <row r="6" spans="2:17" ht="20.45" customHeight="1" x14ac:dyDescent="0.25">
      <c r="B6" s="294" t="s">
        <v>5</v>
      </c>
      <c r="C6" s="295"/>
      <c r="D6" s="295"/>
      <c r="E6" s="295"/>
      <c r="F6" s="296"/>
      <c r="G6" s="148"/>
      <c r="H6" s="149"/>
      <c r="I6" s="169">
        <f>SUM(I5:I5)</f>
        <v>312600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291"/>
      <c r="C7" s="292"/>
      <c r="D7" s="292"/>
      <c r="E7" s="292"/>
      <c r="F7" s="292"/>
      <c r="G7" s="292"/>
      <c r="H7" s="292"/>
      <c r="I7" s="292"/>
      <c r="J7" s="292"/>
      <c r="K7" s="292"/>
      <c r="L7" s="292"/>
      <c r="M7" s="292"/>
      <c r="N7" s="292"/>
      <c r="O7" s="293"/>
    </row>
    <row r="8" spans="2:17" ht="21.6" customHeight="1" thickBot="1" x14ac:dyDescent="0.3">
      <c r="B8" s="297" t="s">
        <v>10</v>
      </c>
      <c r="C8" s="298"/>
      <c r="D8" s="299">
        <v>0.2</v>
      </c>
      <c r="E8" s="300"/>
      <c r="F8" s="300"/>
      <c r="G8" s="300"/>
      <c r="H8" s="300"/>
      <c r="I8" s="300"/>
      <c r="J8" s="300"/>
      <c r="K8" s="300"/>
      <c r="L8" s="300"/>
      <c r="M8" s="300"/>
      <c r="N8" s="300"/>
      <c r="O8" s="301"/>
    </row>
    <row r="9" spans="2:17" ht="26.45" customHeight="1" thickBot="1" x14ac:dyDescent="0.3">
      <c r="B9" s="275" t="s">
        <v>6</v>
      </c>
      <c r="C9" s="276"/>
      <c r="D9" s="312" t="s">
        <v>165</v>
      </c>
      <c r="E9" s="313"/>
      <c r="F9" s="313"/>
      <c r="G9" s="313"/>
      <c r="H9" s="313"/>
      <c r="I9" s="313"/>
      <c r="J9" s="313"/>
      <c r="K9" s="313"/>
      <c r="L9" s="313"/>
      <c r="M9" s="313"/>
      <c r="N9" s="313"/>
      <c r="O9" s="314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269" t="s">
        <v>12</v>
      </c>
      <c r="N19" s="269"/>
      <c r="O19" s="269"/>
    </row>
  </sheetData>
  <mergeCells count="13">
    <mergeCell ref="B1:O1"/>
    <mergeCell ref="C2:O2"/>
    <mergeCell ref="B3:E3"/>
    <mergeCell ref="G3:I3"/>
    <mergeCell ref="J3:L3"/>
    <mergeCell ref="M3:O3"/>
    <mergeCell ref="B9:C9"/>
    <mergeCell ref="D9:O9"/>
    <mergeCell ref="M19:O19"/>
    <mergeCell ref="B6:F6"/>
    <mergeCell ref="B7:O7"/>
    <mergeCell ref="B8:C8"/>
    <mergeCell ref="D8:O8"/>
  </mergeCells>
  <conditionalFormatting sqref="I6">
    <cfRule type="duplicateValues" dxfId="282" priority="37"/>
  </conditionalFormatting>
  <conditionalFormatting sqref="I6">
    <cfRule type="duplicateValues" dxfId="281" priority="38"/>
    <cfRule type="duplicateValues" dxfId="280" priority="39"/>
    <cfRule type="duplicateValues" dxfId="279" priority="40"/>
  </conditionalFormatting>
  <conditionalFormatting sqref="I6">
    <cfRule type="duplicateValues" dxfId="278" priority="41"/>
  </conditionalFormatting>
  <conditionalFormatting sqref="I6">
    <cfRule type="duplicateValues" dxfId="277" priority="42"/>
  </conditionalFormatting>
  <conditionalFormatting sqref="F5">
    <cfRule type="duplicateValues" dxfId="276" priority="4"/>
  </conditionalFormatting>
  <conditionalFormatting sqref="F5">
    <cfRule type="duplicateValues" dxfId="275" priority="5"/>
    <cfRule type="duplicateValues" dxfId="274" priority="6"/>
    <cfRule type="duplicateValues" dxfId="273" priority="7"/>
  </conditionalFormatting>
  <conditionalFormatting sqref="F5">
    <cfRule type="duplicateValues" dxfId="272" priority="8"/>
  </conditionalFormatting>
  <conditionalFormatting sqref="F5">
    <cfRule type="duplicateValues" dxfId="271" priority="9"/>
  </conditionalFormatting>
  <conditionalFormatting sqref="F5">
    <cfRule type="duplicateValues" dxfId="270" priority="2"/>
    <cfRule type="duplicateValues" dxfId="269" priority="3"/>
  </conditionalFormatting>
  <conditionalFormatting sqref="F5">
    <cfRule type="duplicateValues" dxfId="268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9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3.5703125" style="6" customWidth="1"/>
    <col min="5" max="5" width="23" style="6" customWidth="1"/>
    <col min="6" max="6" width="16.7109375" style="6" customWidth="1"/>
    <col min="7" max="7" width="6.7109375" style="6" customWidth="1"/>
    <col min="8" max="8" width="10.42578125" style="6" customWidth="1"/>
    <col min="9" max="9" width="10.28515625" style="6" customWidth="1"/>
    <col min="10" max="10" width="9.5703125" style="6" customWidth="1"/>
    <col min="11" max="11" width="14" style="6" customWidth="1"/>
    <col min="12" max="12" width="14.2851562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70" t="s">
        <v>7</v>
      </c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</row>
    <row r="2" spans="2:15" ht="11.25" customHeight="1" x14ac:dyDescent="0.25">
      <c r="B2" s="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</row>
    <row r="3" spans="2:15" ht="168" customHeight="1" thickBot="1" x14ac:dyDescent="0.3">
      <c r="B3" s="279" t="s">
        <v>170</v>
      </c>
      <c r="C3" s="279"/>
      <c r="D3" s="279"/>
      <c r="E3" s="279"/>
      <c r="G3" s="279" t="s">
        <v>30</v>
      </c>
      <c r="H3" s="279"/>
      <c r="I3" s="279"/>
      <c r="J3" s="280" t="s">
        <v>33</v>
      </c>
      <c r="K3" s="280"/>
      <c r="L3" s="280"/>
      <c r="M3" s="280" t="s">
        <v>133</v>
      </c>
      <c r="N3" s="280"/>
      <c r="O3" s="280"/>
    </row>
    <row r="4" spans="2:15" s="8" customFormat="1" ht="41.4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168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66" customHeight="1" x14ac:dyDescent="0.25">
      <c r="B5" s="146">
        <v>1</v>
      </c>
      <c r="C5" s="146" t="s">
        <v>128</v>
      </c>
      <c r="D5" s="155" t="s">
        <v>171</v>
      </c>
      <c r="E5" s="143" t="s">
        <v>167</v>
      </c>
      <c r="F5" s="118" t="s">
        <v>169</v>
      </c>
      <c r="G5" s="135"/>
      <c r="H5" s="136"/>
      <c r="I5" s="135"/>
      <c r="J5" s="146">
        <v>1</v>
      </c>
      <c r="K5" s="160">
        <v>60</v>
      </c>
      <c r="L5" s="173">
        <f>J5*K5</f>
        <v>60</v>
      </c>
      <c r="M5" s="146"/>
      <c r="N5" s="146"/>
      <c r="O5" s="146"/>
    </row>
    <row r="6" spans="2:15" ht="20.45" customHeight="1" x14ac:dyDescent="0.25">
      <c r="B6" s="294" t="s">
        <v>5</v>
      </c>
      <c r="C6" s="295"/>
      <c r="D6" s="295"/>
      <c r="E6" s="295"/>
      <c r="F6" s="296"/>
      <c r="G6" s="148"/>
      <c r="H6" s="149"/>
      <c r="I6" s="150"/>
      <c r="J6" s="151"/>
      <c r="K6" s="152"/>
      <c r="L6" s="162">
        <f>SUM(L5:L5)</f>
        <v>60</v>
      </c>
      <c r="M6" s="153"/>
      <c r="N6" s="152"/>
      <c r="O6" s="154"/>
    </row>
    <row r="7" spans="2:15" ht="15" customHeight="1" x14ac:dyDescent="0.25">
      <c r="B7" s="291"/>
      <c r="C7" s="292"/>
      <c r="D7" s="292"/>
      <c r="E7" s="292"/>
      <c r="F7" s="292"/>
      <c r="G7" s="292"/>
      <c r="H7" s="292"/>
      <c r="I7" s="292"/>
      <c r="J7" s="292"/>
      <c r="K7" s="292"/>
      <c r="L7" s="292"/>
      <c r="M7" s="292"/>
      <c r="N7" s="292"/>
      <c r="O7" s="293"/>
    </row>
    <row r="8" spans="2:15" ht="21.6" customHeight="1" thickBot="1" x14ac:dyDescent="0.3">
      <c r="B8" s="297" t="s">
        <v>10</v>
      </c>
      <c r="C8" s="298"/>
      <c r="D8" s="299">
        <v>0.2</v>
      </c>
      <c r="E8" s="300"/>
      <c r="F8" s="300"/>
      <c r="G8" s="300"/>
      <c r="H8" s="300"/>
      <c r="I8" s="300"/>
      <c r="J8" s="300"/>
      <c r="K8" s="300"/>
      <c r="L8" s="300"/>
      <c r="M8" s="300"/>
      <c r="N8" s="300"/>
      <c r="O8" s="301"/>
    </row>
    <row r="9" spans="2:15" ht="26.45" customHeight="1" thickBot="1" x14ac:dyDescent="0.3">
      <c r="B9" s="302" t="s">
        <v>6</v>
      </c>
      <c r="C9" s="303"/>
      <c r="D9" s="304" t="s">
        <v>125</v>
      </c>
      <c r="E9" s="304"/>
      <c r="F9" s="304"/>
      <c r="G9" s="304"/>
      <c r="H9" s="304"/>
      <c r="I9" s="304"/>
      <c r="J9" s="304"/>
      <c r="K9" s="304"/>
      <c r="L9" s="304"/>
      <c r="M9" s="304"/>
      <c r="N9" s="304"/>
      <c r="O9" s="305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269" t="s">
        <v>12</v>
      </c>
      <c r="N19" s="269"/>
      <c r="O19" s="269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G5">
    <cfRule type="duplicateValues" dxfId="267" priority="33"/>
  </conditionalFormatting>
  <conditionalFormatting sqref="G5">
    <cfRule type="duplicateValues" dxfId="266" priority="34"/>
    <cfRule type="duplicateValues" dxfId="265" priority="35"/>
    <cfRule type="duplicateValues" dxfId="264" priority="36"/>
  </conditionalFormatting>
  <conditionalFormatting sqref="G5">
    <cfRule type="duplicateValues" dxfId="263" priority="37"/>
  </conditionalFormatting>
  <conditionalFormatting sqref="G5">
    <cfRule type="duplicateValues" dxfId="262" priority="38"/>
  </conditionalFormatting>
  <conditionalFormatting sqref="H5:I5">
    <cfRule type="duplicateValues" dxfId="261" priority="27"/>
  </conditionalFormatting>
  <conditionalFormatting sqref="H5:I5">
    <cfRule type="duplicateValues" dxfId="260" priority="28"/>
    <cfRule type="duplicateValues" dxfId="259" priority="29"/>
    <cfRule type="duplicateValues" dxfId="258" priority="30"/>
  </conditionalFormatting>
  <conditionalFormatting sqref="H5:I5">
    <cfRule type="duplicateValues" dxfId="257" priority="31"/>
  </conditionalFormatting>
  <conditionalFormatting sqref="H5:I5">
    <cfRule type="duplicateValues" dxfId="256" priority="32"/>
  </conditionalFormatting>
  <conditionalFormatting sqref="I6">
    <cfRule type="duplicateValues" dxfId="255" priority="21"/>
  </conditionalFormatting>
  <conditionalFormatting sqref="I6">
    <cfRule type="duplicateValues" dxfId="254" priority="22"/>
    <cfRule type="duplicateValues" dxfId="253" priority="23"/>
    <cfRule type="duplicateValues" dxfId="252" priority="24"/>
  </conditionalFormatting>
  <conditionalFormatting sqref="I6">
    <cfRule type="duplicateValues" dxfId="251" priority="25"/>
  </conditionalFormatting>
  <conditionalFormatting sqref="I6">
    <cfRule type="duplicateValues" dxfId="250" priority="26"/>
  </conditionalFormatting>
  <conditionalFormatting sqref="F5">
    <cfRule type="duplicateValues" dxfId="249" priority="14"/>
  </conditionalFormatting>
  <conditionalFormatting sqref="F5">
    <cfRule type="duplicateValues" dxfId="248" priority="15"/>
    <cfRule type="duplicateValues" dxfId="247" priority="16"/>
    <cfRule type="duplicateValues" dxfId="246" priority="17"/>
  </conditionalFormatting>
  <conditionalFormatting sqref="F5">
    <cfRule type="duplicateValues" dxfId="245" priority="18"/>
  </conditionalFormatting>
  <conditionalFormatting sqref="F5">
    <cfRule type="duplicateValues" dxfId="244" priority="19"/>
  </conditionalFormatting>
  <conditionalFormatting sqref="F5">
    <cfRule type="duplicateValues" dxfId="243" priority="12"/>
    <cfRule type="duplicateValues" dxfId="242" priority="13"/>
  </conditionalFormatting>
  <conditionalFormatting sqref="F5">
    <cfRule type="duplicateValues" dxfId="241" priority="11"/>
  </conditionalFormatting>
  <conditionalFormatting sqref="F5">
    <cfRule type="dataBar" priority="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{F6C5300C-6827-4308-A903-C0E6FB3E2115}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6C5300C-6827-4308-A903-C0E6FB3E211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G5" sqref="G5:I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70" t="s">
        <v>7</v>
      </c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</row>
    <row r="2" spans="2:15" ht="11.25" customHeight="1" x14ac:dyDescent="0.25">
      <c r="B2" s="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</row>
    <row r="3" spans="2:15" ht="195" customHeight="1" thickBot="1" x14ac:dyDescent="0.3">
      <c r="B3" s="279" t="s">
        <v>174</v>
      </c>
      <c r="C3" s="279"/>
      <c r="D3" s="279"/>
      <c r="E3" s="279"/>
      <c r="G3" s="279" t="s">
        <v>52</v>
      </c>
      <c r="H3" s="279"/>
      <c r="I3" s="279"/>
      <c r="J3" s="280" t="s">
        <v>41</v>
      </c>
      <c r="K3" s="280"/>
      <c r="L3" s="280"/>
      <c r="M3" s="280" t="s">
        <v>43</v>
      </c>
      <c r="N3" s="280"/>
      <c r="O3" s="280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43.9" customHeight="1" x14ac:dyDescent="0.25">
      <c r="B5" s="33">
        <v>1</v>
      </c>
      <c r="C5" s="35" t="s">
        <v>17</v>
      </c>
      <c r="D5" s="178" t="s">
        <v>172</v>
      </c>
      <c r="E5" s="35" t="s">
        <v>55</v>
      </c>
      <c r="F5" s="40" t="s">
        <v>56</v>
      </c>
      <c r="G5" s="41"/>
      <c r="H5" s="37"/>
      <c r="I5" s="38"/>
      <c r="J5" s="41">
        <v>2</v>
      </c>
      <c r="K5" s="37">
        <v>880000</v>
      </c>
      <c r="L5" s="38">
        <f>J5*K5</f>
        <v>1760000</v>
      </c>
      <c r="M5" s="9"/>
      <c r="N5" s="10"/>
      <c r="O5" s="11"/>
    </row>
    <row r="6" spans="2:15" ht="22.5" customHeight="1" x14ac:dyDescent="0.25">
      <c r="B6" s="34"/>
      <c r="C6" s="36"/>
      <c r="D6" s="36"/>
      <c r="E6" s="36" t="s">
        <v>57</v>
      </c>
      <c r="F6" s="46" t="s">
        <v>58</v>
      </c>
      <c r="G6" s="34">
        <v>2</v>
      </c>
      <c r="H6" s="47">
        <v>1330000</v>
      </c>
      <c r="I6" s="38">
        <f>G6*H6</f>
        <v>2660000</v>
      </c>
      <c r="J6" s="17"/>
      <c r="K6" s="15"/>
      <c r="L6" s="45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">
      <c r="B10" s="275" t="s">
        <v>5</v>
      </c>
      <c r="C10" s="278"/>
      <c r="D10" s="278"/>
      <c r="E10" s="278"/>
      <c r="F10" s="276"/>
      <c r="G10" s="24"/>
      <c r="H10" s="25"/>
      <c r="I10" s="39">
        <f>I5+I6</f>
        <v>2660000</v>
      </c>
      <c r="J10" s="27"/>
      <c r="K10" s="28"/>
      <c r="L10" s="29"/>
      <c r="M10" s="30"/>
      <c r="N10" s="28"/>
      <c r="O10" s="26"/>
    </row>
    <row r="11" spans="2:15" ht="10.5" customHeight="1" thickBot="1" x14ac:dyDescent="0.3">
      <c r="B11" s="31"/>
      <c r="C11" s="273"/>
      <c r="D11" s="273"/>
      <c r="E11" s="273"/>
      <c r="F11" s="273"/>
      <c r="G11" s="273"/>
      <c r="H11" s="273"/>
      <c r="I11" s="273"/>
      <c r="J11" s="273"/>
      <c r="K11" s="273"/>
      <c r="L11" s="273"/>
      <c r="M11" s="273"/>
      <c r="N11" s="273"/>
      <c r="O11" s="274"/>
    </row>
    <row r="12" spans="2:15" ht="27" customHeight="1" thickBot="1" x14ac:dyDescent="0.3">
      <c r="B12" s="281" t="s">
        <v>10</v>
      </c>
      <c r="C12" s="282"/>
      <c r="D12" s="283">
        <v>0.2</v>
      </c>
      <c r="E12" s="284"/>
      <c r="F12" s="284"/>
      <c r="G12" s="284"/>
      <c r="H12" s="284"/>
      <c r="I12" s="284"/>
      <c r="J12" s="284"/>
      <c r="K12" s="284"/>
      <c r="L12" s="284"/>
      <c r="M12" s="284"/>
      <c r="N12" s="284"/>
      <c r="O12" s="285"/>
    </row>
    <row r="13" spans="2:15" ht="38.25" customHeight="1" thickBot="1" x14ac:dyDescent="0.3">
      <c r="B13" s="275" t="s">
        <v>6</v>
      </c>
      <c r="C13" s="276"/>
      <c r="D13" s="286" t="s">
        <v>173</v>
      </c>
      <c r="E13" s="271"/>
      <c r="F13" s="271"/>
      <c r="G13" s="271"/>
      <c r="H13" s="271"/>
      <c r="I13" s="271"/>
      <c r="J13" s="271"/>
      <c r="K13" s="271"/>
      <c r="L13" s="271"/>
      <c r="M13" s="271"/>
      <c r="N13" s="271"/>
      <c r="O13" s="272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269" t="s">
        <v>12</v>
      </c>
      <c r="N24" s="269"/>
      <c r="O24" s="269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E5" sqref="E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270" t="s">
        <v>7</v>
      </c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</row>
    <row r="2" spans="2:17" ht="11.25" customHeight="1" x14ac:dyDescent="0.25">
      <c r="B2" s="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</row>
    <row r="3" spans="2:17" ht="180.6" customHeight="1" thickBot="1" x14ac:dyDescent="0.3">
      <c r="B3" s="279" t="s">
        <v>179</v>
      </c>
      <c r="C3" s="279"/>
      <c r="D3" s="279"/>
      <c r="E3" s="279"/>
      <c r="G3" s="279" t="s">
        <v>178</v>
      </c>
      <c r="H3" s="279"/>
      <c r="I3" s="279"/>
      <c r="J3" s="280" t="s">
        <v>15</v>
      </c>
      <c r="K3" s="280"/>
      <c r="L3" s="280"/>
      <c r="M3" s="280" t="s">
        <v>14</v>
      </c>
      <c r="N3" s="280"/>
      <c r="O3" s="280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79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142" customFormat="1" ht="44.45" customHeight="1" x14ac:dyDescent="0.25">
      <c r="B5" s="181">
        <v>1</v>
      </c>
      <c r="C5" s="181" t="s">
        <v>177</v>
      </c>
      <c r="D5" s="182"/>
      <c r="E5" s="167" t="s">
        <v>175</v>
      </c>
      <c r="F5" s="118" t="s">
        <v>176</v>
      </c>
      <c r="G5" s="181">
        <v>7</v>
      </c>
      <c r="H5" s="184">
        <v>13.96</v>
      </c>
      <c r="I5" s="184">
        <f t="shared" ref="I5" si="0">G5*H5</f>
        <v>97.72</v>
      </c>
      <c r="J5" s="182"/>
      <c r="K5" s="182"/>
      <c r="L5" s="181"/>
      <c r="M5" s="181"/>
      <c r="N5" s="181"/>
      <c r="O5" s="181"/>
      <c r="Q5" s="183"/>
    </row>
    <row r="6" spans="2:17" ht="20.45" customHeight="1" x14ac:dyDescent="0.25">
      <c r="B6" s="294" t="s">
        <v>5</v>
      </c>
      <c r="C6" s="295"/>
      <c r="D6" s="295"/>
      <c r="E6" s="295"/>
      <c r="F6" s="296"/>
      <c r="G6" s="148"/>
      <c r="H6" s="149"/>
      <c r="I6" s="185">
        <f>SUM(I5:I5)</f>
        <v>97.72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291"/>
      <c r="C7" s="292"/>
      <c r="D7" s="292"/>
      <c r="E7" s="292"/>
      <c r="F7" s="292"/>
      <c r="G7" s="292"/>
      <c r="H7" s="292"/>
      <c r="I7" s="292"/>
      <c r="J7" s="292"/>
      <c r="K7" s="292"/>
      <c r="L7" s="292"/>
      <c r="M7" s="292"/>
      <c r="N7" s="292"/>
      <c r="O7" s="293"/>
    </row>
    <row r="8" spans="2:17" ht="21.6" customHeight="1" thickBot="1" x14ac:dyDescent="0.3">
      <c r="B8" s="297" t="s">
        <v>10</v>
      </c>
      <c r="C8" s="298"/>
      <c r="D8" s="299">
        <v>0.2</v>
      </c>
      <c r="E8" s="300"/>
      <c r="F8" s="300"/>
      <c r="G8" s="300"/>
      <c r="H8" s="300"/>
      <c r="I8" s="300"/>
      <c r="J8" s="300"/>
      <c r="K8" s="300"/>
      <c r="L8" s="300"/>
      <c r="M8" s="300"/>
      <c r="N8" s="300"/>
      <c r="O8" s="301"/>
    </row>
    <row r="9" spans="2:17" ht="26.45" customHeight="1" thickBot="1" x14ac:dyDescent="0.3">
      <c r="B9" s="275" t="s">
        <v>6</v>
      </c>
      <c r="C9" s="276"/>
      <c r="D9" s="320" t="s">
        <v>125</v>
      </c>
      <c r="E9" s="321"/>
      <c r="F9" s="321"/>
      <c r="G9" s="321"/>
      <c r="H9" s="321"/>
      <c r="I9" s="321"/>
      <c r="J9" s="321"/>
      <c r="K9" s="321"/>
      <c r="L9" s="321"/>
      <c r="M9" s="321"/>
      <c r="N9" s="321"/>
      <c r="O9" s="322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269" t="s">
        <v>12</v>
      </c>
      <c r="N19" s="269"/>
      <c r="O19" s="269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6">
    <cfRule type="duplicateValues" dxfId="240" priority="19"/>
  </conditionalFormatting>
  <conditionalFormatting sqref="I6">
    <cfRule type="duplicateValues" dxfId="239" priority="20"/>
    <cfRule type="duplicateValues" dxfId="238" priority="21"/>
    <cfRule type="duplicateValues" dxfId="237" priority="22"/>
  </conditionalFormatting>
  <conditionalFormatting sqref="I6">
    <cfRule type="duplicateValues" dxfId="236" priority="23"/>
  </conditionalFormatting>
  <conditionalFormatting sqref="I6">
    <cfRule type="duplicateValues" dxfId="235" priority="24"/>
  </conditionalFormatting>
  <conditionalFormatting sqref="F5">
    <cfRule type="duplicateValues" dxfId="234" priority="4"/>
  </conditionalFormatting>
  <conditionalFormatting sqref="F5">
    <cfRule type="duplicateValues" dxfId="233" priority="5"/>
    <cfRule type="duplicateValues" dxfId="232" priority="6"/>
    <cfRule type="duplicateValues" dxfId="231" priority="7"/>
  </conditionalFormatting>
  <conditionalFormatting sqref="F5">
    <cfRule type="duplicateValues" dxfId="230" priority="8"/>
  </conditionalFormatting>
  <conditionalFormatting sqref="F5">
    <cfRule type="duplicateValues" dxfId="229" priority="9"/>
  </conditionalFormatting>
  <conditionalFormatting sqref="F5">
    <cfRule type="duplicateValues" dxfId="228" priority="2"/>
    <cfRule type="duplicateValues" dxfId="227" priority="3"/>
  </conditionalFormatting>
  <conditionalFormatting sqref="F5">
    <cfRule type="duplicateValues" dxfId="226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topLeftCell="A4" zoomScaleNormal="100" workbookViewId="0">
      <selection activeCell="D9" sqref="D9:O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270" t="s">
        <v>7</v>
      </c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</row>
    <row r="2" spans="2:17" ht="11.25" customHeight="1" x14ac:dyDescent="0.25">
      <c r="B2" s="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</row>
    <row r="3" spans="2:17" ht="180.6" customHeight="1" thickBot="1" x14ac:dyDescent="0.3">
      <c r="B3" s="279" t="s">
        <v>180</v>
      </c>
      <c r="C3" s="279"/>
      <c r="D3" s="279"/>
      <c r="E3" s="279"/>
      <c r="G3" s="279" t="s">
        <v>13</v>
      </c>
      <c r="H3" s="279"/>
      <c r="I3" s="279"/>
      <c r="J3" s="280" t="s">
        <v>15</v>
      </c>
      <c r="K3" s="280"/>
      <c r="L3" s="280"/>
      <c r="M3" s="280" t="s">
        <v>14</v>
      </c>
      <c r="N3" s="280"/>
      <c r="O3" s="280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5" customHeight="1" x14ac:dyDescent="0.25">
      <c r="B5" s="179">
        <v>1</v>
      </c>
      <c r="C5" s="179" t="s">
        <v>17</v>
      </c>
      <c r="D5" s="180" t="s">
        <v>182</v>
      </c>
      <c r="E5" s="167" t="s">
        <v>183</v>
      </c>
      <c r="F5" s="118" t="s">
        <v>181</v>
      </c>
      <c r="G5" s="179">
        <v>1</v>
      </c>
      <c r="H5" s="168">
        <v>152800</v>
      </c>
      <c r="I5" s="168">
        <f t="shared" ref="I5" si="0">G5*H5</f>
        <v>152800</v>
      </c>
      <c r="J5" s="180"/>
      <c r="K5" s="180"/>
      <c r="L5" s="179"/>
      <c r="M5" s="179"/>
      <c r="N5" s="179"/>
      <c r="O5" s="179"/>
      <c r="Q5" s="174"/>
    </row>
    <row r="6" spans="2:17" ht="20.45" customHeight="1" x14ac:dyDescent="0.25">
      <c r="B6" s="294" t="s">
        <v>5</v>
      </c>
      <c r="C6" s="295"/>
      <c r="D6" s="295"/>
      <c r="E6" s="295"/>
      <c r="F6" s="296"/>
      <c r="G6" s="148"/>
      <c r="H6" s="149"/>
      <c r="I6" s="169">
        <f>SUM(I5:I5)</f>
        <v>152800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291"/>
      <c r="C7" s="292"/>
      <c r="D7" s="292"/>
      <c r="E7" s="292"/>
      <c r="F7" s="292"/>
      <c r="G7" s="292"/>
      <c r="H7" s="292"/>
      <c r="I7" s="292"/>
      <c r="J7" s="292"/>
      <c r="K7" s="292"/>
      <c r="L7" s="292"/>
      <c r="M7" s="292"/>
      <c r="N7" s="292"/>
      <c r="O7" s="293"/>
    </row>
    <row r="8" spans="2:17" ht="21.6" customHeight="1" thickBot="1" x14ac:dyDescent="0.3">
      <c r="B8" s="297" t="s">
        <v>10</v>
      </c>
      <c r="C8" s="298"/>
      <c r="D8" s="299">
        <v>0.2</v>
      </c>
      <c r="E8" s="300"/>
      <c r="F8" s="300"/>
      <c r="G8" s="300"/>
      <c r="H8" s="300"/>
      <c r="I8" s="300"/>
      <c r="J8" s="300"/>
      <c r="K8" s="300"/>
      <c r="L8" s="300"/>
      <c r="M8" s="300"/>
      <c r="N8" s="300"/>
      <c r="O8" s="301"/>
    </row>
    <row r="9" spans="2:17" ht="26.45" customHeight="1" thickBot="1" x14ac:dyDescent="0.3">
      <c r="B9" s="275" t="s">
        <v>6</v>
      </c>
      <c r="C9" s="276"/>
      <c r="D9" s="312" t="s">
        <v>184</v>
      </c>
      <c r="E9" s="313"/>
      <c r="F9" s="313"/>
      <c r="G9" s="313"/>
      <c r="H9" s="313"/>
      <c r="I9" s="313"/>
      <c r="J9" s="313"/>
      <c r="K9" s="313"/>
      <c r="L9" s="313"/>
      <c r="M9" s="313"/>
      <c r="N9" s="313"/>
      <c r="O9" s="314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269" t="s">
        <v>12</v>
      </c>
      <c r="N19" s="269"/>
      <c r="O19" s="269"/>
    </row>
  </sheetData>
  <mergeCells count="13">
    <mergeCell ref="B1:O1"/>
    <mergeCell ref="C2:O2"/>
    <mergeCell ref="B3:E3"/>
    <mergeCell ref="G3:I3"/>
    <mergeCell ref="J3:L3"/>
    <mergeCell ref="M3:O3"/>
    <mergeCell ref="M19:O19"/>
    <mergeCell ref="B6:F6"/>
    <mergeCell ref="B7:O7"/>
    <mergeCell ref="B8:C8"/>
    <mergeCell ref="D8:O8"/>
    <mergeCell ref="B9:C9"/>
    <mergeCell ref="D9:O9"/>
  </mergeCells>
  <conditionalFormatting sqref="I6">
    <cfRule type="duplicateValues" dxfId="225" priority="10"/>
  </conditionalFormatting>
  <conditionalFormatting sqref="I6">
    <cfRule type="duplicateValues" dxfId="224" priority="11"/>
    <cfRule type="duplicateValues" dxfId="223" priority="12"/>
    <cfRule type="duplicateValues" dxfId="222" priority="13"/>
  </conditionalFormatting>
  <conditionalFormatting sqref="I6">
    <cfRule type="duplicateValues" dxfId="221" priority="14"/>
  </conditionalFormatting>
  <conditionalFormatting sqref="I6">
    <cfRule type="duplicateValues" dxfId="220" priority="15"/>
  </conditionalFormatting>
  <conditionalFormatting sqref="F5">
    <cfRule type="duplicateValues" dxfId="219" priority="4"/>
  </conditionalFormatting>
  <conditionalFormatting sqref="F5">
    <cfRule type="duplicateValues" dxfId="218" priority="5"/>
    <cfRule type="duplicateValues" dxfId="217" priority="6"/>
    <cfRule type="duplicateValues" dxfId="216" priority="7"/>
  </conditionalFormatting>
  <conditionalFormatting sqref="F5">
    <cfRule type="duplicateValues" dxfId="215" priority="8"/>
  </conditionalFormatting>
  <conditionalFormatting sqref="F5">
    <cfRule type="duplicateValues" dxfId="214" priority="9"/>
  </conditionalFormatting>
  <conditionalFormatting sqref="F5">
    <cfRule type="duplicateValues" dxfId="213" priority="2"/>
    <cfRule type="duplicateValues" dxfId="212" priority="3"/>
  </conditionalFormatting>
  <conditionalFormatting sqref="F5">
    <cfRule type="duplicateValues" dxfId="211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B8" sqref="B8:F8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70" t="s">
        <v>7</v>
      </c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</row>
    <row r="2" spans="2:15" ht="11.25" customHeight="1" x14ac:dyDescent="0.25">
      <c r="B2" s="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</row>
    <row r="3" spans="2:15" ht="195" customHeight="1" thickBot="1" x14ac:dyDescent="0.3">
      <c r="B3" s="279" t="s">
        <v>196</v>
      </c>
      <c r="C3" s="279"/>
      <c r="D3" s="279"/>
      <c r="E3" s="279"/>
      <c r="G3" s="279" t="s">
        <v>42</v>
      </c>
      <c r="H3" s="279"/>
      <c r="I3" s="279"/>
      <c r="J3" s="280" t="s">
        <v>33</v>
      </c>
      <c r="K3" s="280"/>
      <c r="L3" s="280"/>
      <c r="M3" s="280" t="s">
        <v>32</v>
      </c>
      <c r="N3" s="280"/>
      <c r="O3" s="280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34.15" customHeight="1" x14ac:dyDescent="0.25">
      <c r="B5" s="81">
        <v>1</v>
      </c>
      <c r="C5" s="82" t="s">
        <v>25</v>
      </c>
      <c r="D5" s="186" t="s">
        <v>185</v>
      </c>
      <c r="E5" s="186" t="s">
        <v>26</v>
      </c>
      <c r="F5" s="96" t="s">
        <v>27</v>
      </c>
      <c r="G5" s="187">
        <v>200</v>
      </c>
      <c r="H5" s="109">
        <v>14700</v>
      </c>
      <c r="I5" s="110">
        <f>H5*G5</f>
        <v>2940000</v>
      </c>
      <c r="J5" s="111"/>
      <c r="K5" s="112"/>
      <c r="L5" s="113"/>
      <c r="M5" s="114"/>
      <c r="N5" s="112"/>
      <c r="O5" s="115"/>
    </row>
    <row r="6" spans="2:15" s="83" customFormat="1" ht="32.450000000000003" customHeight="1" x14ac:dyDescent="0.25">
      <c r="B6" s="84"/>
      <c r="C6" s="85"/>
      <c r="D6" s="188" t="s">
        <v>197</v>
      </c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">
      <c r="B7" s="87"/>
      <c r="C7" s="88"/>
      <c r="D7" s="188" t="s">
        <v>194</v>
      </c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">
      <c r="B8" s="275" t="s">
        <v>5</v>
      </c>
      <c r="C8" s="278"/>
      <c r="D8" s="278"/>
      <c r="E8" s="278"/>
      <c r="F8" s="276"/>
      <c r="G8" s="24"/>
      <c r="H8" s="25"/>
      <c r="I8" s="39">
        <f>I5+I6</f>
        <v>2940000</v>
      </c>
      <c r="J8" s="27"/>
      <c r="K8" s="28"/>
      <c r="L8" s="29"/>
      <c r="M8" s="30"/>
      <c r="N8" s="28"/>
      <c r="O8" s="26"/>
    </row>
    <row r="9" spans="2:15" ht="10.5" customHeight="1" thickBot="1" x14ac:dyDescent="0.3">
      <c r="B9" s="31"/>
      <c r="C9" s="273"/>
      <c r="D9" s="273"/>
      <c r="E9" s="273"/>
      <c r="F9" s="273"/>
      <c r="G9" s="273"/>
      <c r="H9" s="273"/>
      <c r="I9" s="273"/>
      <c r="J9" s="273"/>
      <c r="K9" s="273"/>
      <c r="L9" s="273"/>
      <c r="M9" s="273"/>
      <c r="N9" s="273"/>
      <c r="O9" s="274"/>
    </row>
    <row r="10" spans="2:15" ht="27" customHeight="1" thickBot="1" x14ac:dyDescent="0.3">
      <c r="B10" s="281" t="s">
        <v>10</v>
      </c>
      <c r="C10" s="282"/>
      <c r="D10" s="283">
        <v>0.2</v>
      </c>
      <c r="E10" s="284"/>
      <c r="F10" s="284"/>
      <c r="G10" s="284"/>
      <c r="H10" s="284"/>
      <c r="I10" s="284"/>
      <c r="J10" s="284"/>
      <c r="K10" s="284"/>
      <c r="L10" s="284"/>
      <c r="M10" s="284"/>
      <c r="N10" s="284"/>
      <c r="O10" s="285"/>
    </row>
    <row r="11" spans="2:15" ht="27.6" customHeight="1" thickBot="1" x14ac:dyDescent="0.3">
      <c r="B11" s="275" t="s">
        <v>6</v>
      </c>
      <c r="C11" s="276"/>
      <c r="D11" s="271" t="s">
        <v>186</v>
      </c>
      <c r="E11" s="271"/>
      <c r="F11" s="271"/>
      <c r="G11" s="271"/>
      <c r="H11" s="271"/>
      <c r="I11" s="271"/>
      <c r="J11" s="271"/>
      <c r="K11" s="271"/>
      <c r="L11" s="271"/>
      <c r="M11" s="271"/>
      <c r="N11" s="271"/>
      <c r="O11" s="272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32"/>
      <c r="M22" s="269" t="s">
        <v>12</v>
      </c>
      <c r="N22" s="269"/>
      <c r="O22" s="269"/>
    </row>
  </sheetData>
  <mergeCells count="13">
    <mergeCell ref="M22:O22"/>
    <mergeCell ref="B8:F8"/>
    <mergeCell ref="C9:O9"/>
    <mergeCell ref="B10:C10"/>
    <mergeCell ref="D10:O10"/>
    <mergeCell ref="B11:C11"/>
    <mergeCell ref="D11:O11"/>
    <mergeCell ref="B1:O1"/>
    <mergeCell ref="C2:O2"/>
    <mergeCell ref="B3:E3"/>
    <mergeCell ref="G3:I3"/>
    <mergeCell ref="J3:L3"/>
    <mergeCell ref="M3:O3"/>
  </mergeCells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270" t="s">
        <v>7</v>
      </c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</row>
    <row r="2" spans="2:17" ht="11.25" customHeight="1" x14ac:dyDescent="0.25">
      <c r="B2" s="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</row>
    <row r="3" spans="2:17" ht="180.6" customHeight="1" thickBot="1" x14ac:dyDescent="0.3">
      <c r="B3" s="279" t="s">
        <v>191</v>
      </c>
      <c r="C3" s="279"/>
      <c r="D3" s="279"/>
      <c r="E3" s="279"/>
      <c r="G3" s="279" t="s">
        <v>178</v>
      </c>
      <c r="H3" s="279"/>
      <c r="I3" s="279"/>
      <c r="J3" s="280" t="s">
        <v>15</v>
      </c>
      <c r="K3" s="280"/>
      <c r="L3" s="280"/>
      <c r="M3" s="280" t="s">
        <v>14</v>
      </c>
      <c r="N3" s="280"/>
      <c r="O3" s="280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142" customFormat="1" ht="44.45" customHeight="1" x14ac:dyDescent="0.25">
      <c r="B5" s="181">
        <v>1</v>
      </c>
      <c r="C5" s="181" t="s">
        <v>17</v>
      </c>
      <c r="D5" s="182" t="s">
        <v>187</v>
      </c>
      <c r="E5" s="167" t="s">
        <v>188</v>
      </c>
      <c r="F5" s="118" t="s">
        <v>189</v>
      </c>
      <c r="G5" s="181"/>
      <c r="H5" s="184"/>
      <c r="I5" s="184"/>
      <c r="J5" s="181">
        <v>6</v>
      </c>
      <c r="K5" s="184">
        <v>15000</v>
      </c>
      <c r="L5" s="184">
        <f t="shared" ref="L5" si="0">J5*K5</f>
        <v>90000</v>
      </c>
      <c r="M5" s="181"/>
      <c r="N5" s="181"/>
      <c r="O5" s="181"/>
      <c r="Q5" s="183"/>
    </row>
    <row r="6" spans="2:17" ht="28.9" customHeight="1" x14ac:dyDescent="0.25">
      <c r="B6" s="294" t="s">
        <v>5</v>
      </c>
      <c r="C6" s="295"/>
      <c r="D6" s="295"/>
      <c r="E6" s="295"/>
      <c r="F6" s="296"/>
      <c r="G6" s="148"/>
      <c r="H6" s="149"/>
      <c r="I6" s="189"/>
      <c r="J6" s="151"/>
      <c r="K6" s="152"/>
      <c r="L6" s="189">
        <f>SUM(L5:L5)</f>
        <v>90000</v>
      </c>
      <c r="M6" s="153"/>
      <c r="N6" s="152"/>
      <c r="O6" s="154"/>
    </row>
    <row r="7" spans="2:17" ht="22.15" customHeight="1" x14ac:dyDescent="0.25">
      <c r="B7" s="291"/>
      <c r="C7" s="292"/>
      <c r="D7" s="292"/>
      <c r="E7" s="292"/>
      <c r="F7" s="292"/>
      <c r="G7" s="292"/>
      <c r="H7" s="292"/>
      <c r="I7" s="292"/>
      <c r="J7" s="292"/>
      <c r="K7" s="292"/>
      <c r="L7" s="292"/>
      <c r="M7" s="292"/>
      <c r="N7" s="292"/>
      <c r="O7" s="293"/>
    </row>
    <row r="8" spans="2:17" ht="21.6" customHeight="1" thickBot="1" x14ac:dyDescent="0.3">
      <c r="B8" s="297" t="s">
        <v>10</v>
      </c>
      <c r="C8" s="298"/>
      <c r="D8" s="299">
        <v>0.2</v>
      </c>
      <c r="E8" s="300"/>
      <c r="F8" s="300"/>
      <c r="G8" s="300"/>
      <c r="H8" s="300"/>
      <c r="I8" s="300"/>
      <c r="J8" s="300"/>
      <c r="K8" s="300"/>
      <c r="L8" s="300"/>
      <c r="M8" s="300"/>
      <c r="N8" s="300"/>
      <c r="O8" s="301"/>
    </row>
    <row r="9" spans="2:17" ht="26.45" customHeight="1" thickBot="1" x14ac:dyDescent="0.3">
      <c r="B9" s="275" t="s">
        <v>6</v>
      </c>
      <c r="C9" s="276"/>
      <c r="D9" s="323" t="s">
        <v>190</v>
      </c>
      <c r="E9" s="324"/>
      <c r="F9" s="324"/>
      <c r="G9" s="324"/>
      <c r="H9" s="324"/>
      <c r="I9" s="324"/>
      <c r="J9" s="324"/>
      <c r="K9" s="324"/>
      <c r="L9" s="324"/>
      <c r="M9" s="324"/>
      <c r="N9" s="324"/>
      <c r="O9" s="325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269" t="s">
        <v>12</v>
      </c>
      <c r="N19" s="269"/>
      <c r="O19" s="269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6">
    <cfRule type="duplicateValues" dxfId="210" priority="16"/>
  </conditionalFormatting>
  <conditionalFormatting sqref="I6">
    <cfRule type="duplicateValues" dxfId="209" priority="17"/>
    <cfRule type="duplicateValues" dxfId="208" priority="18"/>
    <cfRule type="duplicateValues" dxfId="207" priority="19"/>
  </conditionalFormatting>
  <conditionalFormatting sqref="I6">
    <cfRule type="duplicateValues" dxfId="206" priority="20"/>
  </conditionalFormatting>
  <conditionalFormatting sqref="I6">
    <cfRule type="duplicateValues" dxfId="205" priority="21"/>
  </conditionalFormatting>
  <conditionalFormatting sqref="F5">
    <cfRule type="duplicateValues" dxfId="204" priority="10"/>
  </conditionalFormatting>
  <conditionalFormatting sqref="F5">
    <cfRule type="duplicateValues" dxfId="203" priority="11"/>
    <cfRule type="duplicateValues" dxfId="202" priority="12"/>
    <cfRule type="duplicateValues" dxfId="201" priority="13"/>
  </conditionalFormatting>
  <conditionalFormatting sqref="F5">
    <cfRule type="duplicateValues" dxfId="200" priority="14"/>
  </conditionalFormatting>
  <conditionalFormatting sqref="F5">
    <cfRule type="duplicateValues" dxfId="199" priority="15"/>
  </conditionalFormatting>
  <conditionalFormatting sqref="F5">
    <cfRule type="duplicateValues" dxfId="198" priority="8"/>
    <cfRule type="duplicateValues" dxfId="197" priority="9"/>
  </conditionalFormatting>
  <conditionalFormatting sqref="F5">
    <cfRule type="duplicateValues" dxfId="196" priority="7"/>
  </conditionalFormatting>
  <conditionalFormatting sqref="L6">
    <cfRule type="duplicateValues" dxfId="195" priority="1"/>
  </conditionalFormatting>
  <conditionalFormatting sqref="L6">
    <cfRule type="duplicateValues" dxfId="194" priority="2"/>
    <cfRule type="duplicateValues" dxfId="193" priority="3"/>
    <cfRule type="duplicateValues" dxfId="192" priority="4"/>
  </conditionalFormatting>
  <conditionalFormatting sqref="L6">
    <cfRule type="duplicateValues" dxfId="191" priority="5"/>
  </conditionalFormatting>
  <conditionalFormatting sqref="L6">
    <cfRule type="duplicateValues" dxfId="190" priority="6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D13" sqref="D13:O1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70" t="s">
        <v>7</v>
      </c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</row>
    <row r="2" spans="2:15" ht="11.25" customHeight="1" x14ac:dyDescent="0.25">
      <c r="B2" s="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</row>
    <row r="3" spans="2:15" ht="195" customHeight="1" thickBot="1" x14ac:dyDescent="0.3">
      <c r="B3" s="279" t="s">
        <v>192</v>
      </c>
      <c r="C3" s="279"/>
      <c r="D3" s="279"/>
      <c r="E3" s="279"/>
      <c r="G3" s="279" t="s">
        <v>52</v>
      </c>
      <c r="H3" s="279"/>
      <c r="I3" s="279"/>
      <c r="J3" s="280" t="s">
        <v>41</v>
      </c>
      <c r="K3" s="280"/>
      <c r="L3" s="280"/>
      <c r="M3" s="280" t="s">
        <v>43</v>
      </c>
      <c r="N3" s="280"/>
      <c r="O3" s="280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3.9" customHeight="1" x14ac:dyDescent="0.25">
      <c r="B5" s="81">
        <v>1</v>
      </c>
      <c r="C5" s="82" t="s">
        <v>17</v>
      </c>
      <c r="D5" s="190" t="s">
        <v>195</v>
      </c>
      <c r="E5" s="82" t="s">
        <v>55</v>
      </c>
      <c r="F5" s="96" t="s">
        <v>56</v>
      </c>
      <c r="G5" s="187"/>
      <c r="H5" s="109"/>
      <c r="I5" s="110"/>
      <c r="J5" s="187">
        <v>2</v>
      </c>
      <c r="K5" s="109">
        <v>836000</v>
      </c>
      <c r="L5" s="110">
        <f>J5*K5</f>
        <v>1672000</v>
      </c>
      <c r="M5" s="114"/>
      <c r="N5" s="112"/>
      <c r="O5" s="115"/>
    </row>
    <row r="6" spans="2:15" ht="22.5" customHeight="1" x14ac:dyDescent="0.25">
      <c r="B6" s="34"/>
      <c r="C6" s="36"/>
      <c r="D6" s="36"/>
      <c r="E6" s="36"/>
      <c r="F6" s="46"/>
      <c r="G6" s="34"/>
      <c r="H6" s="47"/>
      <c r="I6" s="38"/>
      <c r="J6" s="17"/>
      <c r="K6" s="15"/>
      <c r="L6" s="45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">
      <c r="B10" s="275" t="s">
        <v>5</v>
      </c>
      <c r="C10" s="278"/>
      <c r="D10" s="278"/>
      <c r="E10" s="278"/>
      <c r="F10" s="276"/>
      <c r="G10" s="24"/>
      <c r="H10" s="25"/>
      <c r="I10" s="39">
        <f>I5+I6</f>
        <v>0</v>
      </c>
      <c r="J10" s="27"/>
      <c r="K10" s="28"/>
      <c r="L10" s="103">
        <f>SUM(L5:L9)</f>
        <v>1672000</v>
      </c>
      <c r="M10" s="30"/>
      <c r="N10" s="28"/>
      <c r="O10" s="26"/>
    </row>
    <row r="11" spans="2:15" ht="10.5" customHeight="1" thickBot="1" x14ac:dyDescent="0.3">
      <c r="B11" s="31"/>
      <c r="C11" s="273"/>
      <c r="D11" s="273"/>
      <c r="E11" s="273"/>
      <c r="F11" s="273"/>
      <c r="G11" s="273"/>
      <c r="H11" s="273"/>
      <c r="I11" s="273"/>
      <c r="J11" s="273"/>
      <c r="K11" s="273"/>
      <c r="L11" s="273"/>
      <c r="M11" s="273"/>
      <c r="N11" s="273"/>
      <c r="O11" s="274"/>
    </row>
    <row r="12" spans="2:15" ht="27" customHeight="1" thickBot="1" x14ac:dyDescent="0.3">
      <c r="B12" s="281" t="s">
        <v>10</v>
      </c>
      <c r="C12" s="282"/>
      <c r="D12" s="283">
        <v>0.2</v>
      </c>
      <c r="E12" s="284"/>
      <c r="F12" s="284"/>
      <c r="G12" s="284"/>
      <c r="H12" s="284"/>
      <c r="I12" s="284"/>
      <c r="J12" s="284"/>
      <c r="K12" s="284"/>
      <c r="L12" s="284"/>
      <c r="M12" s="284"/>
      <c r="N12" s="284"/>
      <c r="O12" s="285"/>
    </row>
    <row r="13" spans="2:15" ht="38.25" customHeight="1" thickBot="1" x14ac:dyDescent="0.3">
      <c r="B13" s="275" t="s">
        <v>6</v>
      </c>
      <c r="C13" s="276"/>
      <c r="D13" s="286" t="s">
        <v>193</v>
      </c>
      <c r="E13" s="271"/>
      <c r="F13" s="271"/>
      <c r="G13" s="271"/>
      <c r="H13" s="271"/>
      <c r="I13" s="271"/>
      <c r="J13" s="271"/>
      <c r="K13" s="271"/>
      <c r="L13" s="271"/>
      <c r="M13" s="271"/>
      <c r="N13" s="271"/>
      <c r="O13" s="272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269" t="s">
        <v>12</v>
      </c>
      <c r="N24" s="269"/>
      <c r="O24" s="269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zoomScaleNormal="100" workbookViewId="0">
      <selection activeCell="D13" sqref="D13:O1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70" t="s">
        <v>7</v>
      </c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</row>
    <row r="2" spans="2:15" ht="11.25" customHeight="1" x14ac:dyDescent="0.25">
      <c r="B2" s="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</row>
    <row r="3" spans="2:15" ht="195" customHeight="1" thickBot="1" x14ac:dyDescent="0.3">
      <c r="B3" s="279" t="s">
        <v>199</v>
      </c>
      <c r="C3" s="279"/>
      <c r="D3" s="279"/>
      <c r="E3" s="279"/>
      <c r="G3" s="279" t="s">
        <v>63</v>
      </c>
      <c r="H3" s="279"/>
      <c r="I3" s="279"/>
      <c r="J3" s="280" t="s">
        <v>64</v>
      </c>
      <c r="K3" s="280"/>
      <c r="L3" s="280"/>
      <c r="M3" s="280" t="s">
        <v>65</v>
      </c>
      <c r="N3" s="280"/>
      <c r="O3" s="280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198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thickBot="1" x14ac:dyDescent="0.3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19.149999999999999" customHeight="1" thickBot="1" x14ac:dyDescent="0.3">
      <c r="B10" s="275" t="s">
        <v>5</v>
      </c>
      <c r="C10" s="278"/>
      <c r="D10" s="278"/>
      <c r="E10" s="278"/>
      <c r="F10" s="276"/>
      <c r="G10" s="24"/>
      <c r="H10" s="56"/>
      <c r="I10" s="57"/>
      <c r="J10" s="27"/>
      <c r="K10" s="28"/>
      <c r="L10" s="116">
        <f>SUM(L5)</f>
        <v>340000</v>
      </c>
      <c r="M10" s="30"/>
      <c r="N10" s="28"/>
      <c r="O10" s="26"/>
    </row>
    <row r="11" spans="2:15" ht="10.5" customHeight="1" thickBot="1" x14ac:dyDescent="0.3">
      <c r="B11" s="31"/>
      <c r="C11" s="273"/>
      <c r="D11" s="273"/>
      <c r="E11" s="273"/>
      <c r="F11" s="273"/>
      <c r="G11" s="273"/>
      <c r="H11" s="273"/>
      <c r="I11" s="273"/>
      <c r="J11" s="273"/>
      <c r="K11" s="273"/>
      <c r="L11" s="273"/>
      <c r="M11" s="273"/>
      <c r="N11" s="273"/>
      <c r="O11" s="274"/>
    </row>
    <row r="12" spans="2:15" ht="21.6" customHeight="1" thickBot="1" x14ac:dyDescent="0.3">
      <c r="B12" s="281" t="s">
        <v>10</v>
      </c>
      <c r="C12" s="282"/>
      <c r="D12" s="283">
        <v>0.2</v>
      </c>
      <c r="E12" s="284"/>
      <c r="F12" s="284"/>
      <c r="G12" s="284"/>
      <c r="H12" s="284"/>
      <c r="I12" s="284"/>
      <c r="J12" s="284"/>
      <c r="K12" s="284"/>
      <c r="L12" s="284"/>
      <c r="M12" s="284"/>
      <c r="N12" s="284"/>
      <c r="O12" s="285"/>
    </row>
    <row r="13" spans="2:15" ht="57" customHeight="1" thickBot="1" x14ac:dyDescent="0.3">
      <c r="B13" s="275" t="s">
        <v>6</v>
      </c>
      <c r="C13" s="276"/>
      <c r="D13" s="286" t="s">
        <v>200</v>
      </c>
      <c r="E13" s="271"/>
      <c r="F13" s="271"/>
      <c r="G13" s="271"/>
      <c r="H13" s="271"/>
      <c r="I13" s="271"/>
      <c r="J13" s="271"/>
      <c r="K13" s="271"/>
      <c r="L13" s="271"/>
      <c r="M13" s="271"/>
      <c r="N13" s="271"/>
      <c r="O13" s="272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32"/>
      <c r="M23" s="269" t="s">
        <v>12</v>
      </c>
      <c r="N23" s="269"/>
      <c r="O23" s="269"/>
    </row>
  </sheetData>
  <mergeCells count="13">
    <mergeCell ref="M23:O23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G5">
    <cfRule type="duplicateValues" dxfId="189" priority="23"/>
  </conditionalFormatting>
  <conditionalFormatting sqref="G5">
    <cfRule type="duplicateValues" dxfId="188" priority="24"/>
    <cfRule type="duplicateValues" dxfId="187" priority="25"/>
    <cfRule type="duplicateValues" dxfId="186" priority="26"/>
  </conditionalFormatting>
  <conditionalFormatting sqref="G5">
    <cfRule type="duplicateValues" dxfId="185" priority="27"/>
  </conditionalFormatting>
  <conditionalFormatting sqref="G5">
    <cfRule type="duplicateValues" dxfId="184" priority="28"/>
  </conditionalFormatting>
  <conditionalFormatting sqref="H5:I5">
    <cfRule type="duplicateValues" dxfId="183" priority="17"/>
  </conditionalFormatting>
  <conditionalFormatting sqref="H5:I5">
    <cfRule type="duplicateValues" dxfId="182" priority="18"/>
    <cfRule type="duplicateValues" dxfId="181" priority="19"/>
    <cfRule type="duplicateValues" dxfId="180" priority="20"/>
  </conditionalFormatting>
  <conditionalFormatting sqref="H5:I5">
    <cfRule type="duplicateValues" dxfId="179" priority="21"/>
  </conditionalFormatting>
  <conditionalFormatting sqref="H5:I5">
    <cfRule type="duplicateValues" dxfId="178" priority="22"/>
  </conditionalFormatting>
  <conditionalFormatting sqref="I10">
    <cfRule type="duplicateValues" dxfId="177" priority="11"/>
  </conditionalFormatting>
  <conditionalFormatting sqref="I10">
    <cfRule type="duplicateValues" dxfId="176" priority="12"/>
    <cfRule type="duplicateValues" dxfId="175" priority="13"/>
    <cfRule type="duplicateValues" dxfId="174" priority="14"/>
  </conditionalFormatting>
  <conditionalFormatting sqref="I10">
    <cfRule type="duplicateValues" dxfId="173" priority="15"/>
  </conditionalFormatting>
  <conditionalFormatting sqref="I10">
    <cfRule type="duplicateValues" dxfId="172" priority="16"/>
  </conditionalFormatting>
  <conditionalFormatting sqref="F5">
    <cfRule type="duplicateValues" dxfId="171" priority="4"/>
  </conditionalFormatting>
  <conditionalFormatting sqref="F5">
    <cfRule type="duplicateValues" dxfId="170" priority="5"/>
    <cfRule type="duplicateValues" dxfId="169" priority="6"/>
    <cfRule type="duplicateValues" dxfId="168" priority="7"/>
  </conditionalFormatting>
  <conditionalFormatting sqref="F5">
    <cfRule type="duplicateValues" dxfId="167" priority="8"/>
  </conditionalFormatting>
  <conditionalFormatting sqref="F5">
    <cfRule type="duplicateValues" dxfId="166" priority="9"/>
  </conditionalFormatting>
  <conditionalFormatting sqref="F5">
    <cfRule type="duplicateValues" dxfId="165" priority="2"/>
    <cfRule type="duplicateValues" dxfId="164" priority="3"/>
  </conditionalFormatting>
  <conditionalFormatting sqref="F5">
    <cfRule type="duplicateValues" dxfId="163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{B5E283F2-A7DF-4676-B5EE-7DEEC678EBC9}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5E283F2-A7DF-4676-B5EE-7DEEC678EBC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opLeftCell="A3" zoomScaleNormal="100" workbookViewId="0">
      <selection activeCell="H5" sqref="H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70" t="s">
        <v>7</v>
      </c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</row>
    <row r="2" spans="2:15" ht="11.25" customHeight="1" x14ac:dyDescent="0.25">
      <c r="B2" s="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</row>
    <row r="3" spans="2:15" ht="195" customHeight="1" thickBot="1" x14ac:dyDescent="0.3">
      <c r="B3" s="279" t="s">
        <v>204</v>
      </c>
      <c r="C3" s="279"/>
      <c r="D3" s="279"/>
      <c r="E3" s="279"/>
      <c r="G3" s="279" t="s">
        <v>13</v>
      </c>
      <c r="H3" s="279"/>
      <c r="I3" s="279"/>
      <c r="J3" s="280" t="s">
        <v>15</v>
      </c>
      <c r="K3" s="280"/>
      <c r="L3" s="280"/>
      <c r="M3" s="280" t="s">
        <v>14</v>
      </c>
      <c r="N3" s="280"/>
      <c r="O3" s="280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202</v>
      </c>
      <c r="E5" s="191" t="s">
        <v>203</v>
      </c>
      <c r="F5" s="143" t="s">
        <v>205</v>
      </c>
      <c r="G5" s="135">
        <v>1</v>
      </c>
      <c r="H5" s="136">
        <v>440800</v>
      </c>
      <c r="I5" s="137">
        <f>G5*H5</f>
        <v>440800</v>
      </c>
      <c r="J5" s="138"/>
      <c r="K5" s="139"/>
      <c r="L5" s="140"/>
      <c r="M5" s="131"/>
      <c r="N5" s="132"/>
      <c r="O5" s="141"/>
    </row>
    <row r="6" spans="2:15" ht="22.5" customHeight="1" thickBot="1" x14ac:dyDescent="0.3">
      <c r="B6" s="34"/>
      <c r="C6" s="36"/>
      <c r="D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19.149999999999999" customHeight="1" thickBot="1" x14ac:dyDescent="0.3">
      <c r="B10" s="275" t="s">
        <v>5</v>
      </c>
      <c r="C10" s="278"/>
      <c r="D10" s="278"/>
      <c r="E10" s="278"/>
      <c r="F10" s="276"/>
      <c r="G10" s="24"/>
      <c r="H10" s="56"/>
      <c r="I10" s="192">
        <f>SUM(I5)</f>
        <v>440800</v>
      </c>
      <c r="J10" s="27"/>
      <c r="K10" s="28"/>
      <c r="L10" s="116">
        <f>SUM(L5)</f>
        <v>0</v>
      </c>
      <c r="M10" s="30"/>
      <c r="N10" s="28"/>
      <c r="O10" s="26"/>
    </row>
    <row r="11" spans="2:15" ht="10.5" customHeight="1" thickBot="1" x14ac:dyDescent="0.3">
      <c r="B11" s="31"/>
      <c r="C11" s="273"/>
      <c r="D11" s="273"/>
      <c r="E11" s="273"/>
      <c r="F11" s="273"/>
      <c r="G11" s="273"/>
      <c r="H11" s="273"/>
      <c r="I11" s="273"/>
      <c r="J11" s="273"/>
      <c r="K11" s="273"/>
      <c r="L11" s="273"/>
      <c r="M11" s="273"/>
      <c r="N11" s="273"/>
      <c r="O11" s="274"/>
    </row>
    <row r="12" spans="2:15" ht="21.6" customHeight="1" thickBot="1" x14ac:dyDescent="0.3">
      <c r="B12" s="281" t="s">
        <v>10</v>
      </c>
      <c r="C12" s="282"/>
      <c r="D12" s="283">
        <v>0.2</v>
      </c>
      <c r="E12" s="284"/>
      <c r="F12" s="284"/>
      <c r="G12" s="284"/>
      <c r="H12" s="284"/>
      <c r="I12" s="284"/>
      <c r="J12" s="284"/>
      <c r="K12" s="284"/>
      <c r="L12" s="284"/>
      <c r="M12" s="284"/>
      <c r="N12" s="284"/>
      <c r="O12" s="285"/>
    </row>
    <row r="13" spans="2:15" ht="57" customHeight="1" thickBot="1" x14ac:dyDescent="0.3">
      <c r="B13" s="275" t="s">
        <v>6</v>
      </c>
      <c r="C13" s="276"/>
      <c r="D13" s="286" t="s">
        <v>201</v>
      </c>
      <c r="E13" s="271"/>
      <c r="F13" s="271"/>
      <c r="G13" s="271"/>
      <c r="H13" s="271"/>
      <c r="I13" s="271"/>
      <c r="J13" s="271"/>
      <c r="K13" s="271"/>
      <c r="L13" s="271"/>
      <c r="M13" s="271"/>
      <c r="N13" s="271"/>
      <c r="O13" s="272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32"/>
      <c r="M23" s="269" t="s">
        <v>12</v>
      </c>
      <c r="N23" s="269"/>
      <c r="O23" s="269"/>
    </row>
  </sheetData>
  <mergeCells count="13">
    <mergeCell ref="B1:O1"/>
    <mergeCell ref="C2:O2"/>
    <mergeCell ref="B3:E3"/>
    <mergeCell ref="G3:I3"/>
    <mergeCell ref="J3:L3"/>
    <mergeCell ref="M3:O3"/>
    <mergeCell ref="M23:O23"/>
    <mergeCell ref="B10:F10"/>
    <mergeCell ref="C11:O11"/>
    <mergeCell ref="B12:C12"/>
    <mergeCell ref="D12:O12"/>
    <mergeCell ref="B13:C13"/>
    <mergeCell ref="D13:O13"/>
  </mergeCells>
  <conditionalFormatting sqref="G5">
    <cfRule type="duplicateValues" dxfId="162" priority="24"/>
  </conditionalFormatting>
  <conditionalFormatting sqref="G5">
    <cfRule type="duplicateValues" dxfId="161" priority="25"/>
    <cfRule type="duplicateValues" dxfId="160" priority="26"/>
    <cfRule type="duplicateValues" dxfId="159" priority="27"/>
  </conditionalFormatting>
  <conditionalFormatting sqref="G5">
    <cfRule type="duplicateValues" dxfId="158" priority="28"/>
  </conditionalFormatting>
  <conditionalFormatting sqref="G5">
    <cfRule type="duplicateValues" dxfId="157" priority="29"/>
  </conditionalFormatting>
  <conditionalFormatting sqref="H5:I5">
    <cfRule type="uniqueValues" dxfId="156" priority="1"/>
    <cfRule type="duplicateValues" dxfId="155" priority="18"/>
  </conditionalFormatting>
  <conditionalFormatting sqref="H5:I5">
    <cfRule type="duplicateValues" dxfId="154" priority="19"/>
    <cfRule type="duplicateValues" dxfId="153" priority="20"/>
    <cfRule type="duplicateValues" dxfId="152" priority="21"/>
  </conditionalFormatting>
  <conditionalFormatting sqref="H5:I5">
    <cfRule type="duplicateValues" dxfId="151" priority="22"/>
  </conditionalFormatting>
  <conditionalFormatting sqref="H5:I5">
    <cfRule type="duplicateValues" dxfId="150" priority="23"/>
  </conditionalFormatting>
  <conditionalFormatting sqref="I10">
    <cfRule type="duplicateValues" dxfId="149" priority="12"/>
  </conditionalFormatting>
  <conditionalFormatting sqref="I10">
    <cfRule type="duplicateValues" dxfId="148" priority="13"/>
    <cfRule type="duplicateValues" dxfId="147" priority="14"/>
    <cfRule type="duplicateValues" dxfId="146" priority="15"/>
  </conditionalFormatting>
  <conditionalFormatting sqref="I10">
    <cfRule type="duplicateValues" dxfId="145" priority="16"/>
  </conditionalFormatting>
  <conditionalFormatting sqref="I10">
    <cfRule type="duplicateValues" dxfId="144" priority="17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32"/>
  <sheetViews>
    <sheetView showGridLines="0" topLeftCell="A5" zoomScaleNormal="100" workbookViewId="0">
      <selection activeCell="D22" sqref="D22:O22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270" t="s">
        <v>7</v>
      </c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</row>
    <row r="2" spans="2:15" ht="11.25" customHeight="1" x14ac:dyDescent="0.25">
      <c r="B2" s="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</row>
    <row r="3" spans="2:15" ht="180" customHeight="1" thickBot="1" x14ac:dyDescent="0.3">
      <c r="B3" s="279" t="s">
        <v>226</v>
      </c>
      <c r="C3" s="279"/>
      <c r="D3" s="279"/>
      <c r="E3" s="279"/>
      <c r="G3" s="279" t="s">
        <v>13</v>
      </c>
      <c r="H3" s="279"/>
      <c r="I3" s="279"/>
      <c r="J3" s="280" t="s">
        <v>15</v>
      </c>
      <c r="K3" s="280"/>
      <c r="L3" s="280"/>
      <c r="M3" s="280" t="s">
        <v>14</v>
      </c>
      <c r="N3" s="280"/>
      <c r="O3" s="280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193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19.899999999999999" customHeight="1" x14ac:dyDescent="0.25">
      <c r="B5" s="181">
        <v>1</v>
      </c>
      <c r="C5" s="326" t="s">
        <v>17</v>
      </c>
      <c r="D5" s="329" t="s">
        <v>206</v>
      </c>
      <c r="E5" s="197" t="s">
        <v>208</v>
      </c>
      <c r="F5" s="198" t="s">
        <v>209</v>
      </c>
      <c r="G5" s="181">
        <v>1</v>
      </c>
      <c r="H5" s="203">
        <v>115000</v>
      </c>
      <c r="I5" s="226">
        <f>H5*G5</f>
        <v>115000</v>
      </c>
      <c r="J5" s="202"/>
      <c r="K5" s="181"/>
      <c r="L5" s="181"/>
      <c r="M5" s="181"/>
      <c r="N5" s="181"/>
      <c r="O5" s="181"/>
    </row>
    <row r="6" spans="2:15" s="142" customFormat="1" ht="19.899999999999999" customHeight="1" x14ac:dyDescent="0.25">
      <c r="B6" s="181">
        <v>2</v>
      </c>
      <c r="C6" s="327"/>
      <c r="D6" s="330"/>
      <c r="E6" s="197" t="s">
        <v>210</v>
      </c>
      <c r="F6" s="198" t="s">
        <v>211</v>
      </c>
      <c r="G6" s="181">
        <v>1</v>
      </c>
      <c r="H6" s="203">
        <v>50000</v>
      </c>
      <c r="I6" s="226">
        <f t="shared" ref="I6:I15" si="0">H6*G6</f>
        <v>50000</v>
      </c>
      <c r="J6" s="202"/>
      <c r="K6" s="181"/>
      <c r="L6" s="181"/>
      <c r="M6" s="181"/>
      <c r="N6" s="181"/>
      <c r="O6" s="181"/>
    </row>
    <row r="7" spans="2:15" s="142" customFormat="1" ht="24.6" customHeight="1" x14ac:dyDescent="0.25">
      <c r="B7" s="181">
        <v>3</v>
      </c>
      <c r="C7" s="327"/>
      <c r="D7" s="330"/>
      <c r="E7" s="197" t="s">
        <v>212</v>
      </c>
      <c r="F7" s="200" t="s">
        <v>213</v>
      </c>
      <c r="G7" s="181">
        <v>1</v>
      </c>
      <c r="H7" s="203">
        <v>158650</v>
      </c>
      <c r="I7" s="226">
        <f t="shared" si="0"/>
        <v>158650</v>
      </c>
      <c r="J7" s="202"/>
      <c r="K7" s="181"/>
      <c r="L7" s="181"/>
      <c r="M7" s="181"/>
      <c r="N7" s="181"/>
      <c r="O7" s="181"/>
    </row>
    <row r="8" spans="2:15" s="142" customFormat="1" ht="19.899999999999999" customHeight="1" x14ac:dyDescent="0.25">
      <c r="B8" s="181">
        <v>4</v>
      </c>
      <c r="C8" s="327"/>
      <c r="D8" s="330"/>
      <c r="E8" s="197" t="s">
        <v>214</v>
      </c>
      <c r="F8" s="198" t="s">
        <v>215</v>
      </c>
      <c r="G8" s="181">
        <v>2</v>
      </c>
      <c r="H8" s="203">
        <v>250000</v>
      </c>
      <c r="I8" s="226">
        <f t="shared" si="0"/>
        <v>500000</v>
      </c>
      <c r="J8" s="202"/>
      <c r="K8" s="181"/>
      <c r="L8" s="181"/>
      <c r="M8" s="181"/>
      <c r="N8" s="181"/>
      <c r="O8" s="181"/>
    </row>
    <row r="9" spans="2:15" s="142" customFormat="1" ht="19.899999999999999" customHeight="1" x14ac:dyDescent="0.25">
      <c r="B9" s="181">
        <v>5</v>
      </c>
      <c r="C9" s="327"/>
      <c r="D9" s="330"/>
      <c r="E9" s="197" t="s">
        <v>216</v>
      </c>
      <c r="F9" s="198" t="s">
        <v>217</v>
      </c>
      <c r="G9" s="181">
        <v>4</v>
      </c>
      <c r="H9" s="203">
        <v>6550</v>
      </c>
      <c r="I9" s="226">
        <f t="shared" si="0"/>
        <v>26200</v>
      </c>
      <c r="J9" s="202"/>
      <c r="K9" s="181"/>
      <c r="L9" s="181"/>
      <c r="M9" s="181"/>
      <c r="N9" s="181"/>
      <c r="O9" s="181"/>
    </row>
    <row r="10" spans="2:15" s="142" customFormat="1" ht="19.899999999999999" customHeight="1" x14ac:dyDescent="0.25">
      <c r="B10" s="181">
        <v>6</v>
      </c>
      <c r="C10" s="327"/>
      <c r="D10" s="330"/>
      <c r="E10" s="197" t="s">
        <v>216</v>
      </c>
      <c r="F10" s="199" t="s">
        <v>219</v>
      </c>
      <c r="G10" s="181">
        <v>1</v>
      </c>
      <c r="H10" s="203">
        <v>8350</v>
      </c>
      <c r="I10" s="226">
        <f t="shared" si="0"/>
        <v>8350</v>
      </c>
      <c r="J10" s="202"/>
      <c r="K10" s="181"/>
      <c r="L10" s="181"/>
      <c r="M10" s="181"/>
      <c r="N10" s="181"/>
      <c r="O10" s="181"/>
    </row>
    <row r="11" spans="2:15" s="142" customFormat="1" ht="19.899999999999999" customHeight="1" x14ac:dyDescent="0.25">
      <c r="B11" s="181">
        <v>7</v>
      </c>
      <c r="C11" s="327"/>
      <c r="D11" s="330"/>
      <c r="E11" s="197" t="s">
        <v>216</v>
      </c>
      <c r="F11" s="199" t="s">
        <v>220</v>
      </c>
      <c r="G11" s="181">
        <v>1</v>
      </c>
      <c r="H11" s="203">
        <v>3100</v>
      </c>
      <c r="I11" s="226">
        <f t="shared" si="0"/>
        <v>3100</v>
      </c>
      <c r="J11" s="202"/>
      <c r="K11" s="181"/>
      <c r="L11" s="181"/>
      <c r="M11" s="181"/>
      <c r="N11" s="181"/>
      <c r="O11" s="181"/>
    </row>
    <row r="12" spans="2:15" s="142" customFormat="1" ht="19.899999999999999" customHeight="1" x14ac:dyDescent="0.25">
      <c r="B12" s="181">
        <v>8</v>
      </c>
      <c r="C12" s="327"/>
      <c r="D12" s="330"/>
      <c r="E12" s="197" t="s">
        <v>218</v>
      </c>
      <c r="F12" s="198" t="s">
        <v>221</v>
      </c>
      <c r="G12" s="181">
        <v>1</v>
      </c>
      <c r="H12" s="203">
        <v>35800</v>
      </c>
      <c r="I12" s="226">
        <f t="shared" si="0"/>
        <v>35800</v>
      </c>
      <c r="J12" s="202"/>
      <c r="K12" s="181"/>
      <c r="L12" s="181"/>
      <c r="M12" s="181"/>
      <c r="N12" s="181"/>
      <c r="O12" s="181"/>
    </row>
    <row r="13" spans="2:15" s="142" customFormat="1" ht="19.899999999999999" customHeight="1" x14ac:dyDescent="0.25">
      <c r="B13" s="181">
        <v>9</v>
      </c>
      <c r="C13" s="327"/>
      <c r="D13" s="330"/>
      <c r="E13" s="197" t="s">
        <v>216</v>
      </c>
      <c r="F13" s="199" t="s">
        <v>222</v>
      </c>
      <c r="G13" s="181">
        <v>8</v>
      </c>
      <c r="H13" s="203">
        <v>6200</v>
      </c>
      <c r="I13" s="226">
        <f t="shared" si="0"/>
        <v>49600</v>
      </c>
      <c r="J13" s="202"/>
      <c r="K13" s="181"/>
      <c r="L13" s="181"/>
      <c r="M13" s="181"/>
      <c r="N13" s="181"/>
      <c r="O13" s="181"/>
    </row>
    <row r="14" spans="2:15" s="142" customFormat="1" ht="19.899999999999999" customHeight="1" x14ac:dyDescent="0.25">
      <c r="B14" s="181">
        <v>10</v>
      </c>
      <c r="C14" s="327"/>
      <c r="D14" s="330"/>
      <c r="E14" s="197" t="s">
        <v>216</v>
      </c>
      <c r="F14" s="199" t="s">
        <v>223</v>
      </c>
      <c r="G14" s="181">
        <v>2</v>
      </c>
      <c r="H14" s="203">
        <v>9250</v>
      </c>
      <c r="I14" s="226">
        <f t="shared" si="0"/>
        <v>18500</v>
      </c>
      <c r="J14" s="202"/>
      <c r="K14" s="181"/>
      <c r="L14" s="181"/>
      <c r="M14" s="181"/>
      <c r="N14" s="181"/>
      <c r="O14" s="181"/>
    </row>
    <row r="15" spans="2:15" s="142" customFormat="1" ht="19.899999999999999" customHeight="1" thickBot="1" x14ac:dyDescent="0.3">
      <c r="B15" s="181">
        <v>11</v>
      </c>
      <c r="C15" s="328"/>
      <c r="D15" s="331"/>
      <c r="E15" s="198" t="s">
        <v>216</v>
      </c>
      <c r="F15" s="199" t="s">
        <v>224</v>
      </c>
      <c r="G15" s="135">
        <v>1</v>
      </c>
      <c r="H15" s="203">
        <v>6550</v>
      </c>
      <c r="I15" s="226">
        <f t="shared" si="0"/>
        <v>6550</v>
      </c>
      <c r="J15" s="201"/>
      <c r="K15" s="195"/>
      <c r="L15" s="195"/>
      <c r="M15" s="146"/>
      <c r="N15" s="146"/>
      <c r="O15" s="146"/>
    </row>
    <row r="16" spans="2:15" s="211" customFormat="1" ht="22.5" hidden="1" customHeight="1" x14ac:dyDescent="0.25">
      <c r="B16" s="205"/>
      <c r="C16" s="206"/>
      <c r="D16" s="206"/>
      <c r="E16" s="206"/>
      <c r="F16" s="207"/>
      <c r="G16" s="205"/>
      <c r="H16" s="208"/>
      <c r="I16" s="209"/>
      <c r="J16" s="209"/>
      <c r="K16" s="209"/>
      <c r="L16" s="210"/>
      <c r="M16" s="205"/>
      <c r="N16" s="206"/>
      <c r="O16" s="207"/>
    </row>
    <row r="17" spans="2:15" s="211" customFormat="1" ht="22.5" hidden="1" customHeight="1" x14ac:dyDescent="0.25">
      <c r="B17" s="212"/>
      <c r="C17" s="213"/>
      <c r="D17" s="213"/>
      <c r="E17" s="213"/>
      <c r="F17" s="214"/>
      <c r="G17" s="212"/>
      <c r="H17" s="215"/>
      <c r="I17" s="216"/>
      <c r="J17" s="216"/>
      <c r="K17" s="216"/>
      <c r="L17" s="217"/>
      <c r="M17" s="212"/>
      <c r="N17" s="213"/>
      <c r="O17" s="214"/>
    </row>
    <row r="18" spans="2:15" s="211" customFormat="1" ht="22.5" hidden="1" customHeight="1" x14ac:dyDescent="0.25">
      <c r="B18" s="212"/>
      <c r="C18" s="213"/>
      <c r="D18" s="213"/>
      <c r="E18" s="213"/>
      <c r="F18" s="214"/>
      <c r="G18" s="212"/>
      <c r="H18" s="215"/>
      <c r="I18" s="216"/>
      <c r="J18" s="216"/>
      <c r="K18" s="216"/>
      <c r="L18" s="217"/>
      <c r="M18" s="212"/>
      <c r="N18" s="213"/>
      <c r="O18" s="214"/>
    </row>
    <row r="19" spans="2:15" s="225" customFormat="1" ht="19.149999999999999" customHeight="1" thickBot="1" x14ac:dyDescent="0.3">
      <c r="B19" s="332" t="s">
        <v>5</v>
      </c>
      <c r="C19" s="333"/>
      <c r="D19" s="333"/>
      <c r="E19" s="333"/>
      <c r="F19" s="334"/>
      <c r="G19" s="218"/>
      <c r="H19" s="219"/>
      <c r="I19" s="204">
        <f>SUM(I5:I15)</f>
        <v>971750</v>
      </c>
      <c r="J19" s="220"/>
      <c r="K19" s="221"/>
      <c r="L19" s="222"/>
      <c r="M19" s="223"/>
      <c r="N19" s="221"/>
      <c r="O19" s="224"/>
    </row>
    <row r="20" spans="2:15" ht="10.5" customHeight="1" thickBot="1" x14ac:dyDescent="0.3">
      <c r="B20" s="31"/>
      <c r="C20" s="273"/>
      <c r="D20" s="273"/>
      <c r="E20" s="273"/>
      <c r="F20" s="273"/>
      <c r="G20" s="273"/>
      <c r="H20" s="273"/>
      <c r="I20" s="273"/>
      <c r="J20" s="273"/>
      <c r="K20" s="273"/>
      <c r="L20" s="273"/>
      <c r="M20" s="273"/>
      <c r="N20" s="273"/>
      <c r="O20" s="274"/>
    </row>
    <row r="21" spans="2:15" ht="21.6" customHeight="1" thickBot="1" x14ac:dyDescent="0.3">
      <c r="B21" s="281" t="s">
        <v>10</v>
      </c>
      <c r="C21" s="282"/>
      <c r="D21" s="283">
        <v>0.2</v>
      </c>
      <c r="E21" s="284"/>
      <c r="F21" s="284"/>
      <c r="G21" s="284"/>
      <c r="H21" s="284"/>
      <c r="I21" s="284"/>
      <c r="J21" s="284"/>
      <c r="K21" s="284"/>
      <c r="L21" s="284"/>
      <c r="M21" s="284"/>
      <c r="N21" s="284"/>
      <c r="O21" s="285"/>
    </row>
    <row r="22" spans="2:15" s="83" customFormat="1" ht="18.600000000000001" customHeight="1" thickBot="1" x14ac:dyDescent="0.3">
      <c r="B22" s="335" t="s">
        <v>6</v>
      </c>
      <c r="C22" s="336"/>
      <c r="D22" s="337" t="s">
        <v>207</v>
      </c>
      <c r="E22" s="338"/>
      <c r="F22" s="338"/>
      <c r="G22" s="338"/>
      <c r="H22" s="338"/>
      <c r="I22" s="338"/>
      <c r="J22" s="338"/>
      <c r="K22" s="338"/>
      <c r="L22" s="338"/>
      <c r="M22" s="338"/>
      <c r="N22" s="338"/>
      <c r="O22" s="339"/>
    </row>
    <row r="23" spans="2:15" ht="15" customHeight="1" x14ac:dyDescent="0.25"/>
    <row r="24" spans="2:15" ht="15" customHeight="1" x14ac:dyDescent="0.25"/>
    <row r="25" spans="2:15" ht="11.45" customHeight="1" x14ac:dyDescent="0.25"/>
    <row r="26" spans="2:15" ht="15" customHeight="1" x14ac:dyDescent="0.25"/>
    <row r="27" spans="2:15" ht="15" customHeight="1" x14ac:dyDescent="0.25"/>
    <row r="28" spans="2:15" ht="10.9" customHeight="1" x14ac:dyDescent="0.25"/>
    <row r="29" spans="2:15" ht="15" customHeight="1" x14ac:dyDescent="0.25"/>
    <row r="30" spans="2:15" ht="15" customHeight="1" x14ac:dyDescent="0.25"/>
    <row r="31" spans="2:15" ht="11.25" customHeight="1" x14ac:dyDescent="0.25"/>
    <row r="32" spans="2:15" ht="18.600000000000001" customHeight="1" x14ac:dyDescent="0.25">
      <c r="K32" s="32"/>
      <c r="M32" s="269" t="s">
        <v>12</v>
      </c>
      <c r="N32" s="269"/>
      <c r="O32" s="269"/>
    </row>
  </sheetData>
  <mergeCells count="15">
    <mergeCell ref="B1:O1"/>
    <mergeCell ref="C2:O2"/>
    <mergeCell ref="B3:E3"/>
    <mergeCell ref="G3:I3"/>
    <mergeCell ref="J3:L3"/>
    <mergeCell ref="M3:O3"/>
    <mergeCell ref="M32:O32"/>
    <mergeCell ref="C5:C15"/>
    <mergeCell ref="D5:D15"/>
    <mergeCell ref="B19:F19"/>
    <mergeCell ref="C20:O20"/>
    <mergeCell ref="B21:C21"/>
    <mergeCell ref="D21:O21"/>
    <mergeCell ref="B22:C22"/>
    <mergeCell ref="D22:O22"/>
  </mergeCells>
  <conditionalFormatting sqref="G15">
    <cfRule type="duplicateValues" dxfId="143" priority="16"/>
  </conditionalFormatting>
  <conditionalFormatting sqref="G15">
    <cfRule type="duplicateValues" dxfId="142" priority="17"/>
    <cfRule type="duplicateValues" dxfId="141" priority="18"/>
    <cfRule type="duplicateValues" dxfId="140" priority="19"/>
  </conditionalFormatting>
  <conditionalFormatting sqref="G15">
    <cfRule type="duplicateValues" dxfId="139" priority="20"/>
  </conditionalFormatting>
  <conditionalFormatting sqref="G15">
    <cfRule type="duplicateValues" dxfId="138" priority="21"/>
  </conditionalFormatting>
  <conditionalFormatting sqref="I19">
    <cfRule type="duplicateValues" dxfId="137" priority="4"/>
  </conditionalFormatting>
  <conditionalFormatting sqref="I19">
    <cfRule type="duplicateValues" dxfId="136" priority="5"/>
    <cfRule type="duplicateValues" dxfId="135" priority="6"/>
    <cfRule type="duplicateValues" dxfId="134" priority="7"/>
  </conditionalFormatting>
  <conditionalFormatting sqref="I19">
    <cfRule type="duplicateValues" dxfId="133" priority="8"/>
  </conditionalFormatting>
  <conditionalFormatting sqref="I19">
    <cfRule type="duplicateValues" dxfId="132" priority="9"/>
  </conditionalFormatting>
  <printOptions horizontalCentered="1"/>
  <pageMargins left="0.25" right="0.25" top="0.75" bottom="0.75" header="0.3" footer="0.3"/>
  <pageSetup paperSize="9" scale="70" orientation="landscape" horizontalDpi="300" verticalDpi="300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topLeftCell="A4" zoomScaleNormal="100" workbookViewId="0">
      <selection activeCell="D12" sqref="D12:O12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270" t="s">
        <v>7</v>
      </c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</row>
    <row r="2" spans="2:15" ht="11.25" customHeight="1" x14ac:dyDescent="0.25">
      <c r="B2" s="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</row>
    <row r="3" spans="2:15" ht="180" customHeight="1" thickBot="1" x14ac:dyDescent="0.3">
      <c r="B3" s="279" t="s">
        <v>225</v>
      </c>
      <c r="C3" s="279"/>
      <c r="D3" s="279"/>
      <c r="E3" s="279"/>
      <c r="G3" s="279" t="s">
        <v>13</v>
      </c>
      <c r="H3" s="279"/>
      <c r="I3" s="279"/>
      <c r="J3" s="280" t="s">
        <v>15</v>
      </c>
      <c r="K3" s="280"/>
      <c r="L3" s="280"/>
      <c r="M3" s="280" t="s">
        <v>14</v>
      </c>
      <c r="N3" s="280"/>
      <c r="O3" s="280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194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15" customHeight="1" x14ac:dyDescent="0.25">
      <c r="B5" s="181">
        <v>1</v>
      </c>
      <c r="C5" s="181" t="s">
        <v>230</v>
      </c>
      <c r="D5" s="155" t="s">
        <v>229</v>
      </c>
      <c r="E5" s="236" t="s">
        <v>227</v>
      </c>
      <c r="F5" s="118">
        <v>9187505900</v>
      </c>
      <c r="G5" s="181">
        <v>1</v>
      </c>
      <c r="H5" s="203">
        <v>177000</v>
      </c>
      <c r="I5" s="226">
        <f>H5*G5</f>
        <v>177000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11" customFormat="1" ht="22.5" customHeight="1" x14ac:dyDescent="0.25"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</row>
    <row r="8" spans="2:15" s="211" customFormat="1" ht="22.5" customHeight="1" x14ac:dyDescent="0.25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149999999999999" customHeight="1" thickBot="1" x14ac:dyDescent="0.3">
      <c r="B9" s="340" t="s">
        <v>5</v>
      </c>
      <c r="C9" s="341"/>
      <c r="D9" s="341"/>
      <c r="E9" s="341"/>
      <c r="F9" s="342"/>
      <c r="G9" s="228"/>
      <c r="H9" s="229"/>
      <c r="I9" s="230">
        <f>SUM(I5:I5)</f>
        <v>177000</v>
      </c>
      <c r="J9" s="231"/>
      <c r="K9" s="232"/>
      <c r="L9" s="233"/>
      <c r="M9" s="234"/>
      <c r="N9" s="232"/>
      <c r="O9" s="235"/>
    </row>
    <row r="10" spans="2:15" ht="10.5" customHeight="1" thickBot="1" x14ac:dyDescent="0.3">
      <c r="B10" s="31"/>
      <c r="C10" s="273"/>
      <c r="D10" s="273"/>
      <c r="E10" s="273"/>
      <c r="F10" s="273"/>
      <c r="G10" s="273"/>
      <c r="H10" s="273"/>
      <c r="I10" s="273"/>
      <c r="J10" s="273"/>
      <c r="K10" s="273"/>
      <c r="L10" s="273"/>
      <c r="M10" s="273"/>
      <c r="N10" s="273"/>
      <c r="O10" s="274"/>
    </row>
    <row r="11" spans="2:15" ht="21.6" customHeight="1" thickBot="1" x14ac:dyDescent="0.3">
      <c r="B11" s="281" t="s">
        <v>10</v>
      </c>
      <c r="C11" s="282"/>
      <c r="D11" s="283">
        <v>0.2</v>
      </c>
      <c r="E11" s="284"/>
      <c r="F11" s="284"/>
      <c r="G11" s="284"/>
      <c r="H11" s="284"/>
      <c r="I11" s="284"/>
      <c r="J11" s="284"/>
      <c r="K11" s="284"/>
      <c r="L11" s="284"/>
      <c r="M11" s="284"/>
      <c r="N11" s="284"/>
      <c r="O11" s="285"/>
    </row>
    <row r="12" spans="2:15" s="83" customFormat="1" ht="18.600000000000001" customHeight="1" thickBot="1" x14ac:dyDescent="0.3">
      <c r="B12" s="335" t="s">
        <v>6</v>
      </c>
      <c r="C12" s="336"/>
      <c r="D12" s="337" t="s">
        <v>228</v>
      </c>
      <c r="E12" s="338"/>
      <c r="F12" s="338"/>
      <c r="G12" s="338"/>
      <c r="H12" s="338"/>
      <c r="I12" s="338"/>
      <c r="J12" s="338"/>
      <c r="K12" s="338"/>
      <c r="L12" s="338"/>
      <c r="M12" s="338"/>
      <c r="N12" s="338"/>
      <c r="O12" s="339"/>
    </row>
    <row r="13" spans="2:15" ht="15" customHeight="1" x14ac:dyDescent="0.25"/>
    <row r="14" spans="2:15" ht="15" customHeight="1" x14ac:dyDescent="0.25"/>
    <row r="15" spans="2:15" ht="11.45" customHeight="1" x14ac:dyDescent="0.25"/>
    <row r="16" spans="2:15" ht="15" customHeight="1" x14ac:dyDescent="0.25"/>
    <row r="17" spans="11:15" ht="15" customHeight="1" x14ac:dyDescent="0.25"/>
    <row r="18" spans="11:15" ht="10.9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8.600000000000001" customHeight="1" x14ac:dyDescent="0.25">
      <c r="K22" s="32"/>
      <c r="M22" s="269" t="s">
        <v>12</v>
      </c>
      <c r="N22" s="269"/>
      <c r="O22" s="269"/>
    </row>
  </sheetData>
  <mergeCells count="13">
    <mergeCell ref="B12:C12"/>
    <mergeCell ref="D12:O12"/>
    <mergeCell ref="M22:O22"/>
    <mergeCell ref="B9:F9"/>
    <mergeCell ref="C10:O10"/>
    <mergeCell ref="B11:C11"/>
    <mergeCell ref="D11:O11"/>
    <mergeCell ref="B1:O1"/>
    <mergeCell ref="C2:O2"/>
    <mergeCell ref="B3:E3"/>
    <mergeCell ref="G3:I3"/>
    <mergeCell ref="J3:L3"/>
    <mergeCell ref="M3:O3"/>
  </mergeCells>
  <conditionalFormatting sqref="I9">
    <cfRule type="duplicateValues" dxfId="131" priority="10"/>
  </conditionalFormatting>
  <conditionalFormatting sqref="I9">
    <cfRule type="duplicateValues" dxfId="130" priority="11"/>
    <cfRule type="duplicateValues" dxfId="129" priority="12"/>
    <cfRule type="duplicateValues" dxfId="128" priority="13"/>
  </conditionalFormatting>
  <conditionalFormatting sqref="I9">
    <cfRule type="duplicateValues" dxfId="127" priority="14"/>
  </conditionalFormatting>
  <conditionalFormatting sqref="I9">
    <cfRule type="duplicateValues" dxfId="126" priority="15"/>
  </conditionalFormatting>
  <conditionalFormatting sqref="F5">
    <cfRule type="duplicateValues" dxfId="125" priority="4"/>
  </conditionalFormatting>
  <conditionalFormatting sqref="F5">
    <cfRule type="duplicateValues" dxfId="124" priority="5"/>
    <cfRule type="duplicateValues" dxfId="123" priority="6"/>
    <cfRule type="duplicateValues" dxfId="122" priority="7"/>
  </conditionalFormatting>
  <conditionalFormatting sqref="F5">
    <cfRule type="duplicateValues" dxfId="121" priority="8"/>
  </conditionalFormatting>
  <conditionalFormatting sqref="F5">
    <cfRule type="duplicateValues" dxfId="120" priority="9"/>
  </conditionalFormatting>
  <conditionalFormatting sqref="F5">
    <cfRule type="duplicateValues" dxfId="119" priority="2"/>
    <cfRule type="duplicateValues" dxfId="118" priority="3"/>
  </conditionalFormatting>
  <conditionalFormatting sqref="F5">
    <cfRule type="duplicateValues" dxfId="117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G5" sqref="G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270" t="s">
        <v>7</v>
      </c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</row>
    <row r="2" spans="2:15" ht="11.25" customHeight="1" x14ac:dyDescent="0.25">
      <c r="B2" s="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</row>
    <row r="3" spans="2:15" ht="180" customHeight="1" thickBot="1" x14ac:dyDescent="0.3">
      <c r="B3" s="279" t="s">
        <v>234</v>
      </c>
      <c r="C3" s="279"/>
      <c r="D3" s="279"/>
      <c r="E3" s="279"/>
      <c r="G3" s="279" t="s">
        <v>13</v>
      </c>
      <c r="H3" s="279"/>
      <c r="I3" s="279"/>
      <c r="J3" s="280" t="s">
        <v>15</v>
      </c>
      <c r="K3" s="280"/>
      <c r="L3" s="280"/>
      <c r="M3" s="280" t="s">
        <v>14</v>
      </c>
      <c r="N3" s="280"/>
      <c r="O3" s="280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27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15" customHeight="1" x14ac:dyDescent="0.25">
      <c r="B5" s="181">
        <v>1</v>
      </c>
      <c r="C5" s="181" t="s">
        <v>17</v>
      </c>
      <c r="D5" s="155" t="s">
        <v>233</v>
      </c>
      <c r="E5" s="237" t="s">
        <v>231</v>
      </c>
      <c r="F5" s="237" t="s">
        <v>232</v>
      </c>
      <c r="G5" s="181">
        <v>2</v>
      </c>
      <c r="H5" s="203">
        <v>230000</v>
      </c>
      <c r="I5" s="226">
        <f>H5*G5</f>
        <v>460000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11" customFormat="1" ht="22.5" customHeight="1" x14ac:dyDescent="0.25"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</row>
    <row r="8" spans="2:15" s="211" customFormat="1" ht="22.5" customHeight="1" x14ac:dyDescent="0.25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149999999999999" customHeight="1" thickBot="1" x14ac:dyDescent="0.3">
      <c r="B9" s="340" t="s">
        <v>5</v>
      </c>
      <c r="C9" s="341"/>
      <c r="D9" s="341"/>
      <c r="E9" s="341"/>
      <c r="F9" s="342"/>
      <c r="G9" s="228"/>
      <c r="H9" s="229"/>
      <c r="I9" s="230">
        <f>SUM(I5:I5)</f>
        <v>460000</v>
      </c>
      <c r="J9" s="231"/>
      <c r="K9" s="232"/>
      <c r="L9" s="233"/>
      <c r="M9" s="234"/>
      <c r="N9" s="232"/>
      <c r="O9" s="235"/>
    </row>
    <row r="10" spans="2:15" ht="10.5" customHeight="1" thickBot="1" x14ac:dyDescent="0.3">
      <c r="B10" s="31"/>
      <c r="C10" s="273"/>
      <c r="D10" s="273"/>
      <c r="E10" s="273"/>
      <c r="F10" s="273"/>
      <c r="G10" s="273"/>
      <c r="H10" s="273"/>
      <c r="I10" s="273"/>
      <c r="J10" s="273"/>
      <c r="K10" s="273"/>
      <c r="L10" s="273"/>
      <c r="M10" s="273"/>
      <c r="N10" s="273"/>
      <c r="O10" s="274"/>
    </row>
    <row r="11" spans="2:15" ht="21.6" customHeight="1" thickBot="1" x14ac:dyDescent="0.3">
      <c r="B11" s="281" t="s">
        <v>10</v>
      </c>
      <c r="C11" s="282"/>
      <c r="D11" s="283">
        <v>0.2</v>
      </c>
      <c r="E11" s="284"/>
      <c r="F11" s="284"/>
      <c r="G11" s="284"/>
      <c r="H11" s="284"/>
      <c r="I11" s="284"/>
      <c r="J11" s="284"/>
      <c r="K11" s="284"/>
      <c r="L11" s="284"/>
      <c r="M11" s="284"/>
      <c r="N11" s="284"/>
      <c r="O11" s="285"/>
    </row>
    <row r="12" spans="2:15" s="83" customFormat="1" ht="18.600000000000001" customHeight="1" thickBot="1" x14ac:dyDescent="0.3">
      <c r="B12" s="335" t="s">
        <v>6</v>
      </c>
      <c r="C12" s="336"/>
      <c r="D12" s="337" t="s">
        <v>235</v>
      </c>
      <c r="E12" s="338"/>
      <c r="F12" s="338"/>
      <c r="G12" s="338"/>
      <c r="H12" s="338"/>
      <c r="I12" s="338"/>
      <c r="J12" s="338"/>
      <c r="K12" s="338"/>
      <c r="L12" s="338"/>
      <c r="M12" s="338"/>
      <c r="N12" s="338"/>
      <c r="O12" s="339"/>
    </row>
    <row r="13" spans="2:15" ht="15" customHeight="1" x14ac:dyDescent="0.25"/>
    <row r="14" spans="2:15" ht="15" customHeight="1" x14ac:dyDescent="0.25"/>
    <row r="15" spans="2:15" ht="11.45" customHeight="1" x14ac:dyDescent="0.25"/>
    <row r="16" spans="2:15" ht="15" customHeight="1" x14ac:dyDescent="0.25"/>
    <row r="17" spans="11:15" ht="15" customHeight="1" x14ac:dyDescent="0.25"/>
    <row r="18" spans="11:15" ht="10.9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8.600000000000001" customHeight="1" x14ac:dyDescent="0.25">
      <c r="K22" s="32"/>
      <c r="M22" s="269" t="s">
        <v>12</v>
      </c>
      <c r="N22" s="269"/>
      <c r="O22" s="269"/>
    </row>
  </sheetData>
  <mergeCells count="13">
    <mergeCell ref="B1:O1"/>
    <mergeCell ref="C2:O2"/>
    <mergeCell ref="B3:E3"/>
    <mergeCell ref="G3:I3"/>
    <mergeCell ref="J3:L3"/>
    <mergeCell ref="M3:O3"/>
    <mergeCell ref="M22:O22"/>
    <mergeCell ref="B9:F9"/>
    <mergeCell ref="C10:O10"/>
    <mergeCell ref="B11:C11"/>
    <mergeCell ref="D11:O11"/>
    <mergeCell ref="B12:C12"/>
    <mergeCell ref="D12:O12"/>
  </mergeCells>
  <conditionalFormatting sqref="I9">
    <cfRule type="duplicateValues" dxfId="116" priority="10"/>
  </conditionalFormatting>
  <conditionalFormatting sqref="I9">
    <cfRule type="duplicateValues" dxfId="115" priority="11"/>
    <cfRule type="duplicateValues" dxfId="114" priority="12"/>
    <cfRule type="duplicateValues" dxfId="113" priority="13"/>
  </conditionalFormatting>
  <conditionalFormatting sqref="I9">
    <cfRule type="duplicateValues" dxfId="112" priority="14"/>
  </conditionalFormatting>
  <conditionalFormatting sqref="I9">
    <cfRule type="duplicateValues" dxfId="111" priority="15"/>
  </conditionalFormatting>
  <conditionalFormatting sqref="F5">
    <cfRule type="duplicateValues" dxfId="110" priority="4"/>
  </conditionalFormatting>
  <conditionalFormatting sqref="F5">
    <cfRule type="duplicateValues" dxfId="109" priority="5"/>
    <cfRule type="duplicateValues" dxfId="108" priority="6"/>
    <cfRule type="duplicateValues" dxfId="107" priority="7"/>
  </conditionalFormatting>
  <conditionalFormatting sqref="F5">
    <cfRule type="duplicateValues" dxfId="106" priority="8"/>
  </conditionalFormatting>
  <conditionalFormatting sqref="F5">
    <cfRule type="duplicateValues" dxfId="105" priority="9"/>
  </conditionalFormatting>
  <conditionalFormatting sqref="F5">
    <cfRule type="duplicateValues" dxfId="104" priority="2"/>
    <cfRule type="duplicateValues" dxfId="103" priority="3"/>
  </conditionalFormatting>
  <conditionalFormatting sqref="F5">
    <cfRule type="duplicateValues" dxfId="102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D12" sqref="D12:O12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270" t="s">
        <v>7</v>
      </c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</row>
    <row r="2" spans="2:15" ht="11.25" customHeight="1" x14ac:dyDescent="0.25">
      <c r="B2" s="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</row>
    <row r="3" spans="2:15" ht="180" customHeight="1" thickBot="1" x14ac:dyDescent="0.3">
      <c r="B3" s="279" t="s">
        <v>238</v>
      </c>
      <c r="C3" s="279"/>
      <c r="D3" s="279"/>
      <c r="E3" s="279"/>
      <c r="G3" s="279" t="s">
        <v>13</v>
      </c>
      <c r="H3" s="279"/>
      <c r="I3" s="279"/>
      <c r="J3" s="280" t="s">
        <v>15</v>
      </c>
      <c r="K3" s="280"/>
      <c r="L3" s="280"/>
      <c r="M3" s="280" t="s">
        <v>14</v>
      </c>
      <c r="N3" s="280"/>
      <c r="O3" s="280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38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15" customHeight="1" x14ac:dyDescent="0.25">
      <c r="B5" s="181">
        <v>1</v>
      </c>
      <c r="C5" s="181" t="s">
        <v>17</v>
      </c>
      <c r="D5" s="155" t="s">
        <v>233</v>
      </c>
      <c r="E5" s="237" t="s">
        <v>236</v>
      </c>
      <c r="F5" s="237" t="s">
        <v>237</v>
      </c>
      <c r="G5" s="181">
        <v>1</v>
      </c>
      <c r="H5" s="203">
        <v>537200</v>
      </c>
      <c r="I5" s="226">
        <f>H5*G5</f>
        <v>537200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11" customFormat="1" ht="22.5" customHeight="1" x14ac:dyDescent="0.25"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</row>
    <row r="8" spans="2:15" s="211" customFormat="1" ht="22.5" customHeight="1" x14ac:dyDescent="0.25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149999999999999" customHeight="1" thickBot="1" x14ac:dyDescent="0.3">
      <c r="B9" s="340" t="s">
        <v>5</v>
      </c>
      <c r="C9" s="341"/>
      <c r="D9" s="341"/>
      <c r="E9" s="341"/>
      <c r="F9" s="342"/>
      <c r="G9" s="228"/>
      <c r="H9" s="229"/>
      <c r="I9" s="230">
        <f>SUM(I5:I5)</f>
        <v>537200</v>
      </c>
      <c r="J9" s="231"/>
      <c r="K9" s="232"/>
      <c r="L9" s="233"/>
      <c r="M9" s="234"/>
      <c r="N9" s="232"/>
      <c r="O9" s="235"/>
    </row>
    <row r="10" spans="2:15" ht="10.5" customHeight="1" thickBot="1" x14ac:dyDescent="0.3">
      <c r="B10" s="31"/>
      <c r="C10" s="273"/>
      <c r="D10" s="273"/>
      <c r="E10" s="273"/>
      <c r="F10" s="273"/>
      <c r="G10" s="273"/>
      <c r="H10" s="273"/>
      <c r="I10" s="273"/>
      <c r="J10" s="273"/>
      <c r="K10" s="273"/>
      <c r="L10" s="273"/>
      <c r="M10" s="273"/>
      <c r="N10" s="273"/>
      <c r="O10" s="274"/>
    </row>
    <row r="11" spans="2:15" ht="21.6" customHeight="1" thickBot="1" x14ac:dyDescent="0.3">
      <c r="B11" s="281" t="s">
        <v>10</v>
      </c>
      <c r="C11" s="282"/>
      <c r="D11" s="283">
        <v>0.2</v>
      </c>
      <c r="E11" s="284"/>
      <c r="F11" s="284"/>
      <c r="G11" s="284"/>
      <c r="H11" s="284"/>
      <c r="I11" s="284"/>
      <c r="J11" s="284"/>
      <c r="K11" s="284"/>
      <c r="L11" s="284"/>
      <c r="M11" s="284"/>
      <c r="N11" s="284"/>
      <c r="O11" s="285"/>
    </row>
    <row r="12" spans="2:15" s="83" customFormat="1" ht="18.600000000000001" customHeight="1" thickBot="1" x14ac:dyDescent="0.3">
      <c r="B12" s="335" t="s">
        <v>6</v>
      </c>
      <c r="C12" s="336"/>
      <c r="D12" s="337" t="s">
        <v>235</v>
      </c>
      <c r="E12" s="338"/>
      <c r="F12" s="338"/>
      <c r="G12" s="338"/>
      <c r="H12" s="338"/>
      <c r="I12" s="338"/>
      <c r="J12" s="338"/>
      <c r="K12" s="338"/>
      <c r="L12" s="338"/>
      <c r="M12" s="338"/>
      <c r="N12" s="338"/>
      <c r="O12" s="339"/>
    </row>
    <row r="13" spans="2:15" ht="15" customHeight="1" x14ac:dyDescent="0.25"/>
    <row r="14" spans="2:15" ht="15" customHeight="1" x14ac:dyDescent="0.25"/>
    <row r="15" spans="2:15" ht="11.45" customHeight="1" x14ac:dyDescent="0.25"/>
    <row r="16" spans="2:15" ht="15" customHeight="1" x14ac:dyDescent="0.25"/>
    <row r="17" spans="11:15" ht="15" customHeight="1" x14ac:dyDescent="0.25"/>
    <row r="18" spans="11:15" ht="10.9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8.600000000000001" customHeight="1" x14ac:dyDescent="0.25">
      <c r="K22" s="32"/>
      <c r="M22" s="269" t="s">
        <v>12</v>
      </c>
      <c r="N22" s="269"/>
      <c r="O22" s="269"/>
    </row>
  </sheetData>
  <mergeCells count="13">
    <mergeCell ref="B1:O1"/>
    <mergeCell ref="C2:O2"/>
    <mergeCell ref="B3:E3"/>
    <mergeCell ref="G3:I3"/>
    <mergeCell ref="J3:L3"/>
    <mergeCell ref="M3:O3"/>
    <mergeCell ref="M22:O22"/>
    <mergeCell ref="B9:F9"/>
    <mergeCell ref="C10:O10"/>
    <mergeCell ref="B11:C11"/>
    <mergeCell ref="D11:O11"/>
    <mergeCell ref="B12:C12"/>
    <mergeCell ref="D12:O12"/>
  </mergeCells>
  <conditionalFormatting sqref="I9">
    <cfRule type="duplicateValues" dxfId="101" priority="10"/>
  </conditionalFormatting>
  <conditionalFormatting sqref="I9">
    <cfRule type="duplicateValues" dxfId="100" priority="11"/>
    <cfRule type="duplicateValues" dxfId="99" priority="12"/>
    <cfRule type="duplicateValues" dxfId="98" priority="13"/>
  </conditionalFormatting>
  <conditionalFormatting sqref="I9">
    <cfRule type="duplicateValues" dxfId="97" priority="14"/>
  </conditionalFormatting>
  <conditionalFormatting sqref="I9">
    <cfRule type="duplicateValues" dxfId="96" priority="15"/>
  </conditionalFormatting>
  <conditionalFormatting sqref="F5">
    <cfRule type="duplicateValues" dxfId="95" priority="4"/>
  </conditionalFormatting>
  <conditionalFormatting sqref="F5">
    <cfRule type="duplicateValues" dxfId="94" priority="5"/>
    <cfRule type="duplicateValues" dxfId="93" priority="6"/>
    <cfRule type="duplicateValues" dxfId="92" priority="7"/>
  </conditionalFormatting>
  <conditionalFormatting sqref="F5">
    <cfRule type="duplicateValues" dxfId="91" priority="8"/>
  </conditionalFormatting>
  <conditionalFormatting sqref="F5">
    <cfRule type="duplicateValues" dxfId="90" priority="9"/>
  </conditionalFormatting>
  <conditionalFormatting sqref="F5">
    <cfRule type="duplicateValues" dxfId="89" priority="2"/>
    <cfRule type="duplicateValues" dxfId="88" priority="3"/>
  </conditionalFormatting>
  <conditionalFormatting sqref="F5">
    <cfRule type="duplicateValues" dxfId="87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O6" sqref="O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70" t="s">
        <v>7</v>
      </c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</row>
    <row r="2" spans="2:15" ht="11.25" customHeight="1" x14ac:dyDescent="0.25">
      <c r="B2" s="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</row>
    <row r="3" spans="2:15" ht="195" customHeight="1" thickBot="1" x14ac:dyDescent="0.3">
      <c r="B3" s="279" t="s">
        <v>245</v>
      </c>
      <c r="C3" s="279"/>
      <c r="D3" s="279"/>
      <c r="E3" s="279"/>
      <c r="G3" s="279" t="s">
        <v>42</v>
      </c>
      <c r="H3" s="279"/>
      <c r="I3" s="279"/>
      <c r="J3" s="280" t="s">
        <v>33</v>
      </c>
      <c r="K3" s="280"/>
      <c r="L3" s="280"/>
      <c r="M3" s="280" t="s">
        <v>32</v>
      </c>
      <c r="N3" s="280"/>
      <c r="O3" s="280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242</v>
      </c>
      <c r="H4" s="42" t="s">
        <v>136</v>
      </c>
      <c r="I4" s="3" t="s">
        <v>4</v>
      </c>
      <c r="J4" s="241" t="s">
        <v>243</v>
      </c>
      <c r="K4" s="42" t="s">
        <v>79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99" customFormat="1" ht="46.9" customHeight="1" x14ac:dyDescent="0.25">
      <c r="B5" s="81">
        <v>1</v>
      </c>
      <c r="C5" s="167" t="s">
        <v>73</v>
      </c>
      <c r="D5" s="239" t="s">
        <v>241</v>
      </c>
      <c r="E5" s="134" t="s">
        <v>239</v>
      </c>
      <c r="F5" s="118" t="s">
        <v>240</v>
      </c>
      <c r="G5" s="187"/>
      <c r="H5" s="97"/>
      <c r="I5" s="98"/>
      <c r="J5" s="119">
        <v>1</v>
      </c>
      <c r="K5" s="82">
        <v>118.44</v>
      </c>
      <c r="L5" s="240">
        <f>J5*K5</f>
        <v>118.44</v>
      </c>
      <c r="M5" s="81"/>
      <c r="N5" s="82"/>
      <c r="O5" s="96"/>
    </row>
    <row r="6" spans="2:15" s="83" customFormat="1" ht="32.450000000000003" customHeight="1" x14ac:dyDescent="0.25">
      <c r="B6" s="84"/>
      <c r="C6" s="85"/>
      <c r="D6" s="188"/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">
      <c r="B7" s="87"/>
      <c r="C7" s="88"/>
      <c r="D7" s="188"/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">
      <c r="B8" s="275" t="s">
        <v>5</v>
      </c>
      <c r="C8" s="278"/>
      <c r="D8" s="278"/>
      <c r="E8" s="278"/>
      <c r="F8" s="276"/>
      <c r="G8" s="24"/>
      <c r="H8" s="25"/>
      <c r="I8" s="39">
        <f>I5+I6</f>
        <v>0</v>
      </c>
      <c r="J8" s="27"/>
      <c r="K8" s="28"/>
      <c r="L8" s="29">
        <f>SUM(L5)</f>
        <v>118.44</v>
      </c>
      <c r="M8" s="30"/>
      <c r="N8" s="28"/>
      <c r="O8" s="26"/>
    </row>
    <row r="9" spans="2:15" ht="10.5" customHeight="1" thickBot="1" x14ac:dyDescent="0.3">
      <c r="B9" s="31"/>
      <c r="C9" s="273"/>
      <c r="D9" s="273"/>
      <c r="E9" s="273"/>
      <c r="F9" s="273"/>
      <c r="G9" s="273"/>
      <c r="H9" s="273"/>
      <c r="I9" s="273"/>
      <c r="J9" s="273"/>
      <c r="K9" s="273"/>
      <c r="L9" s="273"/>
      <c r="M9" s="273"/>
      <c r="N9" s="273"/>
      <c r="O9" s="274"/>
    </row>
    <row r="10" spans="2:15" ht="27" customHeight="1" thickBot="1" x14ac:dyDescent="0.3">
      <c r="B10" s="281" t="s">
        <v>10</v>
      </c>
      <c r="C10" s="282"/>
      <c r="D10" s="283">
        <v>0.2</v>
      </c>
      <c r="E10" s="284"/>
      <c r="F10" s="284"/>
      <c r="G10" s="284"/>
      <c r="H10" s="284"/>
      <c r="I10" s="284"/>
      <c r="J10" s="284"/>
      <c r="K10" s="284"/>
      <c r="L10" s="284"/>
      <c r="M10" s="284"/>
      <c r="N10" s="284"/>
      <c r="O10" s="285"/>
    </row>
    <row r="11" spans="2:15" ht="27.6" customHeight="1" thickBot="1" x14ac:dyDescent="0.3">
      <c r="B11" s="275" t="s">
        <v>6</v>
      </c>
      <c r="C11" s="276"/>
      <c r="D11" s="271" t="s">
        <v>244</v>
      </c>
      <c r="E11" s="271"/>
      <c r="F11" s="271"/>
      <c r="G11" s="271"/>
      <c r="H11" s="271"/>
      <c r="I11" s="271"/>
      <c r="J11" s="271"/>
      <c r="K11" s="271"/>
      <c r="L11" s="271"/>
      <c r="M11" s="271"/>
      <c r="N11" s="271"/>
      <c r="O11" s="272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32"/>
      <c r="M22" s="269" t="s">
        <v>12</v>
      </c>
      <c r="N22" s="269"/>
      <c r="O22" s="269"/>
    </row>
  </sheetData>
  <mergeCells count="13">
    <mergeCell ref="B1:O1"/>
    <mergeCell ref="C2:O2"/>
    <mergeCell ref="B3:E3"/>
    <mergeCell ref="G3:I3"/>
    <mergeCell ref="J3:L3"/>
    <mergeCell ref="M3:O3"/>
    <mergeCell ref="M22:O22"/>
    <mergeCell ref="B8:F8"/>
    <mergeCell ref="C9:O9"/>
    <mergeCell ref="B10:C10"/>
    <mergeCell ref="D10:O10"/>
    <mergeCell ref="B11:C11"/>
    <mergeCell ref="D11:O11"/>
  </mergeCells>
  <conditionalFormatting sqref="F5">
    <cfRule type="duplicateValues" dxfId="86" priority="4"/>
  </conditionalFormatting>
  <conditionalFormatting sqref="F5">
    <cfRule type="duplicateValues" dxfId="85" priority="5"/>
    <cfRule type="duplicateValues" dxfId="84" priority="6"/>
    <cfRule type="duplicateValues" dxfId="83" priority="7"/>
  </conditionalFormatting>
  <conditionalFormatting sqref="F5">
    <cfRule type="duplicateValues" dxfId="82" priority="8"/>
  </conditionalFormatting>
  <conditionalFormatting sqref="F5">
    <cfRule type="duplicateValues" dxfId="81" priority="9"/>
  </conditionalFormatting>
  <conditionalFormatting sqref="F5">
    <cfRule type="duplicateValues" dxfId="80" priority="2"/>
    <cfRule type="duplicateValues" dxfId="79" priority="3"/>
  </conditionalFormatting>
  <conditionalFormatting sqref="F5">
    <cfRule type="duplicateValues" dxfId="78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{44791B9E-EABB-4BA0-BA8C-F264F418C5A8}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4791B9E-EABB-4BA0-BA8C-F264F418C5A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opLeftCell="A3" zoomScaleNormal="100" workbookViewId="0">
      <selection activeCell="G3" sqref="G3:I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70" t="s">
        <v>7</v>
      </c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</row>
    <row r="2" spans="2:15" ht="11.25" customHeight="1" x14ac:dyDescent="0.25">
      <c r="B2" s="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</row>
    <row r="3" spans="2:15" ht="195" customHeight="1" thickBot="1" x14ac:dyDescent="0.3">
      <c r="B3" s="279" t="s">
        <v>250</v>
      </c>
      <c r="C3" s="279"/>
      <c r="D3" s="279"/>
      <c r="E3" s="279"/>
      <c r="G3" s="279" t="s">
        <v>63</v>
      </c>
      <c r="H3" s="279"/>
      <c r="I3" s="279"/>
      <c r="J3" s="280" t="s">
        <v>64</v>
      </c>
      <c r="K3" s="280"/>
      <c r="L3" s="280"/>
      <c r="M3" s="280" t="s">
        <v>65</v>
      </c>
      <c r="N3" s="280"/>
      <c r="O3" s="280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246</v>
      </c>
      <c r="E5" s="143" t="s">
        <v>248</v>
      </c>
      <c r="F5" s="134" t="s">
        <v>247</v>
      </c>
      <c r="G5" s="135"/>
      <c r="H5" s="136"/>
      <c r="I5" s="137"/>
      <c r="J5" s="138">
        <v>2</v>
      </c>
      <c r="K5" s="139">
        <v>420000</v>
      </c>
      <c r="L5" s="140">
        <f>K5*J5</f>
        <v>840000</v>
      </c>
      <c r="M5" s="131"/>
      <c r="N5" s="132"/>
      <c r="O5" s="141"/>
    </row>
    <row r="6" spans="2:15" ht="22.5" customHeight="1" thickBot="1" x14ac:dyDescent="0.3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19.149999999999999" customHeight="1" thickBot="1" x14ac:dyDescent="0.3">
      <c r="B10" s="275" t="s">
        <v>5</v>
      </c>
      <c r="C10" s="278"/>
      <c r="D10" s="278"/>
      <c r="E10" s="278"/>
      <c r="F10" s="276"/>
      <c r="G10" s="24"/>
      <c r="H10" s="56"/>
      <c r="I10" s="57"/>
      <c r="J10" s="27"/>
      <c r="K10" s="28"/>
      <c r="L10" s="116">
        <f>SUM(L5)</f>
        <v>840000</v>
      </c>
      <c r="M10" s="30"/>
      <c r="N10" s="28"/>
      <c r="O10" s="26"/>
    </row>
    <row r="11" spans="2:15" ht="10.5" customHeight="1" thickBot="1" x14ac:dyDescent="0.3">
      <c r="B11" s="31"/>
      <c r="C11" s="273"/>
      <c r="D11" s="273"/>
      <c r="E11" s="273"/>
      <c r="F11" s="273"/>
      <c r="G11" s="273"/>
      <c r="H11" s="273"/>
      <c r="I11" s="273"/>
      <c r="J11" s="273"/>
      <c r="K11" s="273"/>
      <c r="L11" s="273"/>
      <c r="M11" s="273"/>
      <c r="N11" s="273"/>
      <c r="O11" s="274"/>
    </row>
    <row r="12" spans="2:15" ht="21.6" customHeight="1" thickBot="1" x14ac:dyDescent="0.3">
      <c r="B12" s="281" t="s">
        <v>10</v>
      </c>
      <c r="C12" s="282"/>
      <c r="D12" s="283">
        <v>0.2</v>
      </c>
      <c r="E12" s="284"/>
      <c r="F12" s="284"/>
      <c r="G12" s="284"/>
      <c r="H12" s="284"/>
      <c r="I12" s="284"/>
      <c r="J12" s="284"/>
      <c r="K12" s="284"/>
      <c r="L12" s="284"/>
      <c r="M12" s="284"/>
      <c r="N12" s="284"/>
      <c r="O12" s="285"/>
    </row>
    <row r="13" spans="2:15" ht="57" customHeight="1" thickBot="1" x14ac:dyDescent="0.3">
      <c r="B13" s="275" t="s">
        <v>6</v>
      </c>
      <c r="C13" s="276"/>
      <c r="D13" s="286" t="s">
        <v>249</v>
      </c>
      <c r="E13" s="271"/>
      <c r="F13" s="271"/>
      <c r="G13" s="271"/>
      <c r="H13" s="271"/>
      <c r="I13" s="271"/>
      <c r="J13" s="271"/>
      <c r="K13" s="271"/>
      <c r="L13" s="271"/>
      <c r="M13" s="271"/>
      <c r="N13" s="271"/>
      <c r="O13" s="272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32"/>
      <c r="M23" s="269" t="s">
        <v>12</v>
      </c>
      <c r="N23" s="269"/>
      <c r="O23" s="269"/>
    </row>
  </sheetData>
  <mergeCells count="13">
    <mergeCell ref="M23:O23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G5">
    <cfRule type="duplicateValues" dxfId="77" priority="23"/>
  </conditionalFormatting>
  <conditionalFormatting sqref="G5">
    <cfRule type="duplicateValues" dxfId="76" priority="24"/>
    <cfRule type="duplicateValues" dxfId="75" priority="25"/>
    <cfRule type="duplicateValues" dxfId="74" priority="26"/>
  </conditionalFormatting>
  <conditionalFormatting sqref="G5">
    <cfRule type="duplicateValues" dxfId="73" priority="27"/>
  </conditionalFormatting>
  <conditionalFormatting sqref="G5">
    <cfRule type="duplicateValues" dxfId="72" priority="28"/>
  </conditionalFormatting>
  <conditionalFormatting sqref="H5:I5">
    <cfRule type="duplicateValues" dxfId="71" priority="17"/>
  </conditionalFormatting>
  <conditionalFormatting sqref="H5:I5">
    <cfRule type="duplicateValues" dxfId="70" priority="18"/>
    <cfRule type="duplicateValues" dxfId="69" priority="19"/>
    <cfRule type="duplicateValues" dxfId="68" priority="20"/>
  </conditionalFormatting>
  <conditionalFormatting sqref="H5:I5">
    <cfRule type="duplicateValues" dxfId="67" priority="21"/>
  </conditionalFormatting>
  <conditionalFormatting sqref="H5:I5">
    <cfRule type="duplicateValues" dxfId="66" priority="22"/>
  </conditionalFormatting>
  <conditionalFormatting sqref="I10">
    <cfRule type="duplicateValues" dxfId="65" priority="11"/>
  </conditionalFormatting>
  <conditionalFormatting sqref="I10">
    <cfRule type="duplicateValues" dxfId="64" priority="12"/>
    <cfRule type="duplicateValues" dxfId="63" priority="13"/>
    <cfRule type="duplicateValues" dxfId="62" priority="14"/>
  </conditionalFormatting>
  <conditionalFormatting sqref="I10">
    <cfRule type="duplicateValues" dxfId="61" priority="15"/>
  </conditionalFormatting>
  <conditionalFormatting sqref="I10">
    <cfRule type="duplicateValues" dxfId="60" priority="16"/>
  </conditionalFormatting>
  <conditionalFormatting sqref="F5">
    <cfRule type="duplicateValues" dxfId="59" priority="4"/>
  </conditionalFormatting>
  <conditionalFormatting sqref="F5">
    <cfRule type="duplicateValues" dxfId="58" priority="5"/>
    <cfRule type="duplicateValues" dxfId="57" priority="6"/>
    <cfRule type="duplicateValues" dxfId="56" priority="7"/>
  </conditionalFormatting>
  <conditionalFormatting sqref="F5">
    <cfRule type="duplicateValues" dxfId="55" priority="8"/>
  </conditionalFormatting>
  <conditionalFormatting sqref="F5">
    <cfRule type="duplicateValues" dxfId="54" priority="9"/>
  </conditionalFormatting>
  <conditionalFormatting sqref="F5">
    <cfRule type="duplicateValues" dxfId="53" priority="2"/>
    <cfRule type="duplicateValues" dxfId="52" priority="3"/>
  </conditionalFormatting>
  <conditionalFormatting sqref="F5">
    <cfRule type="duplicateValues" dxfId="51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{89CE9D9E-0AD6-48C4-BE6F-6754DB3E57BE}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9CE9D9E-0AD6-48C4-BE6F-6754DB3E57B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C5" sqref="C5:C7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270" t="s">
        <v>7</v>
      </c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</row>
    <row r="2" spans="2:15" ht="11.25" customHeight="1" x14ac:dyDescent="0.25">
      <c r="B2" s="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</row>
    <row r="3" spans="2:15" ht="180" customHeight="1" thickBot="1" x14ac:dyDescent="0.3">
      <c r="B3" s="279" t="s">
        <v>251</v>
      </c>
      <c r="C3" s="279"/>
      <c r="D3" s="279"/>
      <c r="E3" s="279"/>
      <c r="G3" s="279" t="s">
        <v>13</v>
      </c>
      <c r="H3" s="279"/>
      <c r="I3" s="279"/>
      <c r="J3" s="280" t="s">
        <v>15</v>
      </c>
      <c r="K3" s="280"/>
      <c r="L3" s="280"/>
      <c r="M3" s="280" t="s">
        <v>14</v>
      </c>
      <c r="N3" s="280"/>
      <c r="O3" s="280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42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250" customFormat="1" ht="28.15" customHeight="1" x14ac:dyDescent="0.25">
      <c r="B5" s="247">
        <v>1</v>
      </c>
      <c r="C5" s="343" t="s">
        <v>17</v>
      </c>
      <c r="D5" s="346" t="s">
        <v>252</v>
      </c>
      <c r="E5" s="248" t="s">
        <v>254</v>
      </c>
      <c r="F5" s="248" t="s">
        <v>253</v>
      </c>
      <c r="G5" s="247">
        <v>2</v>
      </c>
      <c r="H5" s="249">
        <v>151700</v>
      </c>
      <c r="I5" s="251">
        <f>H5*G5</f>
        <v>303400</v>
      </c>
      <c r="J5" s="247"/>
      <c r="K5" s="247"/>
      <c r="L5" s="247"/>
      <c r="M5" s="247"/>
      <c r="N5" s="247"/>
      <c r="O5" s="247"/>
    </row>
    <row r="6" spans="2:15" s="250" customFormat="1" ht="22.5" customHeight="1" x14ac:dyDescent="0.25">
      <c r="B6" s="252">
        <v>2</v>
      </c>
      <c r="C6" s="344"/>
      <c r="D6" s="347"/>
      <c r="E6" s="252" t="s">
        <v>255</v>
      </c>
      <c r="F6" s="252" t="s">
        <v>256</v>
      </c>
      <c r="G6" s="247">
        <v>2</v>
      </c>
      <c r="H6" s="249">
        <v>25000</v>
      </c>
      <c r="I6" s="251">
        <f t="shared" ref="I6:I7" si="0">H6*G6</f>
        <v>50000</v>
      </c>
      <c r="J6" s="252"/>
      <c r="K6" s="252"/>
      <c r="L6" s="252"/>
      <c r="M6" s="252"/>
      <c r="N6" s="252"/>
      <c r="O6" s="252"/>
    </row>
    <row r="7" spans="2:15" s="250" customFormat="1" ht="22.5" customHeight="1" x14ac:dyDescent="0.25">
      <c r="B7" s="252">
        <v>3</v>
      </c>
      <c r="C7" s="345"/>
      <c r="D7" s="348"/>
      <c r="E7" s="252" t="s">
        <v>257</v>
      </c>
      <c r="F7" s="252" t="s">
        <v>258</v>
      </c>
      <c r="G7" s="247">
        <v>2</v>
      </c>
      <c r="H7" s="249">
        <v>64300</v>
      </c>
      <c r="I7" s="251">
        <f t="shared" si="0"/>
        <v>128600</v>
      </c>
      <c r="J7" s="252"/>
      <c r="K7" s="252"/>
      <c r="L7" s="252"/>
      <c r="M7" s="252"/>
      <c r="N7" s="252"/>
      <c r="O7" s="252"/>
    </row>
    <row r="8" spans="2:15" s="211" customFormat="1" ht="22.5" customHeight="1" x14ac:dyDescent="0.25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149999999999999" customHeight="1" thickBot="1" x14ac:dyDescent="0.3">
      <c r="B9" s="340" t="s">
        <v>5</v>
      </c>
      <c r="C9" s="341"/>
      <c r="D9" s="341"/>
      <c r="E9" s="341"/>
      <c r="F9" s="342"/>
      <c r="G9" s="228"/>
      <c r="H9" s="229"/>
      <c r="I9" s="230">
        <f>SUM(I5:I7)</f>
        <v>482000</v>
      </c>
      <c r="J9" s="231"/>
      <c r="K9" s="232"/>
      <c r="L9" s="233"/>
      <c r="M9" s="234"/>
      <c r="N9" s="232"/>
      <c r="O9" s="235"/>
    </row>
    <row r="10" spans="2:15" ht="10.5" customHeight="1" thickBot="1" x14ac:dyDescent="0.3">
      <c r="B10" s="31"/>
      <c r="C10" s="273"/>
      <c r="D10" s="273"/>
      <c r="E10" s="273"/>
      <c r="F10" s="273"/>
      <c r="G10" s="273"/>
      <c r="H10" s="273"/>
      <c r="I10" s="273"/>
      <c r="J10" s="273"/>
      <c r="K10" s="273"/>
      <c r="L10" s="273"/>
      <c r="M10" s="273"/>
      <c r="N10" s="273"/>
      <c r="O10" s="274"/>
    </row>
    <row r="11" spans="2:15" ht="21.6" customHeight="1" thickBot="1" x14ac:dyDescent="0.3">
      <c r="B11" s="281" t="s">
        <v>10</v>
      </c>
      <c r="C11" s="282"/>
      <c r="D11" s="283">
        <v>0.2</v>
      </c>
      <c r="E11" s="284"/>
      <c r="F11" s="284"/>
      <c r="G11" s="284"/>
      <c r="H11" s="284"/>
      <c r="I11" s="284"/>
      <c r="J11" s="284"/>
      <c r="K11" s="284"/>
      <c r="L11" s="284"/>
      <c r="M11" s="284"/>
      <c r="N11" s="284"/>
      <c r="O11" s="285"/>
    </row>
    <row r="12" spans="2:15" s="83" customFormat="1" ht="18.600000000000001" customHeight="1" thickBot="1" x14ac:dyDescent="0.3">
      <c r="B12" s="335" t="s">
        <v>6</v>
      </c>
      <c r="C12" s="336"/>
      <c r="D12" s="337" t="s">
        <v>259</v>
      </c>
      <c r="E12" s="338"/>
      <c r="F12" s="338"/>
      <c r="G12" s="338"/>
      <c r="H12" s="338"/>
      <c r="I12" s="338"/>
      <c r="J12" s="338"/>
      <c r="K12" s="338"/>
      <c r="L12" s="338"/>
      <c r="M12" s="338"/>
      <c r="N12" s="338"/>
      <c r="O12" s="339"/>
    </row>
    <row r="13" spans="2:15" ht="15" customHeight="1" x14ac:dyDescent="0.25"/>
    <row r="14" spans="2:15" ht="15" customHeight="1" x14ac:dyDescent="0.25"/>
    <row r="15" spans="2:15" ht="11.45" customHeight="1" x14ac:dyDescent="0.25"/>
    <row r="16" spans="2:15" ht="15" customHeight="1" x14ac:dyDescent="0.25"/>
    <row r="17" spans="11:15" ht="15" customHeight="1" x14ac:dyDescent="0.25"/>
    <row r="18" spans="11:15" ht="10.9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8.600000000000001" customHeight="1" x14ac:dyDescent="0.25">
      <c r="K22" s="32"/>
      <c r="M22" s="269" t="s">
        <v>12</v>
      </c>
      <c r="N22" s="269"/>
      <c r="O22" s="269"/>
    </row>
  </sheetData>
  <mergeCells count="15">
    <mergeCell ref="M22:O22"/>
    <mergeCell ref="C5:C7"/>
    <mergeCell ref="D5:D7"/>
    <mergeCell ref="B9:F9"/>
    <mergeCell ref="C10:O10"/>
    <mergeCell ref="B11:C11"/>
    <mergeCell ref="D11:O11"/>
    <mergeCell ref="B12:C12"/>
    <mergeCell ref="D12:O12"/>
    <mergeCell ref="B1:O1"/>
    <mergeCell ref="C2:O2"/>
    <mergeCell ref="B3:E3"/>
    <mergeCell ref="G3:I3"/>
    <mergeCell ref="J3:L3"/>
    <mergeCell ref="M3:O3"/>
  </mergeCells>
  <conditionalFormatting sqref="I9">
    <cfRule type="duplicateValues" dxfId="50" priority="10"/>
  </conditionalFormatting>
  <conditionalFormatting sqref="I9">
    <cfRule type="duplicateValues" dxfId="49" priority="11"/>
    <cfRule type="duplicateValues" dxfId="48" priority="12"/>
    <cfRule type="duplicateValues" dxfId="47" priority="13"/>
  </conditionalFormatting>
  <conditionalFormatting sqref="I9">
    <cfRule type="duplicateValues" dxfId="46" priority="14"/>
  </conditionalFormatting>
  <conditionalFormatting sqref="I9">
    <cfRule type="duplicateValues" dxfId="45" priority="15"/>
  </conditionalFormatting>
  <conditionalFormatting sqref="F5">
    <cfRule type="duplicateValues" dxfId="44" priority="4"/>
  </conditionalFormatting>
  <conditionalFormatting sqref="F5">
    <cfRule type="duplicateValues" dxfId="43" priority="5"/>
    <cfRule type="duplicateValues" dxfId="42" priority="6"/>
    <cfRule type="duplicateValues" dxfId="41" priority="7"/>
  </conditionalFormatting>
  <conditionalFormatting sqref="F5">
    <cfRule type="duplicateValues" dxfId="40" priority="8"/>
  </conditionalFormatting>
  <conditionalFormatting sqref="F5">
    <cfRule type="duplicateValues" dxfId="39" priority="9"/>
  </conditionalFormatting>
  <conditionalFormatting sqref="F5">
    <cfRule type="duplicateValues" dxfId="38" priority="2"/>
    <cfRule type="duplicateValues" dxfId="37" priority="3"/>
  </conditionalFormatting>
  <conditionalFormatting sqref="F5">
    <cfRule type="duplicateValues" dxfId="36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D5" sqref="D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70" t="s">
        <v>7</v>
      </c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</row>
    <row r="2" spans="2:15" ht="11.25" customHeight="1" x14ac:dyDescent="0.25">
      <c r="B2" s="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</row>
    <row r="3" spans="2:15" ht="195" customHeight="1" thickBot="1" x14ac:dyDescent="0.3">
      <c r="B3" s="279" t="s">
        <v>260</v>
      </c>
      <c r="C3" s="279"/>
      <c r="D3" s="279"/>
      <c r="E3" s="279"/>
      <c r="G3" s="279" t="s">
        <v>42</v>
      </c>
      <c r="H3" s="279"/>
      <c r="I3" s="279"/>
      <c r="J3" s="280" t="s">
        <v>33</v>
      </c>
      <c r="K3" s="280"/>
      <c r="L3" s="280"/>
      <c r="M3" s="280" t="s">
        <v>32</v>
      </c>
      <c r="N3" s="280"/>
      <c r="O3" s="280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34.15" customHeight="1" x14ac:dyDescent="0.25">
      <c r="B5" s="81">
        <v>1</v>
      </c>
      <c r="C5" s="82" t="s">
        <v>25</v>
      </c>
      <c r="D5" s="244" t="s">
        <v>29</v>
      </c>
      <c r="E5" s="244" t="s">
        <v>26</v>
      </c>
      <c r="F5" s="96" t="s">
        <v>27</v>
      </c>
      <c r="G5" s="187">
        <v>400</v>
      </c>
      <c r="H5" s="109">
        <v>14700</v>
      </c>
      <c r="I5" s="110">
        <f>H5*G5</f>
        <v>5880000</v>
      </c>
      <c r="J5" s="111"/>
      <c r="K5" s="112"/>
      <c r="L5" s="113"/>
      <c r="M5" s="114"/>
      <c r="N5" s="112"/>
      <c r="O5" s="115"/>
    </row>
    <row r="6" spans="2:15" s="83" customFormat="1" ht="32.450000000000003" customHeight="1" x14ac:dyDescent="0.25">
      <c r="B6" s="84"/>
      <c r="C6" s="85"/>
      <c r="D6" s="188"/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">
      <c r="B7" s="87"/>
      <c r="C7" s="88"/>
      <c r="D7" s="188"/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">
      <c r="B8" s="275" t="s">
        <v>5</v>
      </c>
      <c r="C8" s="278"/>
      <c r="D8" s="278"/>
      <c r="E8" s="278"/>
      <c r="F8" s="276"/>
      <c r="G8" s="24"/>
      <c r="H8" s="25"/>
      <c r="I8" s="39">
        <f>I5+I6</f>
        <v>5880000</v>
      </c>
      <c r="J8" s="27"/>
      <c r="K8" s="28"/>
      <c r="L8" s="29"/>
      <c r="M8" s="30"/>
      <c r="N8" s="28"/>
      <c r="O8" s="26"/>
    </row>
    <row r="9" spans="2:15" ht="10.5" customHeight="1" thickBot="1" x14ac:dyDescent="0.3">
      <c r="B9" s="31"/>
      <c r="C9" s="273"/>
      <c r="D9" s="273"/>
      <c r="E9" s="273"/>
      <c r="F9" s="273"/>
      <c r="G9" s="273"/>
      <c r="H9" s="273"/>
      <c r="I9" s="273"/>
      <c r="J9" s="273"/>
      <c r="K9" s="273"/>
      <c r="L9" s="273"/>
      <c r="M9" s="273"/>
      <c r="N9" s="273"/>
      <c r="O9" s="274"/>
    </row>
    <row r="10" spans="2:15" ht="27" customHeight="1" thickBot="1" x14ac:dyDescent="0.3">
      <c r="B10" s="281" t="s">
        <v>10</v>
      </c>
      <c r="C10" s="282"/>
      <c r="D10" s="283">
        <v>0.2</v>
      </c>
      <c r="E10" s="284"/>
      <c r="F10" s="284"/>
      <c r="G10" s="284"/>
      <c r="H10" s="284"/>
      <c r="I10" s="284"/>
      <c r="J10" s="284"/>
      <c r="K10" s="284"/>
      <c r="L10" s="284"/>
      <c r="M10" s="284"/>
      <c r="N10" s="284"/>
      <c r="O10" s="285"/>
    </row>
    <row r="11" spans="2:15" ht="27.6" customHeight="1" thickBot="1" x14ac:dyDescent="0.3">
      <c r="B11" s="275" t="s">
        <v>6</v>
      </c>
      <c r="C11" s="276"/>
      <c r="D11" s="271" t="s">
        <v>271</v>
      </c>
      <c r="E11" s="271"/>
      <c r="F11" s="271"/>
      <c r="G11" s="271"/>
      <c r="H11" s="271"/>
      <c r="I11" s="271"/>
      <c r="J11" s="271"/>
      <c r="K11" s="271"/>
      <c r="L11" s="271"/>
      <c r="M11" s="271"/>
      <c r="N11" s="271"/>
      <c r="O11" s="272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32"/>
      <c r="M22" s="269" t="s">
        <v>12</v>
      </c>
      <c r="N22" s="269"/>
      <c r="O22" s="269"/>
    </row>
  </sheetData>
  <mergeCells count="13">
    <mergeCell ref="B1:O1"/>
    <mergeCell ref="C2:O2"/>
    <mergeCell ref="B3:E3"/>
    <mergeCell ref="G3:I3"/>
    <mergeCell ref="J3:L3"/>
    <mergeCell ref="M3:O3"/>
    <mergeCell ref="M22:O22"/>
    <mergeCell ref="B8:F8"/>
    <mergeCell ref="C9:O9"/>
    <mergeCell ref="B10:C10"/>
    <mergeCell ref="D10:O10"/>
    <mergeCell ref="B11:C11"/>
    <mergeCell ref="D11:O11"/>
  </mergeCells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B8" sqref="B8:F8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70" t="s">
        <v>7</v>
      </c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</row>
    <row r="2" spans="2:15" ht="11.25" customHeight="1" x14ac:dyDescent="0.25">
      <c r="B2" s="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</row>
    <row r="3" spans="2:15" ht="195" customHeight="1" thickBot="1" x14ac:dyDescent="0.3">
      <c r="B3" s="279" t="s">
        <v>265</v>
      </c>
      <c r="C3" s="279"/>
      <c r="D3" s="279"/>
      <c r="E3" s="279"/>
      <c r="G3" s="279" t="s">
        <v>42</v>
      </c>
      <c r="H3" s="279"/>
      <c r="I3" s="279"/>
      <c r="J3" s="280" t="s">
        <v>33</v>
      </c>
      <c r="K3" s="280"/>
      <c r="L3" s="280"/>
      <c r="M3" s="280" t="s">
        <v>32</v>
      </c>
      <c r="N3" s="280"/>
      <c r="O3" s="280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263</v>
      </c>
      <c r="H4" s="42" t="s">
        <v>136</v>
      </c>
      <c r="I4" s="3" t="s">
        <v>4</v>
      </c>
      <c r="J4" s="241" t="s">
        <v>264</v>
      </c>
      <c r="K4" s="42" t="s">
        <v>79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34.15" customHeight="1" x14ac:dyDescent="0.25">
      <c r="B5" s="81">
        <v>1</v>
      </c>
      <c r="C5" s="82" t="s">
        <v>104</v>
      </c>
      <c r="D5" s="253" t="s">
        <v>29</v>
      </c>
      <c r="E5" s="256" t="s">
        <v>261</v>
      </c>
      <c r="F5" s="257" t="s">
        <v>262</v>
      </c>
      <c r="G5" s="187"/>
      <c r="H5" s="109"/>
      <c r="I5" s="110"/>
      <c r="J5" s="111">
        <v>200</v>
      </c>
      <c r="K5" s="255">
        <v>2.6190500000000001</v>
      </c>
      <c r="L5" s="254">
        <f>J5*K5</f>
        <v>523.81000000000006</v>
      </c>
      <c r="M5" s="114"/>
      <c r="N5" s="112"/>
      <c r="O5" s="115"/>
    </row>
    <row r="6" spans="2:15" s="83" customFormat="1" ht="32.450000000000003" customHeight="1" x14ac:dyDescent="0.25">
      <c r="B6" s="84"/>
      <c r="C6" s="85"/>
      <c r="D6" s="188"/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">
      <c r="B7" s="87"/>
      <c r="C7" s="88"/>
      <c r="D7" s="188"/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">
      <c r="B8" s="275" t="s">
        <v>5</v>
      </c>
      <c r="C8" s="278"/>
      <c r="D8" s="278"/>
      <c r="E8" s="278"/>
      <c r="F8" s="276"/>
      <c r="G8" s="24"/>
      <c r="H8" s="25"/>
      <c r="I8" s="39"/>
      <c r="J8" s="27"/>
      <c r="K8" s="28"/>
      <c r="L8" s="258">
        <f>SUM(L5)</f>
        <v>523.81000000000006</v>
      </c>
      <c r="M8" s="30"/>
      <c r="N8" s="28"/>
      <c r="O8" s="26"/>
    </row>
    <row r="9" spans="2:15" ht="10.5" customHeight="1" thickBot="1" x14ac:dyDescent="0.3">
      <c r="B9" s="31"/>
      <c r="C9" s="273"/>
      <c r="D9" s="273"/>
      <c r="E9" s="273"/>
      <c r="F9" s="273"/>
      <c r="G9" s="273"/>
      <c r="H9" s="273"/>
      <c r="I9" s="273"/>
      <c r="J9" s="273"/>
      <c r="K9" s="273"/>
      <c r="L9" s="273"/>
      <c r="M9" s="273"/>
      <c r="N9" s="273"/>
      <c r="O9" s="274"/>
    </row>
    <row r="10" spans="2:15" ht="27" customHeight="1" thickBot="1" x14ac:dyDescent="0.3">
      <c r="B10" s="281" t="s">
        <v>10</v>
      </c>
      <c r="C10" s="282"/>
      <c r="D10" s="283">
        <v>0.2</v>
      </c>
      <c r="E10" s="284"/>
      <c r="F10" s="284"/>
      <c r="G10" s="284"/>
      <c r="H10" s="284"/>
      <c r="I10" s="284"/>
      <c r="J10" s="284"/>
      <c r="K10" s="284"/>
      <c r="L10" s="284"/>
      <c r="M10" s="284"/>
      <c r="N10" s="284"/>
      <c r="O10" s="285"/>
    </row>
    <row r="11" spans="2:15" ht="27.6" customHeight="1" thickBot="1" x14ac:dyDescent="0.3">
      <c r="B11" s="275" t="s">
        <v>6</v>
      </c>
      <c r="C11" s="276"/>
      <c r="D11" s="271" t="s">
        <v>20</v>
      </c>
      <c r="E11" s="271"/>
      <c r="F11" s="271"/>
      <c r="G11" s="271"/>
      <c r="H11" s="271"/>
      <c r="I11" s="271"/>
      <c r="J11" s="271"/>
      <c r="K11" s="271"/>
      <c r="L11" s="271"/>
      <c r="M11" s="271"/>
      <c r="N11" s="271"/>
      <c r="O11" s="272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32"/>
      <c r="M22" s="269" t="s">
        <v>12</v>
      </c>
      <c r="N22" s="269"/>
      <c r="O22" s="269"/>
    </row>
  </sheetData>
  <mergeCells count="13">
    <mergeCell ref="B1:O1"/>
    <mergeCell ref="C2:O2"/>
    <mergeCell ref="B3:E3"/>
    <mergeCell ref="G3:I3"/>
    <mergeCell ref="J3:L3"/>
    <mergeCell ref="M3:O3"/>
    <mergeCell ref="M22:O22"/>
    <mergeCell ref="B8:F8"/>
    <mergeCell ref="C9:O9"/>
    <mergeCell ref="B10:C10"/>
    <mergeCell ref="D10:O10"/>
    <mergeCell ref="B11:C11"/>
    <mergeCell ref="D11:O11"/>
  </mergeCells>
  <conditionalFormatting sqref="F5">
    <cfRule type="duplicateValues" dxfId="35" priority="4"/>
  </conditionalFormatting>
  <conditionalFormatting sqref="F5">
    <cfRule type="duplicateValues" dxfId="34" priority="5"/>
    <cfRule type="duplicateValues" dxfId="33" priority="6"/>
    <cfRule type="duplicateValues" dxfId="32" priority="7"/>
  </conditionalFormatting>
  <conditionalFormatting sqref="F5">
    <cfRule type="duplicateValues" dxfId="31" priority="8"/>
  </conditionalFormatting>
  <conditionalFormatting sqref="F5">
    <cfRule type="duplicateValues" dxfId="30" priority="9"/>
  </conditionalFormatting>
  <conditionalFormatting sqref="F5">
    <cfRule type="duplicateValues" dxfId="29" priority="2"/>
    <cfRule type="duplicateValues" dxfId="28" priority="3"/>
  </conditionalFormatting>
  <conditionalFormatting sqref="F5">
    <cfRule type="duplicateValues" dxfId="27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{984CDE32-FAE6-4F5C-926B-E3E546B1A5E7}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84CDE32-FAE6-4F5C-926B-E3E546B1A5E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D5" sqref="D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270" t="s">
        <v>7</v>
      </c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</row>
    <row r="2" spans="2:15" ht="11.25" customHeight="1" x14ac:dyDescent="0.25">
      <c r="B2" s="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</row>
    <row r="3" spans="2:15" ht="180" customHeight="1" thickBot="1" x14ac:dyDescent="0.3">
      <c r="B3" s="279" t="s">
        <v>268</v>
      </c>
      <c r="C3" s="279"/>
      <c r="D3" s="279"/>
      <c r="E3" s="279"/>
      <c r="G3" s="279" t="s">
        <v>13</v>
      </c>
      <c r="H3" s="279"/>
      <c r="I3" s="279"/>
      <c r="J3" s="280" t="s">
        <v>15</v>
      </c>
      <c r="K3" s="280"/>
      <c r="L3" s="280"/>
      <c r="M3" s="280" t="s">
        <v>14</v>
      </c>
      <c r="N3" s="280"/>
      <c r="O3" s="280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43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15" customHeight="1" x14ac:dyDescent="0.25">
      <c r="B5" s="181">
        <v>1</v>
      </c>
      <c r="C5" s="245" t="s">
        <v>17</v>
      </c>
      <c r="D5" s="246" t="s">
        <v>269</v>
      </c>
      <c r="E5" s="256" t="s">
        <v>267</v>
      </c>
      <c r="F5" s="257" t="s">
        <v>266</v>
      </c>
      <c r="G5" s="181">
        <v>1</v>
      </c>
      <c r="H5" s="203">
        <v>431000</v>
      </c>
      <c r="I5" s="259">
        <f>H5*G5</f>
        <v>431000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25" customFormat="1" ht="19.149999999999999" customHeight="1" thickBot="1" x14ac:dyDescent="0.3">
      <c r="B7" s="340" t="s">
        <v>5</v>
      </c>
      <c r="C7" s="341"/>
      <c r="D7" s="341"/>
      <c r="E7" s="341"/>
      <c r="F7" s="342"/>
      <c r="G7" s="228"/>
      <c r="H7" s="229"/>
      <c r="I7" s="230">
        <f>SUM(I5:I5)</f>
        <v>431000</v>
      </c>
      <c r="J7" s="231"/>
      <c r="K7" s="232"/>
      <c r="L7" s="233"/>
      <c r="M7" s="234"/>
      <c r="N7" s="232"/>
      <c r="O7" s="235"/>
    </row>
    <row r="8" spans="2:15" ht="10.5" customHeight="1" thickBot="1" x14ac:dyDescent="0.3">
      <c r="B8" s="31"/>
      <c r="C8" s="273"/>
      <c r="D8" s="273"/>
      <c r="E8" s="273"/>
      <c r="F8" s="273"/>
      <c r="G8" s="273"/>
      <c r="H8" s="273"/>
      <c r="I8" s="273"/>
      <c r="J8" s="273"/>
      <c r="K8" s="273"/>
      <c r="L8" s="273"/>
      <c r="M8" s="273"/>
      <c r="N8" s="273"/>
      <c r="O8" s="274"/>
    </row>
    <row r="9" spans="2:15" ht="21.6" customHeight="1" thickBot="1" x14ac:dyDescent="0.3">
      <c r="B9" s="281" t="s">
        <v>10</v>
      </c>
      <c r="C9" s="282"/>
      <c r="D9" s="283">
        <v>0.2</v>
      </c>
      <c r="E9" s="284"/>
      <c r="F9" s="284"/>
      <c r="G9" s="284"/>
      <c r="H9" s="284"/>
      <c r="I9" s="284"/>
      <c r="J9" s="284"/>
      <c r="K9" s="284"/>
      <c r="L9" s="284"/>
      <c r="M9" s="284"/>
      <c r="N9" s="284"/>
      <c r="O9" s="285"/>
    </row>
    <row r="10" spans="2:15" s="83" customFormat="1" ht="18.600000000000001" customHeight="1" thickBot="1" x14ac:dyDescent="0.3">
      <c r="B10" s="335" t="s">
        <v>6</v>
      </c>
      <c r="C10" s="336"/>
      <c r="D10" s="337" t="s">
        <v>270</v>
      </c>
      <c r="E10" s="338"/>
      <c r="F10" s="338"/>
      <c r="G10" s="338"/>
      <c r="H10" s="338"/>
      <c r="I10" s="338"/>
      <c r="J10" s="338"/>
      <c r="K10" s="338"/>
      <c r="L10" s="338"/>
      <c r="M10" s="338"/>
      <c r="N10" s="338"/>
      <c r="O10" s="339"/>
    </row>
    <row r="11" spans="2:15" ht="15" customHeight="1" x14ac:dyDescent="0.25"/>
    <row r="12" spans="2:15" ht="15" customHeight="1" x14ac:dyDescent="0.25"/>
    <row r="13" spans="2:15" ht="11.45" customHeight="1" x14ac:dyDescent="0.25"/>
    <row r="14" spans="2:15" ht="15" customHeight="1" x14ac:dyDescent="0.25"/>
    <row r="15" spans="2:15" ht="15" customHeight="1" x14ac:dyDescent="0.25"/>
    <row r="16" spans="2:15" ht="10.9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8.600000000000001" customHeight="1" x14ac:dyDescent="0.25">
      <c r="K20" s="32"/>
      <c r="M20" s="269" t="s">
        <v>12</v>
      </c>
      <c r="N20" s="269"/>
      <c r="O20" s="269"/>
    </row>
  </sheetData>
  <mergeCells count="13">
    <mergeCell ref="B1:O1"/>
    <mergeCell ref="C2:O2"/>
    <mergeCell ref="B3:E3"/>
    <mergeCell ref="G3:I3"/>
    <mergeCell ref="J3:L3"/>
    <mergeCell ref="M3:O3"/>
    <mergeCell ref="B10:C10"/>
    <mergeCell ref="D10:O10"/>
    <mergeCell ref="M20:O20"/>
    <mergeCell ref="B7:F7"/>
    <mergeCell ref="C8:O8"/>
    <mergeCell ref="B9:C9"/>
    <mergeCell ref="D9:O9"/>
  </mergeCells>
  <conditionalFormatting sqref="I7">
    <cfRule type="duplicateValues" dxfId="26" priority="20"/>
  </conditionalFormatting>
  <conditionalFormatting sqref="I7">
    <cfRule type="duplicateValues" dxfId="25" priority="21"/>
    <cfRule type="duplicateValues" dxfId="24" priority="22"/>
    <cfRule type="duplicateValues" dxfId="23" priority="23"/>
  </conditionalFormatting>
  <conditionalFormatting sqref="I7">
    <cfRule type="duplicateValues" dxfId="22" priority="24"/>
  </conditionalFormatting>
  <conditionalFormatting sqref="I7">
    <cfRule type="duplicateValues" dxfId="21" priority="25"/>
  </conditionalFormatting>
  <conditionalFormatting sqref="F5">
    <cfRule type="duplicateValues" dxfId="20" priority="4"/>
  </conditionalFormatting>
  <conditionalFormatting sqref="F5">
    <cfRule type="duplicateValues" dxfId="19" priority="5"/>
    <cfRule type="duplicateValues" dxfId="18" priority="6"/>
    <cfRule type="duplicateValues" dxfId="17" priority="7"/>
  </conditionalFormatting>
  <conditionalFormatting sqref="F5">
    <cfRule type="duplicateValues" dxfId="16" priority="8"/>
  </conditionalFormatting>
  <conditionalFormatting sqref="F5">
    <cfRule type="duplicateValues" dxfId="15" priority="9"/>
  </conditionalFormatting>
  <conditionalFormatting sqref="F5">
    <cfRule type="duplicateValues" dxfId="14" priority="2"/>
    <cfRule type="duplicateValues" dxfId="13" priority="3"/>
  </conditionalFormatting>
  <conditionalFormatting sqref="F5">
    <cfRule type="duplicateValues" dxfId="12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{5245C990-7B30-4628-AF1F-D8551C831A29}</x14:id>
        </ext>
      </extLst>
    </cfRule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245C990-7B30-4628-AF1F-D8551C831A2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I5" sqref="I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270" t="s">
        <v>7</v>
      </c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</row>
    <row r="2" spans="2:15" ht="11.25" customHeight="1" x14ac:dyDescent="0.25">
      <c r="B2" s="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</row>
    <row r="3" spans="2:15" ht="180" customHeight="1" thickBot="1" x14ac:dyDescent="0.3">
      <c r="B3" s="279" t="s">
        <v>272</v>
      </c>
      <c r="C3" s="279"/>
      <c r="D3" s="279"/>
      <c r="E3" s="279"/>
      <c r="G3" s="279" t="s">
        <v>13</v>
      </c>
      <c r="H3" s="279"/>
      <c r="I3" s="279"/>
      <c r="J3" s="280" t="s">
        <v>15</v>
      </c>
      <c r="K3" s="280"/>
      <c r="L3" s="280"/>
      <c r="M3" s="280" t="s">
        <v>14</v>
      </c>
      <c r="N3" s="280"/>
      <c r="O3" s="280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60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15" customHeight="1" x14ac:dyDescent="0.25">
      <c r="B5" s="181">
        <v>1</v>
      </c>
      <c r="C5" s="261" t="s">
        <v>17</v>
      </c>
      <c r="D5" s="262" t="s">
        <v>274</v>
      </c>
      <c r="E5" s="197" t="s">
        <v>212</v>
      </c>
      <c r="F5" s="200" t="s">
        <v>273</v>
      </c>
      <c r="G5" s="181">
        <v>2</v>
      </c>
      <c r="H5" s="203">
        <v>158650</v>
      </c>
      <c r="I5" s="259">
        <f>H5*G5</f>
        <v>317300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25" customFormat="1" ht="19.149999999999999" customHeight="1" thickBot="1" x14ac:dyDescent="0.3">
      <c r="B7" s="340" t="s">
        <v>5</v>
      </c>
      <c r="C7" s="341"/>
      <c r="D7" s="341"/>
      <c r="E7" s="341"/>
      <c r="F7" s="342"/>
      <c r="G7" s="228"/>
      <c r="H7" s="229"/>
      <c r="I7" s="230">
        <f>SUM(I5:I5)</f>
        <v>317300</v>
      </c>
      <c r="J7" s="231"/>
      <c r="K7" s="232"/>
      <c r="L7" s="233"/>
      <c r="M7" s="234"/>
      <c r="N7" s="232"/>
      <c r="O7" s="235"/>
    </row>
    <row r="8" spans="2:15" ht="10.5" customHeight="1" thickBot="1" x14ac:dyDescent="0.3">
      <c r="B8" s="31"/>
      <c r="C8" s="273"/>
      <c r="D8" s="273"/>
      <c r="E8" s="273"/>
      <c r="F8" s="273"/>
      <c r="G8" s="273"/>
      <c r="H8" s="273"/>
      <c r="I8" s="273"/>
      <c r="J8" s="273"/>
      <c r="K8" s="273"/>
      <c r="L8" s="273"/>
      <c r="M8" s="273"/>
      <c r="N8" s="273"/>
      <c r="O8" s="274"/>
    </row>
    <row r="9" spans="2:15" ht="21.6" customHeight="1" thickBot="1" x14ac:dyDescent="0.3">
      <c r="B9" s="281" t="s">
        <v>10</v>
      </c>
      <c r="C9" s="282"/>
      <c r="D9" s="283">
        <v>0.2</v>
      </c>
      <c r="E9" s="284"/>
      <c r="F9" s="284"/>
      <c r="G9" s="284"/>
      <c r="H9" s="284"/>
      <c r="I9" s="284"/>
      <c r="J9" s="284"/>
      <c r="K9" s="284"/>
      <c r="L9" s="284"/>
      <c r="M9" s="284"/>
      <c r="N9" s="284"/>
      <c r="O9" s="285"/>
    </row>
    <row r="10" spans="2:15" s="83" customFormat="1" ht="18.600000000000001" customHeight="1" thickBot="1" x14ac:dyDescent="0.3">
      <c r="B10" s="335" t="s">
        <v>6</v>
      </c>
      <c r="C10" s="336"/>
      <c r="D10" s="337" t="s">
        <v>275</v>
      </c>
      <c r="E10" s="338"/>
      <c r="F10" s="338"/>
      <c r="G10" s="338"/>
      <c r="H10" s="338"/>
      <c r="I10" s="338"/>
      <c r="J10" s="338"/>
      <c r="K10" s="338"/>
      <c r="L10" s="338"/>
      <c r="M10" s="338"/>
      <c r="N10" s="338"/>
      <c r="O10" s="339"/>
    </row>
    <row r="11" spans="2:15" ht="15" customHeight="1" x14ac:dyDescent="0.25"/>
    <row r="12" spans="2:15" ht="15" customHeight="1" x14ac:dyDescent="0.25"/>
    <row r="13" spans="2:15" ht="11.45" customHeight="1" x14ac:dyDescent="0.25"/>
    <row r="14" spans="2:15" ht="15" customHeight="1" x14ac:dyDescent="0.25"/>
    <row r="15" spans="2:15" ht="15" customHeight="1" x14ac:dyDescent="0.25"/>
    <row r="16" spans="2:15" ht="10.9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8.600000000000001" customHeight="1" x14ac:dyDescent="0.25">
      <c r="K20" s="32"/>
      <c r="M20" s="269" t="s">
        <v>12</v>
      </c>
      <c r="N20" s="269"/>
      <c r="O20" s="269"/>
    </row>
  </sheetData>
  <mergeCells count="13">
    <mergeCell ref="M20:O20"/>
    <mergeCell ref="B7:F7"/>
    <mergeCell ref="C8:O8"/>
    <mergeCell ref="B9:C9"/>
    <mergeCell ref="D9:O9"/>
    <mergeCell ref="B10:C10"/>
    <mergeCell ref="D10:O10"/>
    <mergeCell ref="B1:O1"/>
    <mergeCell ref="C2:O2"/>
    <mergeCell ref="B3:E3"/>
    <mergeCell ref="G3:I3"/>
    <mergeCell ref="J3:L3"/>
    <mergeCell ref="M3:O3"/>
  </mergeCells>
  <conditionalFormatting sqref="I7">
    <cfRule type="duplicateValues" dxfId="11" priority="11"/>
  </conditionalFormatting>
  <conditionalFormatting sqref="I7">
    <cfRule type="duplicateValues" dxfId="10" priority="12"/>
    <cfRule type="duplicateValues" dxfId="9" priority="13"/>
    <cfRule type="duplicateValues" dxfId="8" priority="14"/>
  </conditionalFormatting>
  <conditionalFormatting sqref="I7">
    <cfRule type="duplicateValues" dxfId="7" priority="15"/>
  </conditionalFormatting>
  <conditionalFormatting sqref="I7">
    <cfRule type="duplicateValues" dxfId="6" priority="16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tabSelected="1" topLeftCell="A4" zoomScaleNormal="100" workbookViewId="0">
      <selection activeCell="D5" sqref="D5:D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270" t="s">
        <v>7</v>
      </c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</row>
    <row r="2" spans="2:15" ht="11.25" customHeight="1" x14ac:dyDescent="0.25">
      <c r="B2" s="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</row>
    <row r="3" spans="2:15" ht="180" customHeight="1" x14ac:dyDescent="0.25">
      <c r="B3" s="279" t="s">
        <v>276</v>
      </c>
      <c r="C3" s="279"/>
      <c r="D3" s="279"/>
      <c r="E3" s="279"/>
      <c r="G3" s="279" t="s">
        <v>13</v>
      </c>
      <c r="H3" s="279"/>
      <c r="I3" s="279"/>
      <c r="J3" s="279" t="s">
        <v>15</v>
      </c>
      <c r="K3" s="279"/>
      <c r="L3" s="279"/>
      <c r="M3" s="279" t="s">
        <v>14</v>
      </c>
      <c r="N3" s="279"/>
      <c r="O3" s="279"/>
    </row>
    <row r="4" spans="2:15" s="8" customFormat="1" ht="31.5" x14ac:dyDescent="0.25">
      <c r="B4" s="260" t="s">
        <v>8</v>
      </c>
      <c r="C4" s="260" t="s">
        <v>0</v>
      </c>
      <c r="D4" s="260" t="s">
        <v>1</v>
      </c>
      <c r="E4" s="260" t="s">
        <v>11</v>
      </c>
      <c r="F4" s="260" t="s">
        <v>9</v>
      </c>
      <c r="G4" s="260" t="s">
        <v>2</v>
      </c>
      <c r="H4" s="263" t="s">
        <v>44</v>
      </c>
      <c r="I4" s="260" t="s">
        <v>4</v>
      </c>
      <c r="J4" s="260" t="s">
        <v>2</v>
      </c>
      <c r="K4" s="260" t="s">
        <v>107</v>
      </c>
      <c r="L4" s="260" t="s">
        <v>4</v>
      </c>
      <c r="M4" s="260" t="s">
        <v>2</v>
      </c>
      <c r="N4" s="260" t="s">
        <v>3</v>
      </c>
      <c r="O4" s="260" t="s">
        <v>4</v>
      </c>
    </row>
    <row r="5" spans="2:15" s="268" customFormat="1" ht="30.6" customHeight="1" x14ac:dyDescent="0.25">
      <c r="B5" s="266">
        <v>1</v>
      </c>
      <c r="C5" s="343" t="s">
        <v>17</v>
      </c>
      <c r="D5" s="346" t="s">
        <v>279</v>
      </c>
      <c r="E5" s="266" t="s">
        <v>18</v>
      </c>
      <c r="F5" s="267" t="s">
        <v>277</v>
      </c>
      <c r="G5" s="266">
        <v>2</v>
      </c>
      <c r="H5" s="249">
        <v>37300</v>
      </c>
      <c r="I5" s="251">
        <f>H5*G5</f>
        <v>74600</v>
      </c>
      <c r="J5" s="266"/>
      <c r="K5" s="266"/>
      <c r="L5" s="266"/>
      <c r="M5" s="266"/>
      <c r="N5" s="266"/>
      <c r="O5" s="266"/>
    </row>
    <row r="6" spans="2:15" s="250" customFormat="1" ht="28.15" customHeight="1" x14ac:dyDescent="0.25">
      <c r="B6" s="247">
        <v>2</v>
      </c>
      <c r="C6" s="345"/>
      <c r="D6" s="348"/>
      <c r="E6" s="264" t="s">
        <v>18</v>
      </c>
      <c r="F6" s="265" t="s">
        <v>278</v>
      </c>
      <c r="G6" s="247">
        <v>2</v>
      </c>
      <c r="H6" s="249">
        <v>51900</v>
      </c>
      <c r="I6" s="251">
        <f>H6*G6</f>
        <v>103800</v>
      </c>
      <c r="J6" s="247"/>
      <c r="K6" s="247"/>
      <c r="L6" s="247"/>
      <c r="M6" s="247"/>
      <c r="N6" s="247"/>
      <c r="O6" s="247"/>
    </row>
    <row r="7" spans="2:15" s="211" customFormat="1" ht="22.5" customHeight="1" x14ac:dyDescent="0.25"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</row>
    <row r="8" spans="2:15" s="225" customFormat="1" ht="19.149999999999999" customHeight="1" thickBot="1" x14ac:dyDescent="0.3">
      <c r="B8" s="340" t="s">
        <v>5</v>
      </c>
      <c r="C8" s="341"/>
      <c r="D8" s="341"/>
      <c r="E8" s="341"/>
      <c r="F8" s="342"/>
      <c r="G8" s="228"/>
      <c r="H8" s="229"/>
      <c r="I8" s="230">
        <f>SUM(I5:I6)</f>
        <v>178400</v>
      </c>
      <c r="J8" s="231"/>
      <c r="K8" s="232"/>
      <c r="L8" s="233"/>
      <c r="M8" s="234"/>
      <c r="N8" s="232"/>
      <c r="O8" s="235"/>
    </row>
    <row r="9" spans="2:15" ht="10.5" customHeight="1" thickBot="1" x14ac:dyDescent="0.3">
      <c r="B9" s="31"/>
      <c r="C9" s="273"/>
      <c r="D9" s="273"/>
      <c r="E9" s="273"/>
      <c r="F9" s="273"/>
      <c r="G9" s="273"/>
      <c r="H9" s="273"/>
      <c r="I9" s="273"/>
      <c r="J9" s="273"/>
      <c r="K9" s="273"/>
      <c r="L9" s="273"/>
      <c r="M9" s="273"/>
      <c r="N9" s="273"/>
      <c r="O9" s="274"/>
    </row>
    <row r="10" spans="2:15" ht="21.6" customHeight="1" thickBot="1" x14ac:dyDescent="0.3">
      <c r="B10" s="281" t="s">
        <v>10</v>
      </c>
      <c r="C10" s="282"/>
      <c r="D10" s="283">
        <v>0.2</v>
      </c>
      <c r="E10" s="284"/>
      <c r="F10" s="284"/>
      <c r="G10" s="284"/>
      <c r="H10" s="284"/>
      <c r="I10" s="284"/>
      <c r="J10" s="284"/>
      <c r="K10" s="284"/>
      <c r="L10" s="284"/>
      <c r="M10" s="284"/>
      <c r="N10" s="284"/>
      <c r="O10" s="285"/>
    </row>
    <row r="11" spans="2:15" s="83" customFormat="1" ht="18.600000000000001" customHeight="1" thickBot="1" x14ac:dyDescent="0.3">
      <c r="B11" s="335" t="s">
        <v>6</v>
      </c>
      <c r="C11" s="336"/>
      <c r="D11" s="337" t="s">
        <v>207</v>
      </c>
      <c r="E11" s="338"/>
      <c r="F11" s="338"/>
      <c r="G11" s="338"/>
      <c r="H11" s="338"/>
      <c r="I11" s="338"/>
      <c r="J11" s="338"/>
      <c r="K11" s="338"/>
      <c r="L11" s="338"/>
      <c r="M11" s="338"/>
      <c r="N11" s="338"/>
      <c r="O11" s="339"/>
    </row>
    <row r="12" spans="2:15" ht="15" customHeight="1" x14ac:dyDescent="0.25"/>
    <row r="13" spans="2:15" ht="15" customHeight="1" x14ac:dyDescent="0.25"/>
    <row r="14" spans="2:15" ht="11.45" customHeight="1" x14ac:dyDescent="0.25"/>
    <row r="15" spans="2:15" ht="15" customHeight="1" x14ac:dyDescent="0.25"/>
    <row r="16" spans="2:15" ht="15" customHeight="1" x14ac:dyDescent="0.25"/>
    <row r="17" spans="11:15" ht="10.9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8.600000000000001" customHeight="1" x14ac:dyDescent="0.25">
      <c r="K21" s="32"/>
      <c r="M21" s="269" t="s">
        <v>12</v>
      </c>
      <c r="N21" s="269"/>
      <c r="O21" s="269"/>
    </row>
  </sheetData>
  <mergeCells count="15">
    <mergeCell ref="M21:O21"/>
    <mergeCell ref="C5:C6"/>
    <mergeCell ref="D5:D6"/>
    <mergeCell ref="B8:F8"/>
    <mergeCell ref="C9:O9"/>
    <mergeCell ref="B10:C10"/>
    <mergeCell ref="D10:O10"/>
    <mergeCell ref="B11:C11"/>
    <mergeCell ref="D11:O11"/>
    <mergeCell ref="B1:O1"/>
    <mergeCell ref="C2:O2"/>
    <mergeCell ref="B3:E3"/>
    <mergeCell ref="G3:I3"/>
    <mergeCell ref="J3:L3"/>
    <mergeCell ref="M3:O3"/>
  </mergeCells>
  <conditionalFormatting sqref="I8">
    <cfRule type="duplicateValues" dxfId="5" priority="1"/>
  </conditionalFormatting>
  <conditionalFormatting sqref="I8">
    <cfRule type="duplicateValues" dxfId="4" priority="2"/>
    <cfRule type="duplicateValues" dxfId="3" priority="3"/>
    <cfRule type="duplicateValues" dxfId="2" priority="4"/>
  </conditionalFormatting>
  <conditionalFormatting sqref="I8">
    <cfRule type="duplicateValues" dxfId="1" priority="5"/>
  </conditionalFormatting>
  <conditionalFormatting sqref="I8">
    <cfRule type="duplicateValues" dxfId="0" priority="6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45</vt:i4>
      </vt:variant>
      <vt:variant>
        <vt:lpstr>Named Ranges</vt:lpstr>
      </vt:variant>
      <vt:variant>
        <vt:i4>31</vt:i4>
      </vt:variant>
    </vt:vector>
  </HeadingPairs>
  <TitlesOfParts>
    <vt:vector size="76" baseType="lpstr">
      <vt:lpstr> 78-LPO-202407054</vt:lpstr>
      <vt:lpstr> 78-LPO-202407055</vt:lpstr>
      <vt:lpstr>78-LPO-202407056</vt:lpstr>
      <vt:lpstr>78-LPO-202408057</vt:lpstr>
      <vt:lpstr>78-LPO-202408058</vt:lpstr>
      <vt:lpstr>78-LPO-202408059</vt:lpstr>
      <vt:lpstr>78-LPO-202408061</vt:lpstr>
      <vt:lpstr>78-LPO-202408062</vt:lpstr>
      <vt:lpstr>78-LPR-202408063</vt:lpstr>
      <vt:lpstr>78-LPO-202408064</vt:lpstr>
      <vt:lpstr>78-LPO-202409065</vt:lpstr>
      <vt:lpstr>78-LPO-202409066</vt:lpstr>
      <vt:lpstr>78-LPO-202409067</vt:lpstr>
      <vt:lpstr>78-LPO-202410068 </vt:lpstr>
      <vt:lpstr>78-LPR-202410069</vt:lpstr>
      <vt:lpstr>78-LPR-202410070</vt:lpstr>
      <vt:lpstr>78-LPO-202410071</vt:lpstr>
      <vt:lpstr>78-LPR-202410072</vt:lpstr>
      <vt:lpstr>78-LPR-202410073</vt:lpstr>
      <vt:lpstr>78-LPR-202410074</vt:lpstr>
      <vt:lpstr>78-LPR-202410075</vt:lpstr>
      <vt:lpstr>78-LPR-202410076</vt:lpstr>
      <vt:lpstr>78-LPR-202410077</vt:lpstr>
      <vt:lpstr>78-LPR-202410078</vt:lpstr>
      <vt:lpstr>78-LPR-202411079</vt:lpstr>
      <vt:lpstr>78-LPO-202411080</vt:lpstr>
      <vt:lpstr>78-LPR-202411081</vt:lpstr>
      <vt:lpstr>78-LPR-202411082</vt:lpstr>
      <vt:lpstr>78-LPR-202411083</vt:lpstr>
      <vt:lpstr>78-LPR-202411084</vt:lpstr>
      <vt:lpstr>78-LPR-202411085</vt:lpstr>
      <vt:lpstr>78-LPR-202411086</vt:lpstr>
      <vt:lpstr>78-LPR-202412087</vt:lpstr>
      <vt:lpstr>78-LPR-202412088</vt:lpstr>
      <vt:lpstr>78-LPR-202412089</vt:lpstr>
      <vt:lpstr>78-LPR-202412090</vt:lpstr>
      <vt:lpstr>78-LPR-202412091</vt:lpstr>
      <vt:lpstr>78-LPR-202412092</vt:lpstr>
      <vt:lpstr>78-LPR-202412093</vt:lpstr>
      <vt:lpstr>78-LPR-202412094</vt:lpstr>
      <vt:lpstr>78-LPR-202501095</vt:lpstr>
      <vt:lpstr>78-LPR-202501096</vt:lpstr>
      <vt:lpstr>78-LPR-202501097</vt:lpstr>
      <vt:lpstr>78-LPR-202501098</vt:lpstr>
      <vt:lpstr>78-LPR-202501099</vt:lpstr>
      <vt:lpstr>' 78-LPO-202407054'!Print_Area</vt:lpstr>
      <vt:lpstr>'78-LPO-202408062'!Print_Area</vt:lpstr>
      <vt:lpstr>'78-LPO-202409065'!Print_Area</vt:lpstr>
      <vt:lpstr>'78-LPO-202409067'!Print_Area</vt:lpstr>
      <vt:lpstr>'78-LPO-202410068 '!Print_Area</vt:lpstr>
      <vt:lpstr>'78-LPO-202410071'!Print_Area</vt:lpstr>
      <vt:lpstr>'78-LPR-202408063'!Print_Area</vt:lpstr>
      <vt:lpstr>'78-LPR-202410069'!Print_Area</vt:lpstr>
      <vt:lpstr>'78-LPR-202410070'!Print_Area</vt:lpstr>
      <vt:lpstr>'78-LPR-202410072'!Print_Area</vt:lpstr>
      <vt:lpstr>'78-LPR-202410073'!Print_Area</vt:lpstr>
      <vt:lpstr>'78-LPR-202410074'!Print_Area</vt:lpstr>
      <vt:lpstr>'78-LPR-202410075'!Print_Area</vt:lpstr>
      <vt:lpstr>'78-LPR-202410076'!Print_Area</vt:lpstr>
      <vt:lpstr>'78-LPR-202410077'!Print_Area</vt:lpstr>
      <vt:lpstr>'78-LPR-202410078'!Print_Area</vt:lpstr>
      <vt:lpstr>'78-LPR-202411079'!Print_Area</vt:lpstr>
      <vt:lpstr>'78-LPR-202411081'!Print_Area</vt:lpstr>
      <vt:lpstr>'78-LPR-202411082'!Print_Area</vt:lpstr>
      <vt:lpstr>'78-LPR-202411084'!Print_Area</vt:lpstr>
      <vt:lpstr>'78-LPR-202411086'!Print_Area</vt:lpstr>
      <vt:lpstr>'78-LPR-202412087'!Print_Area</vt:lpstr>
      <vt:lpstr>'78-LPR-202412088'!Print_Area</vt:lpstr>
      <vt:lpstr>'78-LPR-202412089'!Print_Area</vt:lpstr>
      <vt:lpstr>'78-LPR-202412090'!Print_Area</vt:lpstr>
      <vt:lpstr>'78-LPR-202412091'!Print_Area</vt:lpstr>
      <vt:lpstr>'78-LPR-202412093'!Print_Area</vt:lpstr>
      <vt:lpstr>'78-LPR-202412094'!Print_Area</vt:lpstr>
      <vt:lpstr>'78-LPR-202501097'!Print_Area</vt:lpstr>
      <vt:lpstr>'78-LPR-202501098'!Print_Area</vt:lpstr>
      <vt:lpstr>'78-LPR-202501099'!Print_Area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2025-01-03T08:30:45Z</cp:lastPrinted>
  <dcterms:created xsi:type="dcterms:W3CDTF">2022-12-26T07:39:48Z</dcterms:created>
  <dcterms:modified xsi:type="dcterms:W3CDTF">2025-01-05T13:44:47Z</dcterms:modified>
</cp:coreProperties>
</file>