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 mi mi ko data backup(9.1.2024)ylh\Moh Moh\3.Reman Job (200,300) Update\003.CUSTOMER CONFIRMATION ORDER\11.2024 CCO\1.Jan'24\"/>
    </mc:Choice>
  </mc:AlternateContent>
  <bookViews>
    <workbookView xWindow="0" yWindow="0" windowWidth="20490" windowHeight="7755" firstSheet="1" activeTab="1"/>
  </bookViews>
  <sheets>
    <sheet name="Air KBZ" sheetId="9" state="hidden" r:id="rId1"/>
    <sheet name="CCO" sheetId="74" r:id="rId2"/>
    <sheet name="CCO (2)" sheetId="75" state="hidden" r:id="rId3"/>
    <sheet name="Part Lists" sheetId="63" state="hidden" r:id="rId4"/>
    <sheet name="Customer Supply" sheetId="22" state="hidden" r:id="rId5"/>
  </sheets>
  <externalReferences>
    <externalReference r:id="rId6"/>
  </externalReferences>
  <definedNames>
    <definedName name="_xlnm._FilterDatabase" localSheetId="1" hidden="1">CCO!$B$16:$M$31</definedName>
    <definedName name="_xlnm._FilterDatabase" localSheetId="2" hidden="1">'CCO (2)'!$B$15:$O$145</definedName>
    <definedName name="_xlnm.Print_Area" localSheetId="1">CCO!$B$1:$M$48</definedName>
    <definedName name="_xlnm.Print_Area" localSheetId="2">'CCO (2)'!$A$1:$O$165</definedName>
    <definedName name="_xlnm.Print_Area" localSheetId="3">'Part Lists'!$B$1:$N$64</definedName>
    <definedName name="_xlnm.Print_Titles" localSheetId="1">CCO!$16:$16</definedName>
    <definedName name="_xlnm.Print_Titles" localSheetId="2">'CCO (2)'!$15:$15</definedName>
  </definedNames>
  <calcPr calcId="152511"/>
</workbook>
</file>

<file path=xl/calcChain.xml><?xml version="1.0" encoding="utf-8"?>
<calcChain xmlns="http://schemas.openxmlformats.org/spreadsheetml/2006/main">
  <c r="J18" i="74" l="1"/>
  <c r="J19" i="74"/>
  <c r="J20" i="74"/>
  <c r="J21" i="74"/>
  <c r="J22" i="74"/>
  <c r="J23" i="74"/>
  <c r="J24" i="74"/>
  <c r="J17" i="74" l="1"/>
  <c r="J25" i="74" l="1"/>
  <c r="J31" i="74" s="1"/>
  <c r="K144" i="75"/>
  <c r="K143" i="75"/>
  <c r="AK141" i="75"/>
  <c r="K137" i="75"/>
  <c r="K136" i="75"/>
  <c r="K135" i="75"/>
  <c r="K134" i="75"/>
  <c r="K133" i="75"/>
  <c r="K132" i="75"/>
  <c r="K131" i="75"/>
  <c r="K130" i="75"/>
  <c r="K129" i="75"/>
  <c r="K128" i="75"/>
  <c r="K127" i="75"/>
  <c r="K126" i="75"/>
  <c r="K125" i="75"/>
  <c r="K124" i="75"/>
  <c r="K123" i="75"/>
  <c r="K122" i="75"/>
  <c r="K121" i="75"/>
  <c r="K120" i="75"/>
  <c r="K115" i="75"/>
  <c r="K114" i="75"/>
  <c r="K112" i="75"/>
  <c r="K109" i="75"/>
  <c r="K108" i="75"/>
  <c r="K107" i="75"/>
  <c r="K106" i="75"/>
  <c r="K105" i="75"/>
  <c r="K103" i="75"/>
  <c r="K102" i="75"/>
  <c r="K101" i="75"/>
  <c r="K100" i="75"/>
  <c r="K99" i="75"/>
  <c r="K98" i="75"/>
  <c r="K97" i="75"/>
  <c r="K96" i="75"/>
  <c r="K95" i="75"/>
  <c r="K94" i="75"/>
  <c r="K93" i="75"/>
  <c r="K91" i="75"/>
  <c r="K90" i="75"/>
  <c r="K89" i="75"/>
  <c r="K88" i="75"/>
  <c r="K87" i="75"/>
  <c r="K86" i="75"/>
  <c r="K85" i="75"/>
  <c r="K84" i="75"/>
  <c r="K83" i="75"/>
  <c r="L82" i="75"/>
  <c r="L138" i="75" s="1"/>
  <c r="L145" i="75" s="1"/>
  <c r="K82" i="75"/>
  <c r="K81" i="75"/>
  <c r="K80" i="75"/>
  <c r="K79" i="75"/>
  <c r="K78" i="75"/>
  <c r="K77" i="75"/>
  <c r="K76" i="75"/>
  <c r="K75" i="75"/>
  <c r="K73" i="75"/>
  <c r="K72" i="75"/>
  <c r="K71" i="75"/>
  <c r="K70" i="75"/>
  <c r="K69" i="75"/>
  <c r="K68" i="75"/>
  <c r="K67" i="75"/>
  <c r="K66" i="75"/>
  <c r="K65" i="75"/>
  <c r="K64" i="75"/>
  <c r="K63" i="75"/>
  <c r="K62" i="75"/>
  <c r="K61" i="75"/>
  <c r="K60" i="75"/>
  <c r="K59" i="75"/>
  <c r="K58" i="75"/>
  <c r="K57" i="75"/>
  <c r="K56" i="75"/>
  <c r="K55" i="75"/>
  <c r="K54" i="75"/>
  <c r="K53" i="75"/>
  <c r="K52" i="75"/>
  <c r="K51" i="75"/>
  <c r="K50" i="75"/>
  <c r="K49" i="75"/>
  <c r="K48" i="75"/>
  <c r="K47" i="75"/>
  <c r="K46" i="75"/>
  <c r="K45" i="75"/>
  <c r="K44" i="75"/>
  <c r="K43" i="75"/>
  <c r="K42" i="75"/>
  <c r="K41" i="75"/>
  <c r="K40" i="75"/>
  <c r="K39" i="75"/>
  <c r="K38" i="75"/>
  <c r="K37" i="75"/>
  <c r="K36" i="75"/>
  <c r="K35" i="75"/>
  <c r="K34" i="75"/>
  <c r="K33" i="75"/>
  <c r="K32" i="75"/>
  <c r="K31" i="75"/>
  <c r="K30" i="75"/>
  <c r="K29" i="75"/>
  <c r="K28" i="75"/>
  <c r="K27" i="75"/>
  <c r="K26" i="75"/>
  <c r="K25" i="75"/>
  <c r="K24" i="75"/>
  <c r="K23" i="75"/>
  <c r="K22" i="75"/>
  <c r="K21" i="75"/>
  <c r="K20" i="75"/>
  <c r="K19" i="75"/>
  <c r="K18" i="75"/>
  <c r="K17" i="75"/>
  <c r="Q16" i="75"/>
  <c r="R16" i="75" s="1"/>
  <c r="K16" i="75"/>
  <c r="K138" i="75" s="1"/>
  <c r="K145" i="75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<sst xmlns="http://schemas.openxmlformats.org/spreadsheetml/2006/main" count="1101" uniqueCount="320">
  <si>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</si>
  <si>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</si>
  <si>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</si>
  <si>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</si>
  <si>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</si>
  <si>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</si>
  <si>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</si>
  <si>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</si>
  <si>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</si>
  <si>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</si>
  <si>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</si>
  <si>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</si>
  <si>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</si>
  <si>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</si>
  <si>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</si>
  <si>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</si>
  <si>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</si>
  <si>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</si>
  <si>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</si>
  <si>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</si>
  <si>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</si>
  <si>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</si>
  <si>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</si>
  <si>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</si>
  <si>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</si>
  <si>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</si>
  <si>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</si>
  <si>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</si>
  <si>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</si>
  <si>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</si>
  <si>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</si>
  <si>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</si>
  <si>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</si>
  <si>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</si>
  <si>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</si>
  <si>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</si>
  <si>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</si>
  <si>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</si>
  <si>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</si>
  <si>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</si>
  <si>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</si>
  <si>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</si>
  <si>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</si>
  <si>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</si>
  <si>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</si>
  <si>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</si>
  <si>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</si>
  <si>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</si>
  <si>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</si>
  <si>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</si>
  <si>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</si>
  <si>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</si>
  <si>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</si>
  <si>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</si>
  <si>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</si>
  <si>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</si>
  <si>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</si>
  <si>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</si>
  <si>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</si>
  <si>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</si>
  <si>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</si>
  <si>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</si>
  <si>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</si>
  <si>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</si>
  <si>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</si>
  <si>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</si>
  <si>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</si>
  <si>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</si>
  <si>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</si>
  <si>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</si>
  <si>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</si>
  <si>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</si>
  <si>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</si>
  <si>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</si>
  <si>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</si>
  <si>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</si>
  <si>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</si>
  <si>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</si>
  <si>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</si>
  <si>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</si>
  <si>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</si>
  <si>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</si>
  <si>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</si>
  <si>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</si>
  <si>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</si>
  <si>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</si>
  <si>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</si>
  <si>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</si>
  <si>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</si>
  <si>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</si>
  <si>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</si>
  <si>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</si>
  <si>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</si>
  <si>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</si>
  <si>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</si>
  <si>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</si>
  <si>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</si>
  <si>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</si>
  <si>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</si>
  <si>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</si>
  <si>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</si>
  <si>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</si>
  <si>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</si>
  <si>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</si>
  <si>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</si>
  <si>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</si>
  <si>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</si>
  <si>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</si>
  <si>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</si>
  <si>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</si>
  <si>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</si>
  <si>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</si>
  <si>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</si>
  <si>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</si>
  <si>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</si>
  <si>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</si>
  <si>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</si>
  <si>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</si>
  <si>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</si>
  <si>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</si>
  <si>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</si>
  <si>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</si>
  <si>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Price Valid            : </t>
  </si>
  <si>
    <t>: Recondition</t>
  </si>
  <si>
    <t>: Ko Hla Min Htay</t>
  </si>
  <si>
    <t>: 09-977873514</t>
  </si>
  <si>
    <t>Total S'part Charges</t>
  </si>
  <si>
    <t>: Volvo</t>
  </si>
  <si>
    <t>: EC290BPrime/19257</t>
  </si>
  <si>
    <t xml:space="preserve"> : Engine</t>
  </si>
  <si>
    <t>: D7E</t>
  </si>
  <si>
    <t>: RMN/QUO/2023/11/0098</t>
  </si>
  <si>
    <t xml:space="preserve"> : 200-2023100237</t>
  </si>
  <si>
    <t>Overhaul Kit</t>
  </si>
  <si>
    <t>Volvo</t>
  </si>
  <si>
    <t>Valve Guide</t>
  </si>
  <si>
    <t>Deutz</t>
  </si>
  <si>
    <t>04606893</t>
  </si>
  <si>
    <t>20405897/04201238</t>
  </si>
  <si>
    <t>O-ring</t>
  </si>
  <si>
    <t>01153857</t>
  </si>
  <si>
    <t>Inlet Valve seat</t>
  </si>
  <si>
    <t>04252442</t>
  </si>
  <si>
    <t>Inlet Valve</t>
  </si>
  <si>
    <t>Exhasut Valve Seat</t>
  </si>
  <si>
    <t>04288053</t>
  </si>
  <si>
    <t>Exhasut Valve</t>
  </si>
  <si>
    <t>Bearing Bushing</t>
  </si>
  <si>
    <t>OEM</t>
  </si>
  <si>
    <t>Gasket</t>
  </si>
  <si>
    <t>04298547</t>
  </si>
  <si>
    <t>Screw</t>
  </si>
  <si>
    <t>Sealing Ring</t>
  </si>
  <si>
    <t>Main Bearing</t>
  </si>
  <si>
    <t>Thrust Washer</t>
  </si>
  <si>
    <t>02931881</t>
  </si>
  <si>
    <t>Big End Bearing</t>
  </si>
  <si>
    <t>Guide Tube</t>
  </si>
  <si>
    <t>Sleeve</t>
  </si>
  <si>
    <t>Clip</t>
  </si>
  <si>
    <t>Dipstick</t>
  </si>
  <si>
    <t>Oil Pump Housing</t>
  </si>
  <si>
    <t>Spring Pin</t>
  </si>
  <si>
    <t>Piston (cooling nozzle jet)</t>
  </si>
  <si>
    <t>04207521(REM)</t>
  </si>
  <si>
    <t>Oil Filter</t>
  </si>
  <si>
    <t>01175851</t>
  </si>
  <si>
    <t>Plane Gasket</t>
  </si>
  <si>
    <t>Seal</t>
  </si>
  <si>
    <t>Flange screw</t>
  </si>
  <si>
    <t>01181459</t>
  </si>
  <si>
    <t>20459246/993471</t>
  </si>
  <si>
    <t>Fuel Filter</t>
  </si>
  <si>
    <t>Return Line</t>
  </si>
  <si>
    <t>Hollow Screw</t>
  </si>
  <si>
    <t>01119240</t>
  </si>
  <si>
    <t>01181435</t>
  </si>
  <si>
    <t>Hexagon screw</t>
  </si>
  <si>
    <t>Bolt</t>
  </si>
  <si>
    <t>Fuel Pipe</t>
  </si>
  <si>
    <t>Turbocharger</t>
  </si>
  <si>
    <t>Borgwarner</t>
  </si>
  <si>
    <t>20896351/21498468</t>
  </si>
  <si>
    <t>Oil Line</t>
  </si>
  <si>
    <t>60113509/20460231</t>
  </si>
  <si>
    <t>Hook</t>
  </si>
  <si>
    <t>04505859</t>
  </si>
  <si>
    <t xml:space="preserve">Fitting </t>
  </si>
  <si>
    <t>20459961(REM)</t>
  </si>
  <si>
    <t>Thermostat</t>
  </si>
  <si>
    <t>20450736(REM)</t>
  </si>
  <si>
    <t>Guide Washer</t>
  </si>
  <si>
    <t>Hex, socket screw</t>
  </si>
  <si>
    <t>01148440</t>
  </si>
  <si>
    <t>V-ribbed belt</t>
  </si>
  <si>
    <t>0124555559</t>
  </si>
  <si>
    <t>Washer</t>
  </si>
  <si>
    <t>01143096</t>
  </si>
  <si>
    <t>Hexagon Nut</t>
  </si>
  <si>
    <t>Use Parts</t>
  </si>
  <si>
    <t>996813(U)</t>
  </si>
  <si>
    <t>01122403</t>
  </si>
  <si>
    <t>Starter Motor</t>
  </si>
  <si>
    <t>QDJ2860A</t>
  </si>
  <si>
    <t>Wiring Harness</t>
  </si>
  <si>
    <t>Sensor</t>
  </si>
  <si>
    <t>China</t>
  </si>
  <si>
    <t>22435058N</t>
  </si>
  <si>
    <t>Bracket</t>
  </si>
  <si>
    <t>Retaining Plate</t>
  </si>
  <si>
    <t>Temperature Sensor</t>
  </si>
  <si>
    <t>Pressure Sensor</t>
  </si>
  <si>
    <t>21291011(REM)</t>
  </si>
  <si>
    <t>0281002576</t>
  </si>
  <si>
    <t>Guard Plate</t>
  </si>
  <si>
    <t>Tachometer</t>
  </si>
  <si>
    <t>0261210113</t>
  </si>
  <si>
    <t>Level Sensor</t>
  </si>
  <si>
    <t>04220473</t>
  </si>
  <si>
    <t>21391695/22383378</t>
  </si>
  <si>
    <t>Main Cap Bolt</t>
  </si>
  <si>
    <t>Core Plug</t>
  </si>
  <si>
    <t>20405721(REM)</t>
  </si>
  <si>
    <t>Bushing Small End</t>
  </si>
  <si>
    <t>04200024</t>
  </si>
  <si>
    <t>Rubber Hose</t>
  </si>
  <si>
    <t>Pipe</t>
  </si>
  <si>
    <t>Stud</t>
  </si>
  <si>
    <t>01148753</t>
  </si>
  <si>
    <t>01148169</t>
  </si>
  <si>
    <t>High Pressure Pump</t>
  </si>
  <si>
    <t>0414693005</t>
  </si>
  <si>
    <t>BOSCH</t>
  </si>
  <si>
    <t>0281002937</t>
  </si>
  <si>
    <t>Pressure relief valve</t>
  </si>
  <si>
    <t>FCU Body</t>
  </si>
  <si>
    <t>F00BC80045(REM)</t>
  </si>
  <si>
    <t>22899626N</t>
  </si>
  <si>
    <t>22899626/20898038</t>
  </si>
  <si>
    <t>Feed Pump</t>
  </si>
  <si>
    <t>04514751</t>
  </si>
  <si>
    <t>Nozzle</t>
  </si>
  <si>
    <t>0433171964</t>
  </si>
  <si>
    <t>Valve Set</t>
  </si>
  <si>
    <t>F00RJ01479</t>
  </si>
  <si>
    <t>Valve Ball</t>
  </si>
  <si>
    <t>F00VC05001</t>
  </si>
  <si>
    <t>F00VC05008</t>
  </si>
  <si>
    <t>Part Set Sealing Ring</t>
  </si>
  <si>
    <t>F00VC99002</t>
  </si>
  <si>
    <t>F00RJ01482</t>
  </si>
  <si>
    <t>F00RJ01453</t>
  </si>
  <si>
    <t>QUOTATION</t>
  </si>
  <si>
    <t>Quo No.</t>
  </si>
  <si>
    <t>Quo Date</t>
  </si>
  <si>
    <t>: 14-Nov-2023</t>
  </si>
  <si>
    <t>Machine Model/ Sr/No.</t>
  </si>
  <si>
    <t xml:space="preserve">Currency                                   </t>
  </si>
  <si>
    <t>Thanks for your interest in our product and service. We are pleased to quote you according to your machine requirements</t>
  </si>
  <si>
    <t>Brand</t>
  </si>
  <si>
    <t>Unit Price (With tax)</t>
  </si>
  <si>
    <t xml:space="preserve">Unit Price </t>
  </si>
  <si>
    <t>Ex Stock in HO</t>
  </si>
  <si>
    <t>cancel</t>
  </si>
  <si>
    <t>REPAIR KIT (Belt Tensioner Ball )</t>
  </si>
  <si>
    <t>01340616</t>
  </si>
  <si>
    <t>repair</t>
  </si>
  <si>
    <t>'0281002744</t>
  </si>
  <si>
    <t>Service charges for Engine Overhaul</t>
  </si>
  <si>
    <t>Machining service charges for To Water Pump Repair</t>
  </si>
  <si>
    <t xml:space="preserve"> </t>
  </si>
  <si>
    <t>Machining service charges for Seal Seat Repair (Front and Rear)</t>
  </si>
  <si>
    <t>Machining service charges for Small End Bushion Boring</t>
  </si>
  <si>
    <t>Machining service charges for To repair the Cover</t>
  </si>
  <si>
    <t>Machining service charges for Sprocket bolt holes 16 pcs need drilling and rethreating</t>
  </si>
  <si>
    <t xml:space="preserve">                             : </t>
  </si>
  <si>
    <t xml:space="preserve">               </t>
  </si>
  <si>
    <t xml:space="preserve">Delivery Time        : We can delivery your components within ( 4 ) days after your confirm and part complete date.
</t>
  </si>
  <si>
    <t xml:space="preserve">                             :   
</t>
  </si>
  <si>
    <t>Price Valid            : 1 days after quotation for Local,30 days after quotation for Ex stock.</t>
  </si>
  <si>
    <t xml:space="preserve">*Noted*    </t>
  </si>
  <si>
    <t>Prepare By;</t>
  </si>
  <si>
    <t>Approve By;</t>
  </si>
  <si>
    <t>Sign        :</t>
  </si>
  <si>
    <t xml:space="preserve">              Sign</t>
  </si>
  <si>
    <t>:</t>
  </si>
  <si>
    <t>Name     :</t>
  </si>
  <si>
    <t xml:space="preserve">              Name</t>
  </si>
  <si>
    <t>Position  :</t>
  </si>
  <si>
    <t xml:space="preserve">              Position</t>
  </si>
  <si>
    <t xml:space="preserve">: </t>
  </si>
  <si>
    <t>02-BRM-SMK-FRM-001-02</t>
  </si>
  <si>
    <t>1 days after quotation for Local,30 days after quotation for Ex stock.</t>
  </si>
  <si>
    <t xml:space="preserve">Note: </t>
  </si>
  <si>
    <t>: 30-Jan-2024</t>
  </si>
  <si>
    <t>: Ko Sain On Khay</t>
  </si>
  <si>
    <t>: 09-751858845</t>
  </si>
  <si>
    <t>: ZX280-5</t>
  </si>
  <si>
    <t xml:space="preserve">: Beeling  </t>
  </si>
  <si>
    <t>: MCV,SD</t>
  </si>
  <si>
    <t>: RMN/QUO/2024/02/0138</t>
  </si>
  <si>
    <t>Seal Kit</t>
  </si>
  <si>
    <t>Shaft Ball</t>
  </si>
  <si>
    <t>Kit Seal</t>
  </si>
  <si>
    <t>HITACHI</t>
  </si>
  <si>
    <t>0230907</t>
  </si>
  <si>
    <t>XP00000008PS</t>
  </si>
  <si>
    <t>RX14000</t>
  </si>
  <si>
    <t>XP00000363</t>
  </si>
  <si>
    <t>0816212</t>
  </si>
  <si>
    <t>: Maing Control Valve,Swin Drive Overhaul</t>
  </si>
  <si>
    <t>: 200-2024010292,293</t>
  </si>
  <si>
    <t>We are agreed for below quotation for (Main Control Valve,Swin Drive ) as below information:</t>
  </si>
  <si>
    <t>200-2024010292</t>
  </si>
  <si>
    <t>200-2024010293</t>
  </si>
  <si>
    <t>Machining service charges for To repair the 
shaft seal seat (Water Pump)</t>
  </si>
  <si>
    <t>Machining service charges for Check for Outside 
Repair (Hydraul oil Cooler)</t>
  </si>
  <si>
    <t>Machining service charges for 
Crankshaft shaft seal Repair.</t>
  </si>
  <si>
    <t>Service charges for Main Control 
Valve Overhaul Charges</t>
  </si>
  <si>
    <t>: RMN/CCO/2024/1/0113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</si>
</sst>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  <numFmt numFmtId="171" formatCode="0.0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300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7" fillId="4" borderId="1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43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 applyProtection="1">
      <alignment horizontal="left" vertical="center"/>
      <protection locked="0"/>
    </xf>
    <xf numFmtId="0" fontId="45" fillId="0" borderId="0" xfId="0" applyFont="1"/>
    <xf numFmtId="0" fontId="32" fillId="0" borderId="0" xfId="0" applyFont="1" applyFill="1" applyAlignment="1">
      <alignment horizontal="left"/>
    </xf>
    <xf numFmtId="0" fontId="21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/>
    </xf>
    <xf numFmtId="0" fontId="32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6" fillId="0" borderId="1" xfId="0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 applyProtection="1">
      <alignment horizontal="center" vertical="center" wrapText="1"/>
    </xf>
    <xf numFmtId="0" fontId="46" fillId="4" borderId="0" xfId="0" applyFont="1" applyFill="1" applyAlignment="1" applyProtection="1">
      <alignment horizontal="center"/>
      <protection locked="0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1" fillId="4" borderId="1" xfId="62" applyNumberFormat="1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2" fontId="0" fillId="4" borderId="0" xfId="0" applyNumberFormat="1" applyFill="1"/>
    <xf numFmtId="0" fontId="46" fillId="3" borderId="0" xfId="0" applyFont="1" applyFill="1" applyAlignment="1" applyProtection="1">
      <alignment horizontal="center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43" fontId="21" fillId="3" borderId="1" xfId="62" applyNumberFormat="1" applyFont="1" applyFill="1" applyBorder="1" applyAlignment="1">
      <alignment horizontal="center" vertical="center"/>
    </xf>
    <xf numFmtId="43" fontId="27" fillId="3" borderId="1" xfId="62" applyNumberFormat="1" applyFont="1" applyFill="1" applyBorder="1" applyAlignment="1" applyProtection="1">
      <alignment vertical="center" wrapText="1"/>
    </xf>
    <xf numFmtId="0" fontId="33" fillId="3" borderId="1" xfId="15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2" fontId="0" fillId="3" borderId="0" xfId="0" applyNumberFormat="1" applyFill="1"/>
    <xf numFmtId="0" fontId="0" fillId="3" borderId="0" xfId="0" applyFill="1"/>
    <xf numFmtId="0" fontId="46" fillId="5" borderId="0" xfId="0" applyFont="1" applyFill="1" applyAlignment="1" applyProtection="1">
      <alignment horizontal="center"/>
      <protection locked="0"/>
    </xf>
    <xf numFmtId="0" fontId="27" fillId="5" borderId="1" xfId="0" applyFont="1" applyFill="1" applyBorder="1" applyAlignment="1" applyProtection="1">
      <alignment horizontal="center" vertical="center"/>
    </xf>
    <xf numFmtId="0" fontId="25" fillId="5" borderId="1" xfId="0" applyFont="1" applyFill="1" applyBorder="1" applyAlignment="1" applyProtection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43" fontId="21" fillId="5" borderId="1" xfId="62" applyNumberFormat="1" applyFont="1" applyFill="1" applyBorder="1" applyAlignment="1">
      <alignment horizontal="center" vertical="center"/>
    </xf>
    <xf numFmtId="43" fontId="27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horizontal="center" vertical="center" wrapText="1"/>
    </xf>
    <xf numFmtId="0" fontId="33" fillId="5" borderId="1" xfId="151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/>
    </xf>
    <xf numFmtId="2" fontId="0" fillId="5" borderId="0" xfId="0" applyNumberFormat="1" applyFill="1"/>
    <xf numFmtId="0" fontId="0" fillId="5" borderId="0" xfId="0" applyFill="1"/>
    <xf numFmtId="0" fontId="46" fillId="6" borderId="0" xfId="0" applyFont="1" applyFill="1" applyAlignment="1" applyProtection="1">
      <alignment horizontal="center"/>
      <protection locked="0"/>
    </xf>
    <xf numFmtId="0" fontId="27" fillId="6" borderId="1" xfId="0" applyFont="1" applyFill="1" applyBorder="1" applyAlignment="1" applyProtection="1">
      <alignment horizontal="center" vertical="center"/>
    </xf>
    <xf numFmtId="0" fontId="25" fillId="6" borderId="1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43" fontId="21" fillId="6" borderId="1" xfId="62" applyNumberFormat="1" applyFont="1" applyFill="1" applyBorder="1" applyAlignment="1">
      <alignment horizontal="center" vertical="center"/>
    </xf>
    <xf numFmtId="43" fontId="27" fillId="6" borderId="1" xfId="62" applyNumberFormat="1" applyFont="1" applyFill="1" applyBorder="1" applyAlignment="1" applyProtection="1">
      <alignment vertical="center" wrapText="1"/>
    </xf>
    <xf numFmtId="0" fontId="27" fillId="6" borderId="1" xfId="0" applyFont="1" applyFill="1" applyBorder="1" applyAlignment="1" applyProtection="1">
      <alignment horizontal="center" vertical="center" wrapText="1"/>
    </xf>
    <xf numFmtId="0" fontId="33" fillId="6" borderId="1" xfId="151" applyFont="1" applyFill="1" applyBorder="1" applyAlignment="1">
      <alignment horizontal="center" vertical="center"/>
    </xf>
    <xf numFmtId="0" fontId="0" fillId="6" borderId="0" xfId="0" applyFill="1"/>
    <xf numFmtId="0" fontId="27" fillId="6" borderId="0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2" fontId="0" fillId="6" borderId="0" xfId="0" applyNumberFormat="1" applyFill="1"/>
    <xf numFmtId="0" fontId="27" fillId="4" borderId="0" xfId="0" applyFont="1" applyFill="1" applyBorder="1" applyAlignment="1" applyProtection="1">
      <alignment horizontal="center" vertical="center"/>
    </xf>
    <xf numFmtId="43" fontId="27" fillId="4" borderId="0" xfId="0" applyNumberFormat="1" applyFont="1" applyFill="1" applyBorder="1" applyAlignment="1">
      <alignment horizontal="center" vertical="center" wrapText="1"/>
    </xf>
    <xf numFmtId="43" fontId="47" fillId="4" borderId="9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Fill="1" applyAlignment="1" applyProtection="1">
      <alignment horizontal="center"/>
      <protection locked="0"/>
    </xf>
    <xf numFmtId="0" fontId="31" fillId="4" borderId="0" xfId="0" applyFont="1" applyFill="1" applyBorder="1" applyAlignment="1">
      <alignment horizontal="center" vertical="center" wrapText="1"/>
    </xf>
    <xf numFmtId="43" fontId="2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43" fontId="20" fillId="0" borderId="0" xfId="0" applyNumberFormat="1" applyFont="1" applyFill="1" applyAlignment="1">
      <alignment horizontal="center" vertical="center"/>
    </xf>
    <xf numFmtId="43" fontId="0" fillId="0" borderId="0" xfId="0" applyNumberFormat="1" applyFill="1"/>
    <xf numFmtId="43" fontId="20" fillId="0" borderId="0" xfId="0" applyNumberFormat="1" applyFont="1" applyBorder="1" applyAlignment="1">
      <alignment horizontal="center" vertical="center" wrapText="1"/>
    </xf>
    <xf numFmtId="0" fontId="20" fillId="0" borderId="0" xfId="0" applyFont="1" applyFill="1" applyAlignment="1" applyProtection="1">
      <protection locked="0"/>
    </xf>
    <xf numFmtId="171" fontId="20" fillId="0" borderId="0" xfId="0" applyNumberFormat="1" applyFont="1" applyFill="1" applyAlignment="1" applyProtection="1">
      <alignment horizontal="left"/>
      <protection locked="0"/>
    </xf>
    <xf numFmtId="0" fontId="33" fillId="0" borderId="0" xfId="0" applyFont="1"/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/>
    <xf numFmtId="0" fontId="0" fillId="0" borderId="0" xfId="0" applyAlignment="1">
      <alignment horizontal="left"/>
    </xf>
    <xf numFmtId="0" fontId="27" fillId="4" borderId="0" xfId="0" applyFont="1" applyFill="1" applyBorder="1" applyAlignment="1" applyProtection="1">
      <alignment horizontal="center" vertical="center" wrapText="1"/>
    </xf>
    <xf numFmtId="170" fontId="27" fillId="4" borderId="1" xfId="62" applyNumberFormat="1" applyFont="1" applyFill="1" applyBorder="1" applyAlignment="1" applyProtection="1">
      <alignment horizontal="center" vertical="center" wrapText="1"/>
    </xf>
    <xf numFmtId="0" fontId="36" fillId="4" borderId="2" xfId="0" applyFont="1" applyFill="1" applyBorder="1" applyAlignment="1" applyProtection="1">
      <alignment horizontal="left" vertical="center"/>
    </xf>
    <xf numFmtId="0" fontId="36" fillId="4" borderId="1" xfId="0" applyFont="1" applyFill="1" applyBorder="1" applyAlignment="1" applyProtection="1">
      <alignment horizontal="center" vertical="center"/>
    </xf>
    <xf numFmtId="0" fontId="36" fillId="4" borderId="8" xfId="0" applyFont="1" applyFill="1" applyBorder="1" applyAlignment="1" applyProtection="1">
      <alignment horizontal="center" vertical="center"/>
    </xf>
    <xf numFmtId="0" fontId="36" fillId="4" borderId="1" xfId="0" applyFont="1" applyFill="1" applyBorder="1" applyAlignment="1" applyProtection="1">
      <alignment horizontal="center" vertical="center" wrapText="1"/>
    </xf>
    <xf numFmtId="0" fontId="36" fillId="4" borderId="8" xfId="0" quotePrefix="1" applyFont="1" applyFill="1" applyBorder="1" applyAlignment="1" applyProtection="1">
      <alignment horizontal="center" vertical="center"/>
    </xf>
    <xf numFmtId="43" fontId="36" fillId="0" borderId="8" xfId="0" applyNumberFormat="1" applyFont="1" applyFill="1" applyBorder="1" applyAlignment="1" applyProtection="1">
      <alignment horizontal="center" vertical="center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left"/>
      <protection locked="0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4" borderId="0" xfId="0" quotePrefix="1" applyFont="1" applyFill="1" applyAlignment="1" applyProtection="1">
      <alignment horizontal="left" vertical="center" wrapText="1"/>
      <protection locked="0"/>
    </xf>
    <xf numFmtId="0" fontId="27" fillId="4" borderId="2" xfId="0" applyFont="1" applyFill="1" applyBorder="1" applyAlignment="1" applyProtection="1">
      <alignment horizontal="center" vertical="center" wrapText="1"/>
    </xf>
    <xf numFmtId="0" fontId="27" fillId="4" borderId="3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/>
    </xf>
    <xf numFmtId="0" fontId="0" fillId="4" borderId="10" xfId="151" applyFont="1" applyFill="1" applyBorder="1" applyAlignment="1">
      <alignment horizontal="center" vertical="center" wrapText="1"/>
    </xf>
    <xf numFmtId="0" fontId="0" fillId="4" borderId="11" xfId="151" applyFont="1" applyFill="1" applyBorder="1" applyAlignment="1">
      <alignment horizontal="center" vertical="center" wrapText="1"/>
    </xf>
    <xf numFmtId="0" fontId="0" fillId="4" borderId="8" xfId="151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44" fillId="0" borderId="0" xfId="0" applyFont="1" applyFill="1" applyAlignment="1" applyProtection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47" fillId="4" borderId="2" xfId="0" applyFont="1" applyFill="1" applyBorder="1" applyAlignment="1" applyProtection="1">
      <alignment horizontal="center" vertical="center" wrapText="1"/>
    </xf>
    <xf numFmtId="0" fontId="47" fillId="4" borderId="3" xfId="0" applyFont="1" applyFill="1" applyBorder="1" applyAlignment="1" applyProtection="1">
      <alignment horizontal="center" vertical="center" wrapText="1"/>
    </xf>
    <xf numFmtId="0" fontId="47" fillId="4" borderId="7" xfId="0" applyFont="1" applyFill="1" applyBorder="1" applyAlignment="1" applyProtection="1">
      <alignment horizontal="center" vertical="center" wrapText="1"/>
    </xf>
    <xf numFmtId="20" fontId="25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48" fillId="3" borderId="1" xfId="0" applyFont="1" applyFill="1" applyBorder="1" applyAlignment="1">
      <alignment horizontal="left" vertical="center"/>
    </xf>
    <xf numFmtId="0" fontId="20" fillId="0" borderId="0" xfId="0" applyFont="1" applyFill="1" applyAlignment="1" applyProtection="1">
      <alignment horizontal="center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12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0</xdr:colOff>
      <xdr:row>6</xdr:row>
      <xdr:rowOff>152400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0"/>
          <a:ext cx="0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0</xdr:rowOff>
    </xdr:from>
    <xdr:to>
      <xdr:col>2</xdr:col>
      <xdr:colOff>723901</xdr:colOff>
      <xdr:row>2</xdr:row>
      <xdr:rowOff>114297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2" y="0"/>
          <a:ext cx="962024" cy="609597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0</xdr:row>
      <xdr:rowOff>38100</xdr:rowOff>
    </xdr:from>
    <xdr:to>
      <xdr:col>15</xdr:col>
      <xdr:colOff>0</xdr:colOff>
      <xdr:row>7</xdr:row>
      <xdr:rowOff>38100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38100"/>
          <a:ext cx="0" cy="1695450"/>
        </a:xfrm>
        <a:prstGeom prst="rect">
          <a:avLst/>
        </a:prstGeom>
      </xdr:spPr>
    </xdr:pic>
    <xdr:clientData/>
  </xdr:twoCellAnchor>
  <xdr:twoCellAnchor editAs="oneCell">
    <xdr:from>
      <xdr:col>14</xdr:col>
      <xdr:colOff>609600</xdr:colOff>
      <xdr:row>0</xdr:row>
      <xdr:rowOff>19051</xdr:rowOff>
    </xdr:from>
    <xdr:to>
      <xdr:col>14</xdr:col>
      <xdr:colOff>1844487</xdr:colOff>
      <xdr:row>2</xdr:row>
      <xdr:rowOff>114301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58700" y="19051"/>
          <a:ext cx="1234887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.47\Moh%20Moh\3.Reman%20Job%20(200,300)%20Update\002.QUOTATION\09-2022\9.Sep'22\PG%20BU%20Stock%20list%20for%20CUMMINS%20parts%20(22.8.2022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E2" t="str">
            <v>102057</v>
          </cell>
          <cell r="F2">
            <v>1</v>
          </cell>
        </row>
        <row r="3">
          <cell r="E3" t="str">
            <v>104020560-PSG</v>
          </cell>
          <cell r="F3">
            <v>1</v>
          </cell>
        </row>
        <row r="4">
          <cell r="E4" t="str">
            <v>104215</v>
          </cell>
          <cell r="F4">
            <v>1</v>
          </cell>
        </row>
        <row r="5">
          <cell r="E5" t="str">
            <v>107981</v>
          </cell>
          <cell r="F5">
            <v>43</v>
          </cell>
        </row>
        <row r="6">
          <cell r="E6" t="str">
            <v>110855</v>
          </cell>
          <cell r="F6">
            <v>3</v>
          </cell>
        </row>
        <row r="7">
          <cell r="E7" t="str">
            <v>114014203</v>
          </cell>
          <cell r="F7">
            <v>4</v>
          </cell>
        </row>
        <row r="8">
          <cell r="E8" t="str">
            <v>127554</v>
          </cell>
          <cell r="F8">
            <v>48</v>
          </cell>
        </row>
        <row r="9">
          <cell r="E9" t="str">
            <v>129839</v>
          </cell>
          <cell r="F9">
            <v>16</v>
          </cell>
        </row>
        <row r="10">
          <cell r="E10" t="str">
            <v>129888</v>
          </cell>
          <cell r="F10">
            <v>12</v>
          </cell>
        </row>
        <row r="11">
          <cell r="E11" t="str">
            <v>1306R2-010-B2</v>
          </cell>
          <cell r="F11">
            <v>3</v>
          </cell>
        </row>
        <row r="12">
          <cell r="E12" t="str">
            <v>139969-PSG</v>
          </cell>
          <cell r="F12">
            <v>1</v>
          </cell>
        </row>
        <row r="13">
          <cell r="E13" t="str">
            <v>140330</v>
          </cell>
          <cell r="F13">
            <v>12</v>
          </cell>
        </row>
        <row r="14">
          <cell r="E14" t="str">
            <v>141631</v>
          </cell>
          <cell r="F14">
            <v>2</v>
          </cell>
        </row>
        <row r="15">
          <cell r="E15" t="str">
            <v>146483</v>
          </cell>
          <cell r="F15">
            <v>2</v>
          </cell>
        </row>
        <row r="16">
          <cell r="E16" t="str">
            <v>149767</v>
          </cell>
          <cell r="F16">
            <v>13</v>
          </cell>
        </row>
        <row r="17">
          <cell r="E17" t="str">
            <v>154087</v>
          </cell>
          <cell r="F17">
            <v>1</v>
          </cell>
        </row>
        <row r="18">
          <cell r="E18" t="str">
            <v>163944</v>
          </cell>
          <cell r="F18">
            <v>1</v>
          </cell>
        </row>
        <row r="19">
          <cell r="E19" t="str">
            <v>178623</v>
          </cell>
          <cell r="F19">
            <v>8</v>
          </cell>
        </row>
        <row r="20">
          <cell r="E20" t="str">
            <v>178662</v>
          </cell>
          <cell r="F20">
            <v>2</v>
          </cell>
        </row>
        <row r="21">
          <cell r="E21" t="str">
            <v>178682</v>
          </cell>
          <cell r="F21">
            <v>1</v>
          </cell>
        </row>
        <row r="22">
          <cell r="E22" t="str">
            <v>178708</v>
          </cell>
          <cell r="F22">
            <v>2</v>
          </cell>
        </row>
        <row r="23">
          <cell r="E23" t="str">
            <v>178708</v>
          </cell>
          <cell r="F23">
            <v>2</v>
          </cell>
        </row>
        <row r="24">
          <cell r="E24" t="str">
            <v>178708</v>
          </cell>
          <cell r="F24">
            <v>2</v>
          </cell>
        </row>
        <row r="25">
          <cell r="E25" t="str">
            <v>178708</v>
          </cell>
          <cell r="F25">
            <v>13</v>
          </cell>
        </row>
        <row r="26">
          <cell r="E26" t="str">
            <v>178708</v>
          </cell>
          <cell r="F26">
            <v>2</v>
          </cell>
        </row>
        <row r="27">
          <cell r="E27" t="str">
            <v>186780</v>
          </cell>
          <cell r="F27">
            <v>2</v>
          </cell>
        </row>
        <row r="28">
          <cell r="E28" t="str">
            <v>187160</v>
          </cell>
          <cell r="F28">
            <v>1</v>
          </cell>
        </row>
        <row r="29">
          <cell r="E29" t="str">
            <v>187160</v>
          </cell>
          <cell r="F29">
            <v>5</v>
          </cell>
        </row>
        <row r="30">
          <cell r="E30" t="str">
            <v>193-0444</v>
          </cell>
          <cell r="F30">
            <v>2</v>
          </cell>
        </row>
        <row r="31">
          <cell r="E31" t="str">
            <v>193736</v>
          </cell>
          <cell r="F31">
            <v>12</v>
          </cell>
        </row>
        <row r="32">
          <cell r="E32" t="str">
            <v>195952</v>
          </cell>
          <cell r="F32">
            <v>16</v>
          </cell>
        </row>
        <row r="33">
          <cell r="E33" t="str">
            <v>200549</v>
          </cell>
          <cell r="F33">
            <v>1</v>
          </cell>
        </row>
        <row r="34">
          <cell r="E34" t="str">
            <v>203353</v>
          </cell>
          <cell r="F34">
            <v>3</v>
          </cell>
        </row>
        <row r="35">
          <cell r="E35" t="str">
            <v>205093</v>
          </cell>
          <cell r="F35">
            <v>12</v>
          </cell>
        </row>
        <row r="36">
          <cell r="E36" t="str">
            <v>205247</v>
          </cell>
          <cell r="F36">
            <v>1</v>
          </cell>
        </row>
        <row r="37">
          <cell r="E37" t="str">
            <v>205346</v>
          </cell>
          <cell r="F37">
            <v>1</v>
          </cell>
        </row>
        <row r="38">
          <cell r="E38" t="str">
            <v>205347</v>
          </cell>
          <cell r="F38">
            <v>1</v>
          </cell>
        </row>
        <row r="39">
          <cell r="E39" t="str">
            <v>205348</v>
          </cell>
          <cell r="F39">
            <v>1</v>
          </cell>
        </row>
        <row r="40">
          <cell r="E40" t="str">
            <v>205840</v>
          </cell>
          <cell r="F40">
            <v>12</v>
          </cell>
        </row>
        <row r="41">
          <cell r="E41" t="str">
            <v>205898</v>
          </cell>
          <cell r="F41">
            <v>4</v>
          </cell>
        </row>
        <row r="42">
          <cell r="E42" t="str">
            <v>206576</v>
          </cell>
          <cell r="F42">
            <v>2</v>
          </cell>
        </row>
        <row r="43">
          <cell r="E43" t="str">
            <v>206973</v>
          </cell>
          <cell r="F43">
            <v>5</v>
          </cell>
        </row>
        <row r="44">
          <cell r="E44" t="str">
            <v>206996</v>
          </cell>
          <cell r="F44">
            <v>1</v>
          </cell>
        </row>
        <row r="45">
          <cell r="E45" t="str">
            <v>206996</v>
          </cell>
          <cell r="F45">
            <v>2</v>
          </cell>
        </row>
        <row r="46">
          <cell r="E46" t="str">
            <v>206996</v>
          </cell>
          <cell r="F46">
            <v>4</v>
          </cell>
        </row>
        <row r="47">
          <cell r="E47" t="str">
            <v>206996</v>
          </cell>
          <cell r="F47">
            <v>0</v>
          </cell>
        </row>
        <row r="48">
          <cell r="E48" t="str">
            <v>207244</v>
          </cell>
          <cell r="F48">
            <v>15</v>
          </cell>
        </row>
        <row r="49">
          <cell r="E49" t="str">
            <v>210753</v>
          </cell>
          <cell r="F49">
            <v>6</v>
          </cell>
        </row>
        <row r="50">
          <cell r="E50" t="str">
            <v>211253</v>
          </cell>
          <cell r="F50">
            <v>1</v>
          </cell>
        </row>
        <row r="51">
          <cell r="E51" t="str">
            <v>211498</v>
          </cell>
          <cell r="F51">
            <v>3</v>
          </cell>
        </row>
        <row r="52">
          <cell r="E52" t="str">
            <v>212613</v>
          </cell>
          <cell r="F52">
            <v>5</v>
          </cell>
        </row>
        <row r="53">
          <cell r="E53" t="str">
            <v>213273</v>
          </cell>
          <cell r="F53">
            <v>1</v>
          </cell>
        </row>
        <row r="54">
          <cell r="E54" t="str">
            <v>213610</v>
          </cell>
          <cell r="F54">
            <v>1</v>
          </cell>
        </row>
        <row r="55">
          <cell r="E55" t="str">
            <v>213612</v>
          </cell>
          <cell r="F55">
            <v>2</v>
          </cell>
        </row>
        <row r="56">
          <cell r="E56" t="str">
            <v>213613</v>
          </cell>
          <cell r="F56">
            <v>6</v>
          </cell>
        </row>
        <row r="57">
          <cell r="E57" t="str">
            <v>216484</v>
          </cell>
          <cell r="F57">
            <v>1</v>
          </cell>
        </row>
        <row r="58">
          <cell r="E58" t="str">
            <v>216983</v>
          </cell>
          <cell r="F58">
            <v>6</v>
          </cell>
        </row>
        <row r="59">
          <cell r="E59" t="str">
            <v>217638</v>
          </cell>
          <cell r="F59">
            <v>2</v>
          </cell>
        </row>
        <row r="60">
          <cell r="E60" t="str">
            <v>217638</v>
          </cell>
          <cell r="F60">
            <v>1</v>
          </cell>
        </row>
        <row r="61">
          <cell r="E61" t="str">
            <v>217638</v>
          </cell>
          <cell r="F61">
            <v>10</v>
          </cell>
        </row>
        <row r="62">
          <cell r="E62" t="str">
            <v>217638</v>
          </cell>
          <cell r="F62">
            <v>1</v>
          </cell>
        </row>
        <row r="63">
          <cell r="E63" t="str">
            <v>218025</v>
          </cell>
          <cell r="F63">
            <v>6</v>
          </cell>
        </row>
        <row r="64">
          <cell r="E64" t="str">
            <v>218153</v>
          </cell>
          <cell r="F64">
            <v>6</v>
          </cell>
        </row>
        <row r="65">
          <cell r="E65" t="str">
            <v>2864080</v>
          </cell>
          <cell r="F65">
            <v>1</v>
          </cell>
        </row>
        <row r="66">
          <cell r="E66" t="str">
            <v>2872195</v>
          </cell>
          <cell r="F66">
            <v>1</v>
          </cell>
        </row>
        <row r="67">
          <cell r="E67" t="str">
            <v>2873974</v>
          </cell>
          <cell r="F67">
            <v>2</v>
          </cell>
        </row>
        <row r="68">
          <cell r="E68" t="str">
            <v>2881836</v>
          </cell>
          <cell r="F68">
            <v>12</v>
          </cell>
        </row>
        <row r="69">
          <cell r="E69" t="str">
            <v>3000175</v>
          </cell>
          <cell r="F69">
            <v>1</v>
          </cell>
        </row>
        <row r="70">
          <cell r="E70" t="str">
            <v>3000888-PSG</v>
          </cell>
          <cell r="F70">
            <v>1</v>
          </cell>
        </row>
        <row r="71">
          <cell r="E71" t="str">
            <v>3001281</v>
          </cell>
          <cell r="F71">
            <v>1</v>
          </cell>
        </row>
        <row r="72">
          <cell r="E72" t="str">
            <v>3001304</v>
          </cell>
          <cell r="F72">
            <v>4</v>
          </cell>
        </row>
        <row r="73">
          <cell r="E73" t="str">
            <v>3001305</v>
          </cell>
          <cell r="F73">
            <v>4</v>
          </cell>
        </row>
        <row r="74">
          <cell r="E74" t="str">
            <v>3001660</v>
          </cell>
          <cell r="F74">
            <v>2</v>
          </cell>
        </row>
        <row r="75">
          <cell r="E75" t="str">
            <v>3002202</v>
          </cell>
          <cell r="F75">
            <v>2</v>
          </cell>
        </row>
        <row r="76">
          <cell r="E76" t="str">
            <v>3002202</v>
          </cell>
          <cell r="F76">
            <v>1</v>
          </cell>
        </row>
        <row r="77">
          <cell r="E77" t="str">
            <v>3002202</v>
          </cell>
          <cell r="F77">
            <v>2</v>
          </cell>
        </row>
        <row r="78">
          <cell r="E78" t="str">
            <v>3002202</v>
          </cell>
          <cell r="F78">
            <v>4</v>
          </cell>
        </row>
        <row r="79">
          <cell r="E79" t="str">
            <v>3002202</v>
          </cell>
          <cell r="F79">
            <v>2</v>
          </cell>
        </row>
        <row r="80">
          <cell r="E80" t="str">
            <v>3002203</v>
          </cell>
          <cell r="F80">
            <v>1</v>
          </cell>
        </row>
        <row r="81">
          <cell r="E81" t="str">
            <v>3002232</v>
          </cell>
          <cell r="F81">
            <v>1</v>
          </cell>
        </row>
        <row r="82">
          <cell r="E82" t="str">
            <v>3003341</v>
          </cell>
          <cell r="F82">
            <v>3</v>
          </cell>
        </row>
        <row r="83">
          <cell r="E83" t="str">
            <v>3003341</v>
          </cell>
          <cell r="F83">
            <v>1</v>
          </cell>
        </row>
        <row r="84">
          <cell r="E84" t="str">
            <v>3004079</v>
          </cell>
          <cell r="F84">
            <v>1</v>
          </cell>
        </row>
        <row r="85">
          <cell r="E85" t="str">
            <v>3004462</v>
          </cell>
          <cell r="F85">
            <v>1</v>
          </cell>
        </row>
        <row r="86">
          <cell r="E86" t="str">
            <v>3006737</v>
          </cell>
          <cell r="F86">
            <v>4</v>
          </cell>
        </row>
        <row r="87">
          <cell r="E87" t="str">
            <v>3006738</v>
          </cell>
          <cell r="F87">
            <v>2</v>
          </cell>
        </row>
        <row r="88">
          <cell r="E88" t="str">
            <v>3007170</v>
          </cell>
          <cell r="F88">
            <v>1</v>
          </cell>
        </row>
        <row r="89">
          <cell r="E89" t="str">
            <v>3007442</v>
          </cell>
          <cell r="F89">
            <v>7</v>
          </cell>
        </row>
        <row r="90">
          <cell r="E90" t="str">
            <v>3007632</v>
          </cell>
          <cell r="F90">
            <v>6</v>
          </cell>
        </row>
        <row r="91">
          <cell r="E91" t="str">
            <v>3008591</v>
          </cell>
          <cell r="F91">
            <v>6</v>
          </cell>
        </row>
        <row r="92">
          <cell r="E92" t="str">
            <v>3008690</v>
          </cell>
          <cell r="F92">
            <v>2</v>
          </cell>
        </row>
        <row r="93">
          <cell r="E93" t="str">
            <v>3009380</v>
          </cell>
          <cell r="F93">
            <v>1</v>
          </cell>
        </row>
        <row r="94">
          <cell r="E94" t="str">
            <v>3009549</v>
          </cell>
          <cell r="F94">
            <v>5</v>
          </cell>
        </row>
        <row r="95">
          <cell r="E95" t="str">
            <v>3010242</v>
          </cell>
          <cell r="F95">
            <v>1</v>
          </cell>
        </row>
        <row r="96">
          <cell r="E96" t="str">
            <v>3010510</v>
          </cell>
          <cell r="F96">
            <v>15</v>
          </cell>
        </row>
        <row r="97">
          <cell r="E97" t="str">
            <v>3010649</v>
          </cell>
          <cell r="F97">
            <v>1</v>
          </cell>
        </row>
        <row r="98">
          <cell r="E98" t="str">
            <v>3010926</v>
          </cell>
          <cell r="F98">
            <v>1</v>
          </cell>
        </row>
        <row r="99">
          <cell r="E99" t="str">
            <v>3011076</v>
          </cell>
          <cell r="F99">
            <v>2</v>
          </cell>
        </row>
        <row r="100">
          <cell r="E100" t="str">
            <v>3013930</v>
          </cell>
          <cell r="F100">
            <v>1</v>
          </cell>
        </row>
        <row r="101">
          <cell r="E101" t="str">
            <v>3014755</v>
          </cell>
          <cell r="F101">
            <v>1</v>
          </cell>
        </row>
        <row r="102">
          <cell r="E102" t="str">
            <v>3015233</v>
          </cell>
          <cell r="F102">
            <v>2</v>
          </cell>
        </row>
        <row r="103">
          <cell r="E103" t="str">
            <v>3015237</v>
          </cell>
          <cell r="F103">
            <v>11</v>
          </cell>
        </row>
        <row r="104">
          <cell r="E104" t="str">
            <v>3015238</v>
          </cell>
          <cell r="F104">
            <v>0</v>
          </cell>
        </row>
        <row r="105">
          <cell r="E105" t="str">
            <v>3015238</v>
          </cell>
          <cell r="F105">
            <v>1</v>
          </cell>
        </row>
        <row r="106">
          <cell r="E106" t="str">
            <v>3016770</v>
          </cell>
          <cell r="F106">
            <v>7</v>
          </cell>
        </row>
        <row r="107">
          <cell r="E107" t="str">
            <v>3016780</v>
          </cell>
          <cell r="F107">
            <v>7</v>
          </cell>
        </row>
        <row r="108">
          <cell r="E108" t="str">
            <v>3016787</v>
          </cell>
          <cell r="F108">
            <v>1</v>
          </cell>
        </row>
        <row r="109">
          <cell r="E109" t="str">
            <v>3016794</v>
          </cell>
          <cell r="F109">
            <v>1</v>
          </cell>
        </row>
        <row r="110">
          <cell r="E110" t="str">
            <v>3017564</v>
          </cell>
          <cell r="F110">
            <v>1</v>
          </cell>
        </row>
        <row r="111">
          <cell r="E111" t="str">
            <v>3017759</v>
          </cell>
          <cell r="F111">
            <v>12</v>
          </cell>
        </row>
        <row r="112">
          <cell r="E112" t="str">
            <v>3018453</v>
          </cell>
          <cell r="F112">
            <v>1</v>
          </cell>
        </row>
        <row r="113">
          <cell r="E113" t="str">
            <v>3020185</v>
          </cell>
          <cell r="F113">
            <v>3</v>
          </cell>
        </row>
        <row r="114">
          <cell r="E114" t="str">
            <v>3020943</v>
          </cell>
          <cell r="F114">
            <v>12</v>
          </cell>
        </row>
        <row r="115">
          <cell r="E115" t="str">
            <v>3021036</v>
          </cell>
          <cell r="F115">
            <v>1</v>
          </cell>
        </row>
        <row r="116">
          <cell r="E116" t="str">
            <v>3021068</v>
          </cell>
          <cell r="F116">
            <v>1</v>
          </cell>
        </row>
        <row r="117">
          <cell r="E117" t="str">
            <v>3022279</v>
          </cell>
          <cell r="F117">
            <v>3</v>
          </cell>
        </row>
        <row r="118">
          <cell r="E118" t="str">
            <v>3023095</v>
          </cell>
          <cell r="F118">
            <v>12</v>
          </cell>
        </row>
        <row r="119">
          <cell r="E119" t="str">
            <v>3028521</v>
          </cell>
          <cell r="F119">
            <v>5</v>
          </cell>
        </row>
        <row r="120">
          <cell r="E120" t="str">
            <v>3028521</v>
          </cell>
          <cell r="F120">
            <v>1</v>
          </cell>
        </row>
        <row r="121">
          <cell r="E121" t="str">
            <v>3032161</v>
          </cell>
          <cell r="F121">
            <v>1</v>
          </cell>
        </row>
        <row r="122">
          <cell r="E122" t="str">
            <v>3034219</v>
          </cell>
          <cell r="F122">
            <v>1</v>
          </cell>
        </row>
        <row r="123">
          <cell r="E123" t="str">
            <v>3034855</v>
          </cell>
          <cell r="F123">
            <v>1</v>
          </cell>
        </row>
        <row r="124">
          <cell r="E124" t="str">
            <v>3034943</v>
          </cell>
          <cell r="F124">
            <v>6</v>
          </cell>
        </row>
        <row r="125">
          <cell r="E125" t="str">
            <v>3035230</v>
          </cell>
          <cell r="F125">
            <v>1</v>
          </cell>
        </row>
        <row r="126">
          <cell r="E126" t="str">
            <v>3035362</v>
          </cell>
          <cell r="F126">
            <v>1</v>
          </cell>
        </row>
        <row r="127">
          <cell r="E127" t="str">
            <v>3036966</v>
          </cell>
          <cell r="F127">
            <v>14</v>
          </cell>
        </row>
        <row r="128">
          <cell r="E128" t="str">
            <v>3037292</v>
          </cell>
          <cell r="F128">
            <v>1</v>
          </cell>
        </row>
        <row r="129">
          <cell r="E129" t="str">
            <v>3037535</v>
          </cell>
          <cell r="F129">
            <v>1</v>
          </cell>
        </row>
        <row r="130">
          <cell r="E130" t="str">
            <v>3037662</v>
          </cell>
          <cell r="F130">
            <v>2</v>
          </cell>
        </row>
        <row r="131">
          <cell r="E131" t="str">
            <v>3039376-AKSA-PSG</v>
          </cell>
          <cell r="F131">
            <v>2</v>
          </cell>
        </row>
        <row r="132">
          <cell r="E132" t="str">
            <v>3039524</v>
          </cell>
          <cell r="F132">
            <v>1</v>
          </cell>
        </row>
        <row r="133">
          <cell r="E133" t="str">
            <v>3040303</v>
          </cell>
          <cell r="F133">
            <v>2</v>
          </cell>
        </row>
        <row r="134">
          <cell r="E134" t="str">
            <v>3040303</v>
          </cell>
          <cell r="F134">
            <v>3</v>
          </cell>
        </row>
        <row r="135">
          <cell r="E135" t="str">
            <v>3040386-PSG</v>
          </cell>
          <cell r="F135">
            <v>5</v>
          </cell>
        </row>
        <row r="136">
          <cell r="E136" t="str">
            <v>3040721</v>
          </cell>
          <cell r="F136">
            <v>6</v>
          </cell>
        </row>
        <row r="137">
          <cell r="E137" t="str">
            <v>3040750</v>
          </cell>
          <cell r="F137">
            <v>2</v>
          </cell>
        </row>
        <row r="138">
          <cell r="E138" t="str">
            <v>3042542</v>
          </cell>
          <cell r="F138">
            <v>2</v>
          </cell>
        </row>
        <row r="139">
          <cell r="E139" t="str">
            <v>3042590</v>
          </cell>
          <cell r="F139">
            <v>3</v>
          </cell>
        </row>
        <row r="140">
          <cell r="E140" t="str">
            <v>3043097</v>
          </cell>
          <cell r="F140">
            <v>6</v>
          </cell>
        </row>
        <row r="141">
          <cell r="E141" t="str">
            <v>3044196</v>
          </cell>
          <cell r="F141">
            <v>0</v>
          </cell>
        </row>
        <row r="142">
          <cell r="E142" t="str">
            <v>3044196</v>
          </cell>
          <cell r="F142">
            <v>0</v>
          </cell>
        </row>
        <row r="143">
          <cell r="E143" t="str">
            <v>3044297</v>
          </cell>
          <cell r="F143">
            <v>24</v>
          </cell>
        </row>
        <row r="144">
          <cell r="E144" t="str">
            <v>3044787</v>
          </cell>
          <cell r="F144">
            <v>1</v>
          </cell>
        </row>
        <row r="145">
          <cell r="E145" t="str">
            <v>3045020</v>
          </cell>
          <cell r="F145">
            <v>12</v>
          </cell>
        </row>
        <row r="146">
          <cell r="E146" t="str">
            <v>3045023</v>
          </cell>
          <cell r="F146">
            <v>12</v>
          </cell>
        </row>
        <row r="147">
          <cell r="E147" t="str">
            <v>3045986</v>
          </cell>
          <cell r="F147">
            <v>4</v>
          </cell>
        </row>
        <row r="148">
          <cell r="E148" t="str">
            <v>3046200</v>
          </cell>
          <cell r="F148">
            <v>1</v>
          </cell>
        </row>
        <row r="149">
          <cell r="E149" t="str">
            <v>3047188</v>
          </cell>
          <cell r="F149">
            <v>6</v>
          </cell>
        </row>
        <row r="150">
          <cell r="E150" t="str">
            <v>3048182</v>
          </cell>
          <cell r="F150">
            <v>2</v>
          </cell>
        </row>
        <row r="151">
          <cell r="E151" t="str">
            <v>3048557</v>
          </cell>
          <cell r="F151">
            <v>2</v>
          </cell>
        </row>
        <row r="152">
          <cell r="E152" t="str">
            <v>3049187</v>
          </cell>
          <cell r="F152">
            <v>6</v>
          </cell>
        </row>
        <row r="153">
          <cell r="E153" t="str">
            <v>3049543</v>
          </cell>
          <cell r="F153">
            <v>5</v>
          </cell>
        </row>
        <row r="154">
          <cell r="E154" t="str">
            <v>3052586</v>
          </cell>
          <cell r="F154">
            <v>38</v>
          </cell>
        </row>
        <row r="155">
          <cell r="E155" t="str">
            <v>3052587</v>
          </cell>
          <cell r="F155">
            <v>5</v>
          </cell>
        </row>
        <row r="156">
          <cell r="E156" t="str">
            <v>3052630</v>
          </cell>
          <cell r="F156">
            <v>3</v>
          </cell>
        </row>
        <row r="157">
          <cell r="E157" t="str">
            <v>3052819</v>
          </cell>
          <cell r="F157">
            <v>12</v>
          </cell>
        </row>
        <row r="158">
          <cell r="E158" t="str">
            <v>3052820</v>
          </cell>
          <cell r="F158">
            <v>6</v>
          </cell>
        </row>
        <row r="159">
          <cell r="E159" t="str">
            <v>3054841</v>
          </cell>
          <cell r="F159">
            <v>6</v>
          </cell>
        </row>
        <row r="160">
          <cell r="E160" t="str">
            <v>3054947</v>
          </cell>
          <cell r="F160">
            <v>6</v>
          </cell>
        </row>
        <row r="161">
          <cell r="E161" t="str">
            <v>3054948-CUM-PSG</v>
          </cell>
          <cell r="F161">
            <v>6</v>
          </cell>
        </row>
        <row r="162">
          <cell r="E162" t="str">
            <v>3054949</v>
          </cell>
          <cell r="F162">
            <v>6</v>
          </cell>
        </row>
        <row r="163">
          <cell r="E163" t="str">
            <v>3056344</v>
          </cell>
          <cell r="F163">
            <v>1</v>
          </cell>
        </row>
        <row r="164">
          <cell r="E164" t="str">
            <v>3056353</v>
          </cell>
          <cell r="F164">
            <v>1</v>
          </cell>
        </row>
        <row r="165">
          <cell r="E165" t="str">
            <v>3056356</v>
          </cell>
          <cell r="F165">
            <v>2</v>
          </cell>
        </row>
        <row r="166">
          <cell r="E166" t="str">
            <v>3056429</v>
          </cell>
          <cell r="F166">
            <v>6</v>
          </cell>
        </row>
        <row r="167">
          <cell r="E167" t="str">
            <v>3056561</v>
          </cell>
          <cell r="F167">
            <v>1</v>
          </cell>
        </row>
        <row r="168">
          <cell r="E168" t="str">
            <v>3056565</v>
          </cell>
          <cell r="F168">
            <v>1</v>
          </cell>
        </row>
        <row r="169">
          <cell r="E169" t="str">
            <v>3060613</v>
          </cell>
          <cell r="F169">
            <v>1</v>
          </cell>
        </row>
        <row r="170">
          <cell r="E170" t="str">
            <v>3062320</v>
          </cell>
          <cell r="F170">
            <v>1</v>
          </cell>
        </row>
        <row r="171">
          <cell r="E171" t="str">
            <v>3062676</v>
          </cell>
          <cell r="F171">
            <v>1</v>
          </cell>
        </row>
        <row r="172">
          <cell r="E172" t="str">
            <v>3063052</v>
          </cell>
          <cell r="F172">
            <v>1</v>
          </cell>
        </row>
        <row r="173">
          <cell r="E173" t="str">
            <v>3064406</v>
          </cell>
          <cell r="F173">
            <v>1</v>
          </cell>
        </row>
        <row r="174">
          <cell r="E174" t="str">
            <v>3065791</v>
          </cell>
          <cell r="F174">
            <v>1</v>
          </cell>
        </row>
        <row r="175">
          <cell r="E175" t="str">
            <v>3066914</v>
          </cell>
          <cell r="F175">
            <v>4</v>
          </cell>
        </row>
        <row r="176">
          <cell r="E176" t="str">
            <v>3067616</v>
          </cell>
          <cell r="F176">
            <v>1</v>
          </cell>
        </row>
        <row r="177">
          <cell r="E177" t="str">
            <v>3068825</v>
          </cell>
          <cell r="F177">
            <v>1</v>
          </cell>
        </row>
        <row r="178">
          <cell r="E178" t="str">
            <v>3068825PX</v>
          </cell>
          <cell r="F178">
            <v>3</v>
          </cell>
        </row>
        <row r="179">
          <cell r="E179" t="str">
            <v>3070780</v>
          </cell>
          <cell r="F179">
            <v>1</v>
          </cell>
        </row>
        <row r="180">
          <cell r="E180" t="str">
            <v>3071160</v>
          </cell>
          <cell r="F180">
            <v>2</v>
          </cell>
        </row>
        <row r="181">
          <cell r="E181" t="str">
            <v>3071497</v>
          </cell>
          <cell r="F181">
            <v>6</v>
          </cell>
        </row>
        <row r="182">
          <cell r="E182" t="str">
            <v>3073213</v>
          </cell>
          <cell r="F182">
            <v>1</v>
          </cell>
        </row>
        <row r="183">
          <cell r="E183" t="str">
            <v>3084539</v>
          </cell>
          <cell r="F183">
            <v>7</v>
          </cell>
        </row>
        <row r="184">
          <cell r="E184" t="str">
            <v>3084879</v>
          </cell>
          <cell r="F184">
            <v>1</v>
          </cell>
        </row>
        <row r="185">
          <cell r="E185" t="str">
            <v>3086192</v>
          </cell>
          <cell r="F185">
            <v>12</v>
          </cell>
        </row>
        <row r="186">
          <cell r="E186" t="str">
            <v>3086193</v>
          </cell>
          <cell r="F186">
            <v>12</v>
          </cell>
        </row>
        <row r="187">
          <cell r="E187" t="str">
            <v>3088317</v>
          </cell>
          <cell r="F187">
            <v>24</v>
          </cell>
        </row>
        <row r="188">
          <cell r="E188" t="str">
            <v>3094909</v>
          </cell>
          <cell r="F188">
            <v>1</v>
          </cell>
        </row>
        <row r="189">
          <cell r="E189" t="str">
            <v>3096077</v>
          </cell>
          <cell r="F189">
            <v>3</v>
          </cell>
        </row>
        <row r="190">
          <cell r="E190" t="str">
            <v>3096260</v>
          </cell>
          <cell r="F190">
            <v>1</v>
          </cell>
        </row>
        <row r="191">
          <cell r="E191" t="str">
            <v>3099083</v>
          </cell>
          <cell r="F191">
            <v>0</v>
          </cell>
        </row>
        <row r="192">
          <cell r="E192" t="str">
            <v>3099083</v>
          </cell>
          <cell r="F192">
            <v>1</v>
          </cell>
        </row>
        <row r="193">
          <cell r="E193" t="str">
            <v>3100141</v>
          </cell>
          <cell r="F193">
            <v>1</v>
          </cell>
        </row>
        <row r="194">
          <cell r="E194" t="str">
            <v>3102109</v>
          </cell>
          <cell r="F194">
            <v>2</v>
          </cell>
        </row>
        <row r="195">
          <cell r="E195" t="str">
            <v>3102367</v>
          </cell>
          <cell r="F195">
            <v>6</v>
          </cell>
        </row>
        <row r="196">
          <cell r="E196" t="str">
            <v>3103015</v>
          </cell>
          <cell r="F196">
            <v>6</v>
          </cell>
        </row>
        <row r="197">
          <cell r="E197" t="str">
            <v>3104445</v>
          </cell>
          <cell r="F197">
            <v>12</v>
          </cell>
        </row>
        <row r="198">
          <cell r="E198" t="str">
            <v>3106099</v>
          </cell>
          <cell r="F198">
            <v>2</v>
          </cell>
        </row>
        <row r="199">
          <cell r="E199" t="str">
            <v>3106099</v>
          </cell>
          <cell r="F199">
            <v>1</v>
          </cell>
        </row>
        <row r="200">
          <cell r="E200" t="str">
            <v>3166288</v>
          </cell>
          <cell r="F200">
            <v>6</v>
          </cell>
        </row>
        <row r="201">
          <cell r="E201" t="str">
            <v>3166554</v>
          </cell>
          <cell r="F201">
            <v>9</v>
          </cell>
        </row>
        <row r="202">
          <cell r="E202" t="str">
            <v>3201125</v>
          </cell>
          <cell r="F202">
            <v>1</v>
          </cell>
        </row>
        <row r="203">
          <cell r="E203" t="str">
            <v>3201585</v>
          </cell>
          <cell r="F203">
            <v>1</v>
          </cell>
        </row>
        <row r="204">
          <cell r="E204" t="str">
            <v>3202206</v>
          </cell>
          <cell r="F204">
            <v>1</v>
          </cell>
        </row>
        <row r="205">
          <cell r="E205" t="str">
            <v>3202210</v>
          </cell>
          <cell r="F205">
            <v>24</v>
          </cell>
        </row>
        <row r="206">
          <cell r="E206" t="str">
            <v>3279720</v>
          </cell>
          <cell r="F206">
            <v>12</v>
          </cell>
        </row>
        <row r="207">
          <cell r="E207" t="str">
            <v>3283767</v>
          </cell>
          <cell r="F207">
            <v>2</v>
          </cell>
        </row>
        <row r="208">
          <cell r="E208" t="str">
            <v>3284233-PSG</v>
          </cell>
          <cell r="F208">
            <v>2</v>
          </cell>
        </row>
        <row r="209">
          <cell r="E209" t="str">
            <v>3288587</v>
          </cell>
          <cell r="F209">
            <v>1</v>
          </cell>
        </row>
        <row r="210">
          <cell r="E210" t="str">
            <v>3288724</v>
          </cell>
          <cell r="F210">
            <v>1</v>
          </cell>
        </row>
        <row r="211">
          <cell r="E211" t="str">
            <v>3288790-PSG</v>
          </cell>
          <cell r="F211">
            <v>2</v>
          </cell>
        </row>
        <row r="212">
          <cell r="E212" t="str">
            <v>3288790-PSG</v>
          </cell>
          <cell r="F212">
            <v>2</v>
          </cell>
        </row>
        <row r="213">
          <cell r="E213" t="str">
            <v>3288790-PSG</v>
          </cell>
          <cell r="F213">
            <v>3</v>
          </cell>
        </row>
        <row r="214">
          <cell r="E214" t="str">
            <v>3288790-PSG</v>
          </cell>
          <cell r="F214">
            <v>1</v>
          </cell>
        </row>
        <row r="215">
          <cell r="E215" t="str">
            <v>3288790-PSG</v>
          </cell>
          <cell r="F215">
            <v>7</v>
          </cell>
        </row>
        <row r="216">
          <cell r="E216" t="str">
            <v>3328948</v>
          </cell>
          <cell r="F216">
            <v>6</v>
          </cell>
        </row>
        <row r="217">
          <cell r="E217" t="str">
            <v>3331663</v>
          </cell>
          <cell r="F217">
            <v>1</v>
          </cell>
        </row>
        <row r="218">
          <cell r="E218" t="str">
            <v>3335548</v>
          </cell>
          <cell r="F218">
            <v>2</v>
          </cell>
        </row>
        <row r="219">
          <cell r="E219" t="str">
            <v>3347937</v>
          </cell>
          <cell r="F219">
            <v>12</v>
          </cell>
        </row>
        <row r="220">
          <cell r="E220" t="str">
            <v>3349806</v>
          </cell>
          <cell r="F220">
            <v>12</v>
          </cell>
        </row>
        <row r="221">
          <cell r="E221" t="str">
            <v>3401290</v>
          </cell>
          <cell r="F221">
            <v>1</v>
          </cell>
        </row>
        <row r="222">
          <cell r="E222" t="str">
            <v>3408324</v>
          </cell>
          <cell r="F222">
            <v>1</v>
          </cell>
        </row>
        <row r="223">
          <cell r="E223" t="str">
            <v>3410141</v>
          </cell>
          <cell r="F223">
            <v>1</v>
          </cell>
        </row>
        <row r="224">
          <cell r="E224" t="str">
            <v>3410209-PSG</v>
          </cell>
          <cell r="F224">
            <v>6</v>
          </cell>
        </row>
        <row r="225">
          <cell r="E225" t="str">
            <v>3411335</v>
          </cell>
          <cell r="F225">
            <v>2</v>
          </cell>
        </row>
        <row r="226">
          <cell r="E226" t="str">
            <v>3411460</v>
          </cell>
          <cell r="F226">
            <v>1</v>
          </cell>
        </row>
        <row r="227">
          <cell r="E227" t="str">
            <v>3412285</v>
          </cell>
          <cell r="F227">
            <v>1</v>
          </cell>
        </row>
        <row r="228">
          <cell r="E228" t="str">
            <v>3534243</v>
          </cell>
          <cell r="F228">
            <v>1</v>
          </cell>
        </row>
        <row r="229">
          <cell r="E229" t="str">
            <v>3545669</v>
          </cell>
          <cell r="F229">
            <v>1</v>
          </cell>
        </row>
        <row r="230">
          <cell r="E230" t="str">
            <v>3630839</v>
          </cell>
          <cell r="F230">
            <v>6</v>
          </cell>
        </row>
        <row r="231">
          <cell r="E231" t="str">
            <v>3634664</v>
          </cell>
          <cell r="F231">
            <v>9</v>
          </cell>
        </row>
        <row r="232">
          <cell r="E232" t="str">
            <v>3642365</v>
          </cell>
          <cell r="F232">
            <v>1</v>
          </cell>
        </row>
        <row r="233">
          <cell r="E233" t="str">
            <v>3678724</v>
          </cell>
          <cell r="F233">
            <v>1</v>
          </cell>
        </row>
        <row r="234">
          <cell r="E234" t="str">
            <v>3678724</v>
          </cell>
          <cell r="F234">
            <v>0</v>
          </cell>
        </row>
        <row r="235">
          <cell r="E235" t="str">
            <v>3678738</v>
          </cell>
          <cell r="F235">
            <v>16</v>
          </cell>
        </row>
        <row r="236">
          <cell r="E236" t="str">
            <v>3678756</v>
          </cell>
          <cell r="F236">
            <v>1</v>
          </cell>
        </row>
        <row r="237">
          <cell r="E237" t="str">
            <v>3678756</v>
          </cell>
          <cell r="F237">
            <v>0</v>
          </cell>
        </row>
        <row r="238">
          <cell r="E238" t="str">
            <v>3678770</v>
          </cell>
          <cell r="F238">
            <v>1</v>
          </cell>
        </row>
        <row r="239">
          <cell r="E239" t="str">
            <v>3678846</v>
          </cell>
          <cell r="F239">
            <v>1</v>
          </cell>
        </row>
        <row r="240">
          <cell r="E240" t="str">
            <v>3678846</v>
          </cell>
          <cell r="F240">
            <v>4</v>
          </cell>
        </row>
        <row r="241">
          <cell r="E241" t="str">
            <v>3679659</v>
          </cell>
          <cell r="F241">
            <v>12</v>
          </cell>
        </row>
        <row r="242">
          <cell r="E242" t="str">
            <v>3679931</v>
          </cell>
          <cell r="F242">
            <v>1</v>
          </cell>
        </row>
        <row r="243">
          <cell r="E243" t="str">
            <v>3679932</v>
          </cell>
          <cell r="F243">
            <v>1</v>
          </cell>
        </row>
        <row r="244">
          <cell r="E244" t="str">
            <v>3680318</v>
          </cell>
          <cell r="F244">
            <v>24</v>
          </cell>
        </row>
        <row r="245">
          <cell r="E245" t="str">
            <v>3680580</v>
          </cell>
          <cell r="F245">
            <v>4</v>
          </cell>
        </row>
        <row r="246">
          <cell r="E246" t="str">
            <v>3680581</v>
          </cell>
          <cell r="F246">
            <v>3</v>
          </cell>
        </row>
        <row r="247">
          <cell r="E247" t="str">
            <v>3680602</v>
          </cell>
          <cell r="F247">
            <v>1</v>
          </cell>
        </row>
        <row r="248">
          <cell r="E248" t="str">
            <v>3680883</v>
          </cell>
          <cell r="F248">
            <v>48</v>
          </cell>
        </row>
        <row r="249">
          <cell r="E249" t="str">
            <v>3681149</v>
          </cell>
          <cell r="F249">
            <v>1</v>
          </cell>
        </row>
        <row r="250">
          <cell r="E250" t="str">
            <v>3681507</v>
          </cell>
          <cell r="F250">
            <v>1</v>
          </cell>
        </row>
        <row r="251">
          <cell r="E251" t="str">
            <v>3684336</v>
          </cell>
          <cell r="F251">
            <v>1</v>
          </cell>
        </row>
        <row r="252">
          <cell r="E252" t="str">
            <v>3685173</v>
          </cell>
          <cell r="F252">
            <v>1</v>
          </cell>
        </row>
        <row r="253">
          <cell r="E253" t="str">
            <v>3687058</v>
          </cell>
          <cell r="F253">
            <v>4</v>
          </cell>
        </row>
        <row r="254">
          <cell r="E254" t="str">
            <v>3800174</v>
          </cell>
          <cell r="F254">
            <v>6</v>
          </cell>
        </row>
        <row r="255">
          <cell r="E255" t="str">
            <v>3800298</v>
          </cell>
          <cell r="F255">
            <v>2</v>
          </cell>
        </row>
        <row r="256">
          <cell r="E256" t="str">
            <v>3800726</v>
          </cell>
          <cell r="F256">
            <v>1</v>
          </cell>
        </row>
        <row r="257">
          <cell r="E257" t="str">
            <v>3800755</v>
          </cell>
          <cell r="F257">
            <v>2</v>
          </cell>
        </row>
        <row r="258">
          <cell r="E258" t="str">
            <v>3801235</v>
          </cell>
          <cell r="F258">
            <v>1</v>
          </cell>
        </row>
        <row r="259">
          <cell r="E259" t="str">
            <v>3801594</v>
          </cell>
          <cell r="F259">
            <v>4</v>
          </cell>
        </row>
        <row r="260">
          <cell r="E260" t="str">
            <v>3801710</v>
          </cell>
          <cell r="F260">
            <v>1</v>
          </cell>
        </row>
        <row r="261">
          <cell r="E261" t="str">
            <v>3801720</v>
          </cell>
          <cell r="F261">
            <v>1</v>
          </cell>
        </row>
        <row r="262">
          <cell r="E262" t="str">
            <v>3801749</v>
          </cell>
          <cell r="F262">
            <v>1</v>
          </cell>
        </row>
        <row r="263">
          <cell r="E263" t="str">
            <v>3802060</v>
          </cell>
          <cell r="F263">
            <v>12</v>
          </cell>
        </row>
        <row r="264">
          <cell r="E264" t="str">
            <v>3802070</v>
          </cell>
          <cell r="F264">
            <v>12</v>
          </cell>
        </row>
        <row r="265">
          <cell r="E265" t="str">
            <v>3802230-BAIFA-PSG</v>
          </cell>
          <cell r="F265">
            <v>8</v>
          </cell>
        </row>
        <row r="266">
          <cell r="E266" t="str">
            <v>3802355</v>
          </cell>
          <cell r="F266">
            <v>12</v>
          </cell>
        </row>
        <row r="267">
          <cell r="E267" t="str">
            <v>3802356</v>
          </cell>
          <cell r="F267">
            <v>12</v>
          </cell>
        </row>
        <row r="268">
          <cell r="E268" t="str">
            <v>3802375</v>
          </cell>
          <cell r="F268">
            <v>2</v>
          </cell>
        </row>
        <row r="269">
          <cell r="E269" t="str">
            <v>3802407</v>
          </cell>
          <cell r="F269">
            <v>6</v>
          </cell>
        </row>
        <row r="270">
          <cell r="E270" t="str">
            <v>3802429</v>
          </cell>
          <cell r="F270">
            <v>6</v>
          </cell>
        </row>
        <row r="271">
          <cell r="E271" t="str">
            <v>3802657</v>
          </cell>
          <cell r="F271">
            <v>6</v>
          </cell>
        </row>
        <row r="272">
          <cell r="E272" t="str">
            <v>3803042</v>
          </cell>
          <cell r="F272">
            <v>1</v>
          </cell>
        </row>
        <row r="273">
          <cell r="E273" t="str">
            <v>3803058</v>
          </cell>
          <cell r="F273">
            <v>2</v>
          </cell>
        </row>
        <row r="274">
          <cell r="E274" t="str">
            <v>3803333</v>
          </cell>
          <cell r="F274">
            <v>1</v>
          </cell>
        </row>
        <row r="275">
          <cell r="E275" t="str">
            <v>3803474</v>
          </cell>
          <cell r="F275">
            <v>1</v>
          </cell>
        </row>
        <row r="276">
          <cell r="E276" t="str">
            <v>3803512</v>
          </cell>
          <cell r="F276">
            <v>12</v>
          </cell>
        </row>
        <row r="277">
          <cell r="E277" t="str">
            <v>3803518</v>
          </cell>
          <cell r="F277">
            <v>24</v>
          </cell>
        </row>
        <row r="278">
          <cell r="E278" t="str">
            <v>3803519-CUM-PSG</v>
          </cell>
          <cell r="F278">
            <v>12</v>
          </cell>
        </row>
        <row r="279">
          <cell r="E279" t="str">
            <v>3803528</v>
          </cell>
          <cell r="F279">
            <v>10</v>
          </cell>
        </row>
        <row r="280">
          <cell r="E280" t="str">
            <v>3803615</v>
          </cell>
          <cell r="F280">
            <v>1</v>
          </cell>
        </row>
        <row r="281">
          <cell r="E281" t="str">
            <v>3803697</v>
          </cell>
          <cell r="F281">
            <v>1</v>
          </cell>
        </row>
        <row r="282">
          <cell r="E282" t="str">
            <v>3803703</v>
          </cell>
          <cell r="F282">
            <v>6</v>
          </cell>
        </row>
        <row r="283">
          <cell r="E283" t="str">
            <v>3803961</v>
          </cell>
          <cell r="F283">
            <v>5</v>
          </cell>
        </row>
        <row r="284">
          <cell r="E284" t="str">
            <v>3803977</v>
          </cell>
          <cell r="F284">
            <v>6</v>
          </cell>
        </row>
        <row r="285">
          <cell r="E285" t="str">
            <v>3804700</v>
          </cell>
          <cell r="F285">
            <v>3</v>
          </cell>
        </row>
        <row r="286">
          <cell r="E286" t="str">
            <v>3811985</v>
          </cell>
          <cell r="F286">
            <v>1</v>
          </cell>
        </row>
        <row r="287">
          <cell r="E287" t="str">
            <v>3811995</v>
          </cell>
          <cell r="F287">
            <v>2</v>
          </cell>
        </row>
        <row r="288">
          <cell r="E288" t="str">
            <v>3818843</v>
          </cell>
          <cell r="F288">
            <v>1</v>
          </cell>
        </row>
        <row r="289">
          <cell r="E289" t="str">
            <v>3820664</v>
          </cell>
          <cell r="F289">
            <v>4</v>
          </cell>
        </row>
        <row r="290">
          <cell r="E290" t="str">
            <v>3865312</v>
          </cell>
          <cell r="F290">
            <v>2</v>
          </cell>
        </row>
        <row r="291">
          <cell r="E291" t="str">
            <v>3867481</v>
          </cell>
          <cell r="F291">
            <v>1</v>
          </cell>
        </row>
        <row r="292">
          <cell r="E292" t="str">
            <v>3870890</v>
          </cell>
          <cell r="F292">
            <v>1</v>
          </cell>
        </row>
        <row r="293">
          <cell r="E293" t="str">
            <v>3893690</v>
          </cell>
          <cell r="F293">
            <v>1</v>
          </cell>
        </row>
        <row r="294">
          <cell r="E294" t="str">
            <v>3893752</v>
          </cell>
          <cell r="F294">
            <v>6</v>
          </cell>
        </row>
        <row r="295">
          <cell r="E295" t="str">
            <v>3899413</v>
          </cell>
          <cell r="F295">
            <v>6</v>
          </cell>
        </row>
        <row r="296">
          <cell r="E296" t="str">
            <v>3900267</v>
          </cell>
          <cell r="F296">
            <v>6</v>
          </cell>
        </row>
        <row r="297">
          <cell r="E297" t="str">
            <v>3901171</v>
          </cell>
          <cell r="F297">
            <v>12</v>
          </cell>
        </row>
        <row r="298">
          <cell r="E298" t="str">
            <v>3901432</v>
          </cell>
          <cell r="F298">
            <v>8</v>
          </cell>
        </row>
        <row r="299">
          <cell r="E299" t="str">
            <v>3903331</v>
          </cell>
          <cell r="F299">
            <v>10</v>
          </cell>
        </row>
        <row r="300">
          <cell r="E300" t="str">
            <v>3904105</v>
          </cell>
          <cell r="F300">
            <v>12</v>
          </cell>
        </row>
        <row r="301">
          <cell r="E301" t="str">
            <v>3904166</v>
          </cell>
          <cell r="F301">
            <v>8</v>
          </cell>
        </row>
        <row r="302">
          <cell r="E302" t="str">
            <v>3904408</v>
          </cell>
          <cell r="F302">
            <v>12</v>
          </cell>
        </row>
        <row r="303">
          <cell r="E303" t="str">
            <v>3904409</v>
          </cell>
          <cell r="F303">
            <v>12</v>
          </cell>
        </row>
        <row r="304">
          <cell r="E304" t="str">
            <v>3904427</v>
          </cell>
          <cell r="F304">
            <v>1</v>
          </cell>
        </row>
        <row r="305">
          <cell r="E305" t="str">
            <v>3904492</v>
          </cell>
          <cell r="F305">
            <v>1</v>
          </cell>
        </row>
        <row r="306">
          <cell r="E306" t="str">
            <v>3905031</v>
          </cell>
          <cell r="F306">
            <v>1</v>
          </cell>
        </row>
        <row r="307">
          <cell r="E307" t="str">
            <v>3905449</v>
          </cell>
          <cell r="F307">
            <v>1</v>
          </cell>
        </row>
        <row r="308">
          <cell r="E308" t="str">
            <v>3905449</v>
          </cell>
          <cell r="F308">
            <v>2</v>
          </cell>
        </row>
        <row r="309">
          <cell r="E309" t="str">
            <v>3906694</v>
          </cell>
          <cell r="F309">
            <v>1</v>
          </cell>
        </row>
        <row r="310">
          <cell r="E310" t="str">
            <v>3906854</v>
          </cell>
          <cell r="F310">
            <v>12</v>
          </cell>
        </row>
        <row r="311">
          <cell r="E311" t="str">
            <v>3907035</v>
          </cell>
          <cell r="F311">
            <v>1</v>
          </cell>
        </row>
        <row r="312">
          <cell r="E312" t="str">
            <v>3907177</v>
          </cell>
          <cell r="F312">
            <v>6</v>
          </cell>
        </row>
        <row r="313">
          <cell r="E313" t="str">
            <v>3908830</v>
          </cell>
          <cell r="F313">
            <v>6</v>
          </cell>
        </row>
        <row r="314">
          <cell r="E314" t="str">
            <v>3909356</v>
          </cell>
          <cell r="F314">
            <v>6</v>
          </cell>
        </row>
        <row r="315">
          <cell r="E315" t="str">
            <v>3911620</v>
          </cell>
          <cell r="F315">
            <v>1</v>
          </cell>
        </row>
        <row r="316">
          <cell r="E316" t="str">
            <v>3914086</v>
          </cell>
          <cell r="F316">
            <v>2</v>
          </cell>
        </row>
        <row r="317">
          <cell r="E317" t="str">
            <v>3914386</v>
          </cell>
          <cell r="F317">
            <v>1</v>
          </cell>
        </row>
        <row r="318">
          <cell r="E318" t="str">
            <v>3914458-PSG</v>
          </cell>
          <cell r="F318">
            <v>0</v>
          </cell>
        </row>
        <row r="319">
          <cell r="E319" t="str">
            <v>3914458-PSG</v>
          </cell>
          <cell r="F319">
            <v>1</v>
          </cell>
        </row>
        <row r="320">
          <cell r="E320" t="str">
            <v>3914458-PSG</v>
          </cell>
          <cell r="F320">
            <v>1</v>
          </cell>
        </row>
        <row r="321">
          <cell r="E321" t="str">
            <v>3914459</v>
          </cell>
          <cell r="F321">
            <v>2</v>
          </cell>
        </row>
        <row r="322">
          <cell r="E322" t="str">
            <v>3917780</v>
          </cell>
          <cell r="F322">
            <v>1</v>
          </cell>
        </row>
        <row r="323">
          <cell r="E323" t="str">
            <v>3919299</v>
          </cell>
          <cell r="F323">
            <v>5</v>
          </cell>
        </row>
        <row r="324">
          <cell r="E324" t="str">
            <v>3920075</v>
          </cell>
          <cell r="F324">
            <v>6</v>
          </cell>
        </row>
        <row r="325">
          <cell r="E325" t="str">
            <v>3923261</v>
          </cell>
          <cell r="F325">
            <v>6</v>
          </cell>
        </row>
        <row r="326">
          <cell r="E326" t="str">
            <v>3925343</v>
          </cell>
          <cell r="F326">
            <v>1</v>
          </cell>
        </row>
        <row r="327">
          <cell r="E327" t="str">
            <v>3935582-PSG</v>
          </cell>
          <cell r="F327">
            <v>1</v>
          </cell>
        </row>
        <row r="328">
          <cell r="E328" t="str">
            <v>3937072</v>
          </cell>
          <cell r="F328">
            <v>1</v>
          </cell>
        </row>
        <row r="329">
          <cell r="E329" t="str">
            <v>3937214</v>
          </cell>
          <cell r="F329">
            <v>10</v>
          </cell>
        </row>
        <row r="330">
          <cell r="E330" t="str">
            <v>3937553</v>
          </cell>
          <cell r="F330">
            <v>1</v>
          </cell>
        </row>
        <row r="331">
          <cell r="E331" t="str">
            <v>3938156</v>
          </cell>
          <cell r="F331">
            <v>1</v>
          </cell>
        </row>
        <row r="332">
          <cell r="E332" t="str">
            <v>3938159</v>
          </cell>
          <cell r="F332">
            <v>1</v>
          </cell>
        </row>
        <row r="333">
          <cell r="E333" t="str">
            <v>3938267-CUM-PSG</v>
          </cell>
          <cell r="F333">
            <v>1</v>
          </cell>
        </row>
        <row r="334">
          <cell r="E334" t="str">
            <v>3940632</v>
          </cell>
          <cell r="F334">
            <v>2</v>
          </cell>
        </row>
        <row r="335">
          <cell r="E335" t="str">
            <v>3957797</v>
          </cell>
          <cell r="F335">
            <v>6</v>
          </cell>
        </row>
        <row r="336">
          <cell r="E336" t="str">
            <v>3966708-PSG</v>
          </cell>
          <cell r="F336">
            <v>2</v>
          </cell>
        </row>
        <row r="337">
          <cell r="E337" t="str">
            <v>3966721</v>
          </cell>
          <cell r="F337">
            <v>6</v>
          </cell>
        </row>
        <row r="338">
          <cell r="E338" t="str">
            <v>3967251</v>
          </cell>
          <cell r="F338">
            <v>1</v>
          </cell>
        </row>
        <row r="339">
          <cell r="E339" t="str">
            <v>3967251</v>
          </cell>
          <cell r="F339">
            <v>1</v>
          </cell>
        </row>
        <row r="340">
          <cell r="E340" t="str">
            <v>3967251</v>
          </cell>
          <cell r="F340">
            <v>1</v>
          </cell>
        </row>
        <row r="341">
          <cell r="E341" t="str">
            <v>3967251</v>
          </cell>
          <cell r="F341">
            <v>0</v>
          </cell>
        </row>
        <row r="342">
          <cell r="E342" t="str">
            <v>3967251</v>
          </cell>
          <cell r="F342">
            <v>3</v>
          </cell>
        </row>
        <row r="343">
          <cell r="E343" t="str">
            <v>3967251</v>
          </cell>
          <cell r="F343">
            <v>1</v>
          </cell>
        </row>
        <row r="344">
          <cell r="E344" t="str">
            <v>3967251</v>
          </cell>
          <cell r="F344">
            <v>3</v>
          </cell>
        </row>
        <row r="345">
          <cell r="E345" t="str">
            <v>3967251</v>
          </cell>
          <cell r="F345">
            <v>22</v>
          </cell>
        </row>
        <row r="346">
          <cell r="E346" t="str">
            <v>3967251</v>
          </cell>
          <cell r="F346">
            <v>1</v>
          </cell>
        </row>
        <row r="347">
          <cell r="E347" t="str">
            <v>3967251</v>
          </cell>
          <cell r="F347">
            <v>1</v>
          </cell>
        </row>
        <row r="348">
          <cell r="E348" t="str">
            <v>3968563</v>
          </cell>
          <cell r="F348">
            <v>1</v>
          </cell>
        </row>
        <row r="349">
          <cell r="E349" t="str">
            <v>3969562</v>
          </cell>
          <cell r="F349">
            <v>16</v>
          </cell>
        </row>
        <row r="350">
          <cell r="E350" t="str">
            <v>3971212</v>
          </cell>
          <cell r="F350">
            <v>6</v>
          </cell>
        </row>
        <row r="351">
          <cell r="E351" t="str">
            <v>3971394</v>
          </cell>
          <cell r="F351">
            <v>1</v>
          </cell>
        </row>
        <row r="352">
          <cell r="E352" t="str">
            <v>3971994</v>
          </cell>
          <cell r="F352">
            <v>1</v>
          </cell>
        </row>
        <row r="353">
          <cell r="E353" t="str">
            <v>3971994</v>
          </cell>
          <cell r="F353">
            <v>3</v>
          </cell>
        </row>
        <row r="354">
          <cell r="E354" t="str">
            <v>4000504</v>
          </cell>
          <cell r="F354">
            <v>10</v>
          </cell>
        </row>
        <row r="355">
          <cell r="E355" t="str">
            <v>4000595</v>
          </cell>
          <cell r="F355">
            <v>2</v>
          </cell>
        </row>
        <row r="356">
          <cell r="E356" t="str">
            <v>4024958</v>
          </cell>
          <cell r="F356">
            <v>1</v>
          </cell>
        </row>
        <row r="357">
          <cell r="E357" t="str">
            <v>4025028</v>
          </cell>
          <cell r="F357">
            <v>1</v>
          </cell>
        </row>
        <row r="358">
          <cell r="E358" t="str">
            <v>4025125</v>
          </cell>
          <cell r="F358">
            <v>1</v>
          </cell>
        </row>
        <row r="359">
          <cell r="E359" t="str">
            <v>4025271</v>
          </cell>
          <cell r="F359">
            <v>1</v>
          </cell>
        </row>
        <row r="360">
          <cell r="E360" t="str">
            <v>4026507</v>
          </cell>
          <cell r="F360">
            <v>1</v>
          </cell>
        </row>
        <row r="361">
          <cell r="E361" t="str">
            <v>4026657</v>
          </cell>
          <cell r="F361">
            <v>21</v>
          </cell>
        </row>
        <row r="362">
          <cell r="E362" t="str">
            <v>4026684</v>
          </cell>
          <cell r="F362">
            <v>1</v>
          </cell>
        </row>
        <row r="363">
          <cell r="E363" t="str">
            <v>4026684</v>
          </cell>
          <cell r="F363">
            <v>0</v>
          </cell>
        </row>
        <row r="364">
          <cell r="E364" t="str">
            <v>4026695</v>
          </cell>
          <cell r="F364">
            <v>1</v>
          </cell>
        </row>
        <row r="365">
          <cell r="E365" t="str">
            <v>4026695</v>
          </cell>
          <cell r="F365">
            <v>0</v>
          </cell>
        </row>
        <row r="366">
          <cell r="E366" t="str">
            <v>4058790</v>
          </cell>
          <cell r="F366">
            <v>6</v>
          </cell>
        </row>
        <row r="367">
          <cell r="E367" t="str">
            <v>4058969</v>
          </cell>
          <cell r="F367">
            <v>6</v>
          </cell>
        </row>
        <row r="368">
          <cell r="E368" t="str">
            <v>4059172</v>
          </cell>
          <cell r="F368">
            <v>1</v>
          </cell>
        </row>
        <row r="369">
          <cell r="E369" t="str">
            <v>4059172</v>
          </cell>
          <cell r="F369">
            <v>1</v>
          </cell>
        </row>
        <row r="370">
          <cell r="E370" t="str">
            <v>4062568</v>
          </cell>
          <cell r="F370">
            <v>6</v>
          </cell>
        </row>
        <row r="371">
          <cell r="E371" t="str">
            <v>4071619RO</v>
          </cell>
          <cell r="F371">
            <v>11</v>
          </cell>
        </row>
        <row r="372">
          <cell r="E372" t="str">
            <v>4076493</v>
          </cell>
          <cell r="F372">
            <v>5</v>
          </cell>
        </row>
        <row r="373">
          <cell r="E373" t="str">
            <v>4083006</v>
          </cell>
          <cell r="F373">
            <v>1</v>
          </cell>
        </row>
        <row r="374">
          <cell r="E374" t="str">
            <v>4089391</v>
          </cell>
          <cell r="F374">
            <v>1</v>
          </cell>
        </row>
        <row r="375">
          <cell r="E375" t="str">
            <v>4089405</v>
          </cell>
          <cell r="F375">
            <v>12</v>
          </cell>
        </row>
        <row r="376">
          <cell r="E376" t="str">
            <v>4089428RX</v>
          </cell>
          <cell r="F376">
            <v>2</v>
          </cell>
        </row>
        <row r="377">
          <cell r="E377" t="str">
            <v>4089431</v>
          </cell>
          <cell r="F377">
            <v>1</v>
          </cell>
        </row>
        <row r="378">
          <cell r="E378" t="str">
            <v>4089501</v>
          </cell>
          <cell r="F378">
            <v>12</v>
          </cell>
        </row>
        <row r="379">
          <cell r="E379" t="str">
            <v>4089540RX</v>
          </cell>
          <cell r="F379">
            <v>2</v>
          </cell>
        </row>
        <row r="380">
          <cell r="E380" t="str">
            <v>4089542</v>
          </cell>
          <cell r="F380">
            <v>1</v>
          </cell>
        </row>
        <row r="381">
          <cell r="E381" t="str">
            <v>4089544</v>
          </cell>
          <cell r="F381">
            <v>2</v>
          </cell>
        </row>
        <row r="382">
          <cell r="E382" t="str">
            <v>4089644</v>
          </cell>
          <cell r="F382">
            <v>6</v>
          </cell>
        </row>
        <row r="383">
          <cell r="E383" t="str">
            <v>4089648</v>
          </cell>
          <cell r="F383">
            <v>1</v>
          </cell>
        </row>
        <row r="384">
          <cell r="E384" t="str">
            <v>4089811-CUM-PSG</v>
          </cell>
          <cell r="F384">
            <v>6</v>
          </cell>
        </row>
        <row r="385">
          <cell r="E385" t="str">
            <v>4089895</v>
          </cell>
          <cell r="F385">
            <v>3</v>
          </cell>
        </row>
        <row r="386">
          <cell r="E386" t="str">
            <v>4089954</v>
          </cell>
          <cell r="F386">
            <v>2</v>
          </cell>
        </row>
        <row r="387">
          <cell r="E387" t="str">
            <v>4089980</v>
          </cell>
          <cell r="F387">
            <v>1</v>
          </cell>
        </row>
        <row r="388">
          <cell r="E388" t="str">
            <v>4089980RX</v>
          </cell>
          <cell r="F388">
            <v>1</v>
          </cell>
        </row>
        <row r="389">
          <cell r="E389" t="str">
            <v>4101454</v>
          </cell>
          <cell r="F389">
            <v>12</v>
          </cell>
        </row>
        <row r="390">
          <cell r="E390" t="str">
            <v>4296675-PSG</v>
          </cell>
          <cell r="F390">
            <v>1</v>
          </cell>
        </row>
        <row r="391">
          <cell r="E391" t="str">
            <v>4299098</v>
          </cell>
          <cell r="F391">
            <v>3</v>
          </cell>
        </row>
        <row r="392">
          <cell r="E392" t="str">
            <v>4299125</v>
          </cell>
          <cell r="F392">
            <v>1</v>
          </cell>
        </row>
        <row r="393">
          <cell r="E393" t="str">
            <v>4309441</v>
          </cell>
          <cell r="F393">
            <v>6</v>
          </cell>
        </row>
        <row r="394">
          <cell r="E394" t="str">
            <v>4312008</v>
          </cell>
          <cell r="F394">
            <v>24</v>
          </cell>
        </row>
        <row r="395">
          <cell r="E395" t="str">
            <v>4316726</v>
          </cell>
          <cell r="F395">
            <v>1</v>
          </cell>
        </row>
        <row r="396">
          <cell r="E396" t="str">
            <v>4326596</v>
          </cell>
          <cell r="F396">
            <v>1</v>
          </cell>
        </row>
        <row r="397">
          <cell r="E397" t="str">
            <v>4336659</v>
          </cell>
          <cell r="F397">
            <v>1</v>
          </cell>
        </row>
        <row r="398">
          <cell r="E398" t="str">
            <v>4336659</v>
          </cell>
          <cell r="F398">
            <v>3</v>
          </cell>
        </row>
        <row r="399">
          <cell r="E399" t="str">
            <v>4383932</v>
          </cell>
          <cell r="F399">
            <v>2</v>
          </cell>
        </row>
        <row r="400">
          <cell r="E400" t="str">
            <v>45WS254-PSG</v>
          </cell>
          <cell r="F400">
            <v>1</v>
          </cell>
        </row>
        <row r="401">
          <cell r="E401" t="str">
            <v>4907447</v>
          </cell>
          <cell r="F401">
            <v>4</v>
          </cell>
        </row>
        <row r="402">
          <cell r="E402" t="str">
            <v>4907448</v>
          </cell>
          <cell r="F402">
            <v>1</v>
          </cell>
        </row>
        <row r="403">
          <cell r="E403" t="str">
            <v>4914090</v>
          </cell>
          <cell r="F403">
            <v>1</v>
          </cell>
        </row>
        <row r="404">
          <cell r="E404" t="str">
            <v>4914090</v>
          </cell>
          <cell r="F404">
            <v>1</v>
          </cell>
        </row>
        <row r="405">
          <cell r="E405" t="str">
            <v>4920076</v>
          </cell>
          <cell r="F405">
            <v>6</v>
          </cell>
        </row>
        <row r="406">
          <cell r="E406" t="str">
            <v>4921473</v>
          </cell>
          <cell r="F406">
            <v>1</v>
          </cell>
        </row>
        <row r="407">
          <cell r="E407" t="str">
            <v>4921499</v>
          </cell>
          <cell r="F407">
            <v>1</v>
          </cell>
        </row>
        <row r="408">
          <cell r="E408" t="str">
            <v>4923748</v>
          </cell>
          <cell r="F408">
            <v>6</v>
          </cell>
        </row>
        <row r="409">
          <cell r="E409" t="str">
            <v>4933757-PSG</v>
          </cell>
          <cell r="F409">
            <v>1</v>
          </cell>
        </row>
        <row r="410">
          <cell r="E410" t="str">
            <v>4937767</v>
          </cell>
          <cell r="F410">
            <v>7</v>
          </cell>
        </row>
        <row r="411">
          <cell r="E411" t="str">
            <v>4939585</v>
          </cell>
          <cell r="F411">
            <v>1</v>
          </cell>
        </row>
        <row r="412">
          <cell r="E412" t="str">
            <v>4941395</v>
          </cell>
          <cell r="F412">
            <v>6</v>
          </cell>
        </row>
        <row r="413">
          <cell r="E413" t="str">
            <v>4952630</v>
          </cell>
          <cell r="F413">
            <v>1</v>
          </cell>
        </row>
        <row r="414">
          <cell r="E414" t="str">
            <v>4955383</v>
          </cell>
          <cell r="F414">
            <v>1</v>
          </cell>
        </row>
        <row r="415">
          <cell r="E415" t="str">
            <v>4955383</v>
          </cell>
          <cell r="F415">
            <v>0</v>
          </cell>
        </row>
        <row r="416">
          <cell r="E416" t="str">
            <v>4955592</v>
          </cell>
          <cell r="F416">
            <v>1</v>
          </cell>
        </row>
        <row r="417">
          <cell r="E417" t="str">
            <v>4955594</v>
          </cell>
          <cell r="F417">
            <v>1</v>
          </cell>
        </row>
        <row r="418">
          <cell r="E418" t="str">
            <v>4955594</v>
          </cell>
          <cell r="F418">
            <v>1</v>
          </cell>
        </row>
        <row r="419">
          <cell r="E419" t="str">
            <v>4955802</v>
          </cell>
          <cell r="F419">
            <v>1</v>
          </cell>
        </row>
        <row r="420">
          <cell r="E420" t="str">
            <v>4955829</v>
          </cell>
          <cell r="F420">
            <v>2</v>
          </cell>
        </row>
        <row r="421">
          <cell r="E421" t="str">
            <v>4955855</v>
          </cell>
          <cell r="F421">
            <v>3</v>
          </cell>
        </row>
        <row r="422">
          <cell r="E422" t="str">
            <v>4955975</v>
          </cell>
          <cell r="F422">
            <v>6</v>
          </cell>
        </row>
        <row r="423">
          <cell r="E423" t="str">
            <v>4962603</v>
          </cell>
          <cell r="F423">
            <v>1</v>
          </cell>
        </row>
        <row r="424">
          <cell r="E424" t="str">
            <v>4962603</v>
          </cell>
          <cell r="F424">
            <v>0</v>
          </cell>
        </row>
        <row r="425">
          <cell r="E425" t="str">
            <v>4962722</v>
          </cell>
          <cell r="F425">
            <v>1</v>
          </cell>
        </row>
        <row r="426">
          <cell r="E426" t="str">
            <v>4962722</v>
          </cell>
          <cell r="F426">
            <v>1</v>
          </cell>
        </row>
        <row r="427">
          <cell r="E427" t="str">
            <v>4965569</v>
          </cell>
          <cell r="F427">
            <v>1</v>
          </cell>
        </row>
        <row r="428">
          <cell r="E428" t="str">
            <v>4965569</v>
          </cell>
          <cell r="F428">
            <v>0</v>
          </cell>
        </row>
        <row r="429">
          <cell r="E429" t="str">
            <v>4965688</v>
          </cell>
          <cell r="F429">
            <v>1</v>
          </cell>
        </row>
        <row r="430">
          <cell r="E430" t="str">
            <v>4965868</v>
          </cell>
          <cell r="F430">
            <v>24</v>
          </cell>
        </row>
        <row r="431">
          <cell r="E431" t="str">
            <v>4973532</v>
          </cell>
          <cell r="F431">
            <v>6</v>
          </cell>
        </row>
        <row r="432">
          <cell r="E432" t="str">
            <v>5259499-PSG</v>
          </cell>
          <cell r="F432">
            <v>1</v>
          </cell>
        </row>
        <row r="433">
          <cell r="E433" t="str">
            <v>5266445</v>
          </cell>
          <cell r="F433">
            <v>0</v>
          </cell>
        </row>
        <row r="434">
          <cell r="E434" t="str">
            <v>5274349-PSG</v>
          </cell>
          <cell r="F434">
            <v>2</v>
          </cell>
        </row>
        <row r="435">
          <cell r="E435" t="str">
            <v>5292738</v>
          </cell>
          <cell r="F435">
            <v>3</v>
          </cell>
        </row>
        <row r="436">
          <cell r="E436" t="str">
            <v>5309255</v>
          </cell>
          <cell r="F436">
            <v>1</v>
          </cell>
        </row>
        <row r="437">
          <cell r="E437" t="str">
            <v>5412987</v>
          </cell>
          <cell r="F437">
            <v>2</v>
          </cell>
        </row>
        <row r="438">
          <cell r="E438" t="str">
            <v>5412996</v>
          </cell>
          <cell r="F438">
            <v>1</v>
          </cell>
        </row>
        <row r="439">
          <cell r="E439" t="str">
            <v>5491435</v>
          </cell>
          <cell r="F439">
            <v>2</v>
          </cell>
        </row>
        <row r="440">
          <cell r="E440" t="str">
            <v>5580047</v>
          </cell>
          <cell r="F440">
            <v>1</v>
          </cell>
        </row>
        <row r="441">
          <cell r="E441" t="str">
            <v>66501</v>
          </cell>
          <cell r="F441">
            <v>2</v>
          </cell>
        </row>
        <row r="442">
          <cell r="E442" t="str">
            <v>68606-PSG</v>
          </cell>
          <cell r="F442">
            <v>1</v>
          </cell>
        </row>
        <row r="443">
          <cell r="E443" t="str">
            <v>69521</v>
          </cell>
          <cell r="F443">
            <v>3</v>
          </cell>
        </row>
        <row r="444">
          <cell r="E444" t="str">
            <v>6CTAA</v>
          </cell>
          <cell r="F444">
            <v>0</v>
          </cell>
        </row>
        <row r="445">
          <cell r="E445" t="str">
            <v>840111499</v>
          </cell>
          <cell r="F445">
            <v>1</v>
          </cell>
        </row>
        <row r="446">
          <cell r="E446" t="str">
            <v>840111499</v>
          </cell>
          <cell r="F446">
            <v>2</v>
          </cell>
        </row>
        <row r="447">
          <cell r="E447" t="str">
            <v>840111499</v>
          </cell>
          <cell r="F447">
            <v>2</v>
          </cell>
        </row>
        <row r="448">
          <cell r="E448" t="str">
            <v>840111499</v>
          </cell>
          <cell r="F448">
            <v>1</v>
          </cell>
        </row>
        <row r="449">
          <cell r="E449" t="str">
            <v>840311499</v>
          </cell>
          <cell r="F449">
            <v>1</v>
          </cell>
        </row>
        <row r="450">
          <cell r="E450" t="str">
            <v>840311499</v>
          </cell>
          <cell r="F450">
            <v>1</v>
          </cell>
        </row>
        <row r="451">
          <cell r="E451" t="str">
            <v>840311499</v>
          </cell>
          <cell r="F451">
            <v>1</v>
          </cell>
        </row>
        <row r="452">
          <cell r="E452" t="str">
            <v>840311499</v>
          </cell>
          <cell r="F452">
            <v>0</v>
          </cell>
        </row>
        <row r="453">
          <cell r="E453" t="str">
            <v>894311499</v>
          </cell>
          <cell r="F453">
            <v>1</v>
          </cell>
        </row>
        <row r="454">
          <cell r="E454" t="str">
            <v>8PK 1350-PSG</v>
          </cell>
          <cell r="F454">
            <v>1</v>
          </cell>
        </row>
        <row r="455">
          <cell r="E455" t="str">
            <v>A 3900709</v>
          </cell>
          <cell r="F455">
            <v>0</v>
          </cell>
        </row>
        <row r="456">
          <cell r="E456" t="str">
            <v>A 3901150</v>
          </cell>
          <cell r="F456">
            <v>3</v>
          </cell>
        </row>
        <row r="457">
          <cell r="E457" t="str">
            <v>A 3902666</v>
          </cell>
          <cell r="F457">
            <v>4</v>
          </cell>
        </row>
        <row r="458">
          <cell r="E458" t="str">
            <v>A 3908179ZZ</v>
          </cell>
          <cell r="F458">
            <v>5</v>
          </cell>
        </row>
        <row r="459">
          <cell r="E459" t="str">
            <v>A 3910824</v>
          </cell>
          <cell r="F459">
            <v>6</v>
          </cell>
        </row>
        <row r="460">
          <cell r="E460" t="str">
            <v>A 3912473</v>
          </cell>
          <cell r="F460">
            <v>3</v>
          </cell>
        </row>
        <row r="461">
          <cell r="E461" t="str">
            <v>A 3918189</v>
          </cell>
          <cell r="F461">
            <v>6</v>
          </cell>
        </row>
        <row r="462">
          <cell r="E462" t="str">
            <v>A 3960745ZZ</v>
          </cell>
          <cell r="F462">
            <v>3</v>
          </cell>
        </row>
        <row r="463">
          <cell r="E463" t="str">
            <v>A3960319</v>
          </cell>
          <cell r="F463">
            <v>1</v>
          </cell>
        </row>
        <row r="464">
          <cell r="E464" t="str">
            <v>AEM000RE137-Z</v>
          </cell>
          <cell r="F464">
            <v>0</v>
          </cell>
        </row>
        <row r="465">
          <cell r="E465" t="str">
            <v>AEM000RE137-Z</v>
          </cell>
          <cell r="F465">
            <v>0</v>
          </cell>
        </row>
        <row r="466">
          <cell r="E466" t="str">
            <v>AF 26433</v>
          </cell>
          <cell r="F466">
            <v>1</v>
          </cell>
        </row>
        <row r="467">
          <cell r="E467" t="str">
            <v>AR 12270</v>
          </cell>
          <cell r="F467">
            <v>3</v>
          </cell>
        </row>
        <row r="468">
          <cell r="E468" t="str">
            <v>C 3284623</v>
          </cell>
          <cell r="F468">
            <v>3</v>
          </cell>
        </row>
        <row r="469">
          <cell r="E469" t="str">
            <v>C 3355015</v>
          </cell>
          <cell r="F469">
            <v>1</v>
          </cell>
        </row>
        <row r="470">
          <cell r="E470" t="str">
            <v>C 3755843</v>
          </cell>
          <cell r="F470">
            <v>1</v>
          </cell>
        </row>
        <row r="471">
          <cell r="E471" t="str">
            <v>C 3901430</v>
          </cell>
          <cell r="F471">
            <v>12</v>
          </cell>
        </row>
        <row r="472">
          <cell r="E472" t="str">
            <v>C 3901590</v>
          </cell>
          <cell r="F472">
            <v>7</v>
          </cell>
        </row>
        <row r="473">
          <cell r="E473" t="str">
            <v>C 3906230</v>
          </cell>
          <cell r="F473">
            <v>3</v>
          </cell>
        </row>
        <row r="474">
          <cell r="E474" t="str">
            <v>C 3907177</v>
          </cell>
          <cell r="F474">
            <v>6</v>
          </cell>
        </row>
        <row r="475">
          <cell r="E475" t="str">
            <v>C 3909356</v>
          </cell>
          <cell r="F475">
            <v>6</v>
          </cell>
        </row>
        <row r="476">
          <cell r="E476" t="str">
            <v>C 3910824</v>
          </cell>
          <cell r="F476">
            <v>6</v>
          </cell>
        </row>
        <row r="477">
          <cell r="E477" t="str">
            <v>C 3911568</v>
          </cell>
          <cell r="F477">
            <v>1</v>
          </cell>
        </row>
        <row r="478">
          <cell r="E478" t="str">
            <v>C 3911568</v>
          </cell>
          <cell r="F478">
            <v>1</v>
          </cell>
        </row>
        <row r="479">
          <cell r="E479" t="str">
            <v>C 3911620</v>
          </cell>
          <cell r="F479">
            <v>1</v>
          </cell>
        </row>
        <row r="480">
          <cell r="E480" t="str">
            <v>C 3911620</v>
          </cell>
          <cell r="F480">
            <v>8</v>
          </cell>
        </row>
        <row r="481">
          <cell r="E481" t="str">
            <v>C 3911620</v>
          </cell>
          <cell r="F481">
            <v>1</v>
          </cell>
        </row>
        <row r="482">
          <cell r="E482" t="str">
            <v>C 3911901</v>
          </cell>
          <cell r="F482">
            <v>1</v>
          </cell>
        </row>
        <row r="483">
          <cell r="E483" t="str">
            <v>C 3916840</v>
          </cell>
          <cell r="F483">
            <v>6</v>
          </cell>
        </row>
        <row r="484">
          <cell r="E484" t="str">
            <v>C 3921394</v>
          </cell>
          <cell r="F484">
            <v>2</v>
          </cell>
        </row>
        <row r="485">
          <cell r="E485" t="str">
            <v>C 3921927</v>
          </cell>
          <cell r="F485">
            <v>2</v>
          </cell>
        </row>
        <row r="486">
          <cell r="E486" t="str">
            <v>C 3923331</v>
          </cell>
          <cell r="F486">
            <v>2</v>
          </cell>
        </row>
        <row r="487">
          <cell r="E487" t="str">
            <v>C 3924726</v>
          </cell>
          <cell r="F487">
            <v>1</v>
          </cell>
        </row>
        <row r="488">
          <cell r="E488" t="str">
            <v>C 3926798</v>
          </cell>
          <cell r="F488">
            <v>1</v>
          </cell>
        </row>
        <row r="489">
          <cell r="E489" t="str">
            <v>C 3929881</v>
          </cell>
          <cell r="F489">
            <v>8</v>
          </cell>
        </row>
        <row r="490">
          <cell r="E490" t="str">
            <v>C 3930906</v>
          </cell>
          <cell r="F490">
            <v>2</v>
          </cell>
        </row>
        <row r="491">
          <cell r="E491" t="str">
            <v>C 3930906</v>
          </cell>
          <cell r="F491">
            <v>0</v>
          </cell>
        </row>
        <row r="492">
          <cell r="E492" t="str">
            <v>C 3938158</v>
          </cell>
          <cell r="F492">
            <v>1</v>
          </cell>
        </row>
        <row r="493">
          <cell r="E493" t="str">
            <v>C 3938159</v>
          </cell>
          <cell r="F493">
            <v>2</v>
          </cell>
        </row>
        <row r="494">
          <cell r="E494" t="str">
            <v>C 3938162</v>
          </cell>
          <cell r="F494">
            <v>2</v>
          </cell>
        </row>
        <row r="495">
          <cell r="E495" t="str">
            <v>C 3940386</v>
          </cell>
          <cell r="F495">
            <v>1</v>
          </cell>
        </row>
        <row r="496">
          <cell r="E496" t="str">
            <v>C 3941786</v>
          </cell>
          <cell r="F496">
            <v>1</v>
          </cell>
        </row>
        <row r="497">
          <cell r="E497" t="str">
            <v>C 3942535</v>
          </cell>
          <cell r="F497">
            <v>2</v>
          </cell>
        </row>
        <row r="498">
          <cell r="E498" t="str">
            <v>C 3942914</v>
          </cell>
          <cell r="F498">
            <v>1</v>
          </cell>
        </row>
        <row r="499">
          <cell r="E499" t="str">
            <v>C 3942915</v>
          </cell>
          <cell r="F499">
            <v>0</v>
          </cell>
        </row>
        <row r="500">
          <cell r="E500" t="str">
            <v>C 3957912</v>
          </cell>
          <cell r="F500">
            <v>24</v>
          </cell>
        </row>
        <row r="501">
          <cell r="E501" t="str">
            <v>C 3959798</v>
          </cell>
          <cell r="F501">
            <v>2</v>
          </cell>
        </row>
        <row r="502">
          <cell r="E502" t="str">
            <v>C 3960316</v>
          </cell>
          <cell r="F502">
            <v>2</v>
          </cell>
        </row>
        <row r="503">
          <cell r="E503" t="str">
            <v>C 3966841</v>
          </cell>
          <cell r="F503">
            <v>4</v>
          </cell>
        </row>
        <row r="504">
          <cell r="E504" t="str">
            <v>C 3967250</v>
          </cell>
          <cell r="F504">
            <v>1</v>
          </cell>
        </row>
        <row r="505">
          <cell r="E505" t="str">
            <v>C 3967250</v>
          </cell>
          <cell r="F505">
            <v>1</v>
          </cell>
        </row>
        <row r="506">
          <cell r="E506" t="str">
            <v>C 3967250</v>
          </cell>
          <cell r="F506">
            <v>1</v>
          </cell>
        </row>
        <row r="507">
          <cell r="E507" t="str">
            <v>C 3967250</v>
          </cell>
          <cell r="F507">
            <v>8</v>
          </cell>
        </row>
        <row r="508">
          <cell r="E508" t="str">
            <v>C 3974262</v>
          </cell>
          <cell r="F508">
            <v>1</v>
          </cell>
        </row>
        <row r="509">
          <cell r="E509" t="str">
            <v>C 4937767</v>
          </cell>
          <cell r="F509">
            <v>1</v>
          </cell>
        </row>
        <row r="510">
          <cell r="E510" t="str">
            <v>C 4938600</v>
          </cell>
          <cell r="F510">
            <v>0</v>
          </cell>
        </row>
        <row r="511">
          <cell r="E511" t="str">
            <v>C 4938600</v>
          </cell>
          <cell r="F511">
            <v>2</v>
          </cell>
        </row>
        <row r="512">
          <cell r="E512" t="str">
            <v>C 4939587</v>
          </cell>
          <cell r="F512">
            <v>1</v>
          </cell>
        </row>
        <row r="513">
          <cell r="E513" t="str">
            <v>C 4982415</v>
          </cell>
          <cell r="F513">
            <v>6</v>
          </cell>
        </row>
        <row r="514">
          <cell r="E514" t="str">
            <v>C 4988747</v>
          </cell>
          <cell r="F514">
            <v>0</v>
          </cell>
        </row>
        <row r="515">
          <cell r="E515" t="str">
            <v>C 4988747</v>
          </cell>
          <cell r="F515">
            <v>1</v>
          </cell>
        </row>
        <row r="516">
          <cell r="E516" t="str">
            <v>C 4994848</v>
          </cell>
          <cell r="F516">
            <v>3</v>
          </cell>
        </row>
        <row r="517">
          <cell r="E517" t="str">
            <v>C 5266445</v>
          </cell>
          <cell r="F517">
            <v>1</v>
          </cell>
        </row>
        <row r="518">
          <cell r="E518" t="str">
            <v>C4954905</v>
          </cell>
          <cell r="F518">
            <v>2</v>
          </cell>
        </row>
        <row r="519">
          <cell r="E519" t="str">
            <v>Check Valve</v>
          </cell>
          <cell r="F519">
            <v>0</v>
          </cell>
        </row>
        <row r="520">
          <cell r="E520" t="str">
            <v>Check Valve</v>
          </cell>
          <cell r="F520">
            <v>0</v>
          </cell>
        </row>
        <row r="521">
          <cell r="E521" t="str">
            <v>ESD 5500E</v>
          </cell>
          <cell r="F521">
            <v>1</v>
          </cell>
        </row>
        <row r="522">
          <cell r="E522" t="str">
            <v>ESD 5500E</v>
          </cell>
          <cell r="F522">
            <v>3</v>
          </cell>
        </row>
        <row r="523">
          <cell r="E523" t="str">
            <v>ESD 5500E</v>
          </cell>
          <cell r="F523">
            <v>1</v>
          </cell>
        </row>
        <row r="524">
          <cell r="E524" t="str">
            <v>FAN PULLEY SET</v>
          </cell>
          <cell r="F524">
            <v>1</v>
          </cell>
        </row>
        <row r="525">
          <cell r="E525" t="str">
            <v>K 28900</v>
          </cell>
          <cell r="F525">
            <v>1</v>
          </cell>
        </row>
        <row r="526">
          <cell r="E526" t="str">
            <v>K 28900</v>
          </cell>
          <cell r="F526">
            <v>2</v>
          </cell>
        </row>
        <row r="527">
          <cell r="E527" t="str">
            <v>K 28900</v>
          </cell>
          <cell r="F527">
            <v>0</v>
          </cell>
        </row>
        <row r="528">
          <cell r="E528" t="str">
            <v>K 28900</v>
          </cell>
          <cell r="F528">
            <v>10</v>
          </cell>
        </row>
        <row r="529">
          <cell r="E529" t="str">
            <v>K 28900</v>
          </cell>
          <cell r="F529">
            <v>1</v>
          </cell>
        </row>
        <row r="530">
          <cell r="E530" t="str">
            <v>K-E21103</v>
          </cell>
          <cell r="F530">
            <v>1</v>
          </cell>
        </row>
        <row r="531">
          <cell r="E531" t="str">
            <v>K-E21103</v>
          </cell>
          <cell r="F531">
            <v>2</v>
          </cell>
        </row>
        <row r="532">
          <cell r="E532" t="str">
            <v>K-E21103</v>
          </cell>
          <cell r="F532">
            <v>12</v>
          </cell>
        </row>
        <row r="533">
          <cell r="E533" t="str">
            <v>KW 1524</v>
          </cell>
          <cell r="F533">
            <v>1</v>
          </cell>
        </row>
        <row r="534">
          <cell r="E534" t="str">
            <v>KW 1524</v>
          </cell>
          <cell r="F534">
            <v>0</v>
          </cell>
        </row>
        <row r="535">
          <cell r="E535" t="str">
            <v>KW 1524</v>
          </cell>
          <cell r="F535">
            <v>1</v>
          </cell>
        </row>
        <row r="536">
          <cell r="E536" t="str">
            <v>KW 1524</v>
          </cell>
          <cell r="F536">
            <v>2</v>
          </cell>
        </row>
        <row r="537">
          <cell r="E537" t="str">
            <v>KW 1524</v>
          </cell>
          <cell r="F537">
            <v>1</v>
          </cell>
        </row>
        <row r="538">
          <cell r="E538" t="str">
            <v>KW 1524</v>
          </cell>
          <cell r="F538">
            <v>2</v>
          </cell>
        </row>
        <row r="539">
          <cell r="E539" t="str">
            <v>KW 1524</v>
          </cell>
          <cell r="F539">
            <v>1</v>
          </cell>
        </row>
        <row r="540">
          <cell r="E540" t="str">
            <v>KW 1524</v>
          </cell>
          <cell r="F540">
            <v>12</v>
          </cell>
        </row>
        <row r="541">
          <cell r="E541" t="str">
            <v>KW 1524</v>
          </cell>
          <cell r="F541">
            <v>3</v>
          </cell>
        </row>
        <row r="542">
          <cell r="E542" t="str">
            <v>KW 1524</v>
          </cell>
          <cell r="F542">
            <v>1</v>
          </cell>
        </row>
        <row r="543">
          <cell r="E543" t="str">
            <v>KW 1524</v>
          </cell>
          <cell r="F543">
            <v>1</v>
          </cell>
        </row>
        <row r="544">
          <cell r="E544" t="str">
            <v>KW 1524</v>
          </cell>
          <cell r="F544">
            <v>4</v>
          </cell>
        </row>
        <row r="545">
          <cell r="E545" t="str">
            <v>KW 1833</v>
          </cell>
          <cell r="F545">
            <v>4</v>
          </cell>
        </row>
        <row r="546">
          <cell r="E546" t="str">
            <v>KW 1833</v>
          </cell>
          <cell r="F546">
            <v>2</v>
          </cell>
        </row>
        <row r="547">
          <cell r="E547" t="str">
            <v>KW 2140</v>
          </cell>
          <cell r="F547">
            <v>1</v>
          </cell>
        </row>
        <row r="548">
          <cell r="E548" t="str">
            <v>KW 2140</v>
          </cell>
          <cell r="F548">
            <v>1</v>
          </cell>
        </row>
        <row r="549">
          <cell r="E549" t="str">
            <v>KW 2140C1</v>
          </cell>
          <cell r="F549">
            <v>1</v>
          </cell>
        </row>
        <row r="550">
          <cell r="E550" t="str">
            <v>KW 2140C1</v>
          </cell>
          <cell r="F550">
            <v>0</v>
          </cell>
        </row>
        <row r="551">
          <cell r="E551" t="str">
            <v>KW 2140C1</v>
          </cell>
          <cell r="F551">
            <v>1</v>
          </cell>
        </row>
        <row r="552">
          <cell r="E552" t="str">
            <v>KW 2140C1</v>
          </cell>
          <cell r="F552">
            <v>3</v>
          </cell>
        </row>
        <row r="553">
          <cell r="E553" t="str">
            <v>KW 2140C1</v>
          </cell>
          <cell r="F553">
            <v>1</v>
          </cell>
        </row>
        <row r="554">
          <cell r="E554" t="str">
            <v>KW 2140C1</v>
          </cell>
          <cell r="F554">
            <v>2</v>
          </cell>
        </row>
        <row r="555">
          <cell r="E555" t="str">
            <v>KW 2140C1</v>
          </cell>
          <cell r="F555">
            <v>12</v>
          </cell>
        </row>
        <row r="556">
          <cell r="E556" t="str">
            <v>KW 2140C1</v>
          </cell>
          <cell r="F556">
            <v>2</v>
          </cell>
        </row>
        <row r="557">
          <cell r="E557" t="str">
            <v>KW 2140C1</v>
          </cell>
          <cell r="F557">
            <v>1</v>
          </cell>
        </row>
        <row r="558">
          <cell r="E558" t="str">
            <v>KW 2140C1</v>
          </cell>
          <cell r="F558">
            <v>1</v>
          </cell>
        </row>
        <row r="559">
          <cell r="E559" t="str">
            <v>KW 2140C1</v>
          </cell>
          <cell r="F559">
            <v>1</v>
          </cell>
        </row>
        <row r="560">
          <cell r="E560" t="str">
            <v>KW 2448C2</v>
          </cell>
          <cell r="F560">
            <v>1</v>
          </cell>
        </row>
        <row r="561">
          <cell r="E561" t="str">
            <v>KW 2448C2</v>
          </cell>
          <cell r="F561">
            <v>2</v>
          </cell>
        </row>
        <row r="562">
          <cell r="E562" t="str">
            <v>KW 2448C2</v>
          </cell>
          <cell r="F562">
            <v>1</v>
          </cell>
        </row>
        <row r="563">
          <cell r="E563" t="str">
            <v>KW 2448C2</v>
          </cell>
          <cell r="F563">
            <v>1</v>
          </cell>
        </row>
        <row r="564">
          <cell r="E564" t="str">
            <v>KW 2448C2</v>
          </cell>
          <cell r="F564">
            <v>1</v>
          </cell>
        </row>
        <row r="565">
          <cell r="E565" t="str">
            <v>S-1049-PSG</v>
          </cell>
          <cell r="F565">
            <v>1</v>
          </cell>
        </row>
        <row r="566">
          <cell r="E566" t="str">
            <v>S6700H-PSG</v>
          </cell>
          <cell r="F566">
            <v>1</v>
          </cell>
        </row>
        <row r="567">
          <cell r="E567" t="str">
            <v>S6700H-PSG</v>
          </cell>
          <cell r="F567">
            <v>1</v>
          </cell>
        </row>
        <row r="568">
          <cell r="E568" t="str">
            <v>VDO sensor</v>
          </cell>
          <cell r="F568">
            <v>1</v>
          </cell>
        </row>
        <row r="569">
          <cell r="E569" t="str">
            <v>WDYB-270H</v>
          </cell>
          <cell r="F569">
            <v>5</v>
          </cell>
        </row>
        <row r="570">
          <cell r="E570" t="str">
            <v>WDYB-330H</v>
          </cell>
          <cell r="F570">
            <v>17</v>
          </cell>
        </row>
        <row r="571">
          <cell r="E571" t="str">
            <v>Z 3900354</v>
          </cell>
          <cell r="F571">
            <v>1</v>
          </cell>
        </row>
        <row r="572">
          <cell r="E572" t="str">
            <v>211253</v>
          </cell>
          <cell r="F572">
            <v>1</v>
          </cell>
        </row>
        <row r="573">
          <cell r="E573" t="str">
            <v>3014756</v>
          </cell>
          <cell r="F573">
            <v>1</v>
          </cell>
        </row>
        <row r="574">
          <cell r="E574" t="str">
            <v>3041247</v>
          </cell>
          <cell r="F574">
            <v>4</v>
          </cell>
        </row>
        <row r="575">
          <cell r="E575" t="str">
            <v>3057139</v>
          </cell>
          <cell r="F575">
            <v>6</v>
          </cell>
        </row>
        <row r="576">
          <cell r="E576" t="str">
            <v>3200405</v>
          </cell>
          <cell r="F576">
            <v>2</v>
          </cell>
        </row>
        <row r="577">
          <cell r="E577" t="str">
            <v>3803042</v>
          </cell>
          <cell r="F577">
            <v>1</v>
          </cell>
        </row>
        <row r="578">
          <cell r="E578" t="str">
            <v>3803315</v>
          </cell>
          <cell r="F578">
            <v>5</v>
          </cell>
        </row>
        <row r="579">
          <cell r="E579" t="str">
            <v>3803965</v>
          </cell>
          <cell r="F579">
            <v>6</v>
          </cell>
        </row>
        <row r="580">
          <cell r="E580" t="str">
            <v>3901432</v>
          </cell>
          <cell r="F580">
            <v>2</v>
          </cell>
        </row>
        <row r="581">
          <cell r="E581" t="str">
            <v>205289</v>
          </cell>
          <cell r="F581">
            <v>2</v>
          </cell>
        </row>
        <row r="582">
          <cell r="E582" t="str">
            <v>206193</v>
          </cell>
          <cell r="F582">
            <v>2</v>
          </cell>
        </row>
        <row r="583">
          <cell r="E583" t="str">
            <v>206198</v>
          </cell>
          <cell r="F583">
            <v>2</v>
          </cell>
        </row>
        <row r="584">
          <cell r="E584" t="str">
            <v>206277</v>
          </cell>
          <cell r="F584">
            <v>2</v>
          </cell>
        </row>
        <row r="585">
          <cell r="E585" t="str">
            <v>206416</v>
          </cell>
          <cell r="F585">
            <v>2</v>
          </cell>
        </row>
        <row r="586">
          <cell r="E586" t="str">
            <v>206455</v>
          </cell>
          <cell r="F586">
            <v>2</v>
          </cell>
        </row>
        <row r="587">
          <cell r="E587" t="str">
            <v>206457</v>
          </cell>
          <cell r="F587">
            <v>2</v>
          </cell>
        </row>
        <row r="588">
          <cell r="E588" t="str">
            <v>206948</v>
          </cell>
          <cell r="F588">
            <v>6</v>
          </cell>
        </row>
        <row r="589">
          <cell r="E589" t="str">
            <v>3006736</v>
          </cell>
          <cell r="F589">
            <v>3</v>
          </cell>
        </row>
        <row r="590">
          <cell r="E590" t="str">
            <v>3007512</v>
          </cell>
          <cell r="F590">
            <v>2</v>
          </cell>
        </row>
        <row r="591">
          <cell r="E591" t="str">
            <v>3016792/3016787</v>
          </cell>
          <cell r="F591">
            <v>3</v>
          </cell>
        </row>
        <row r="592">
          <cell r="E592" t="str">
            <v>3016794</v>
          </cell>
          <cell r="F592">
            <v>1</v>
          </cell>
        </row>
        <row r="593">
          <cell r="E593" t="str">
            <v>3020183</v>
          </cell>
          <cell r="F593">
            <v>1</v>
          </cell>
        </row>
        <row r="594">
          <cell r="E594" t="str">
            <v>3029099</v>
          </cell>
          <cell r="F594">
            <v>4</v>
          </cell>
        </row>
        <row r="595">
          <cell r="E595" t="str">
            <v>3032161</v>
          </cell>
          <cell r="F595">
            <v>2</v>
          </cell>
        </row>
        <row r="596">
          <cell r="E596" t="str">
            <v>3035996/3081212</v>
          </cell>
          <cell r="F596">
            <v>8</v>
          </cell>
        </row>
        <row r="597">
          <cell r="E597" t="str">
            <v>306966</v>
          </cell>
          <cell r="F597">
            <v>48</v>
          </cell>
        </row>
        <row r="598">
          <cell r="E598" t="str">
            <v>3036996</v>
          </cell>
          <cell r="F598">
            <v>2</v>
          </cell>
        </row>
        <row r="599">
          <cell r="E599" t="str">
            <v>3039199</v>
          </cell>
          <cell r="F599">
            <v>3</v>
          </cell>
        </row>
        <row r="600">
          <cell r="E600" t="str">
            <v>3040721</v>
          </cell>
          <cell r="F600">
            <v>6</v>
          </cell>
        </row>
        <row r="601">
          <cell r="E601" t="str">
            <v>3052586</v>
          </cell>
          <cell r="F601">
            <v>6</v>
          </cell>
        </row>
        <row r="602">
          <cell r="E602" t="str">
            <v>3067568</v>
          </cell>
          <cell r="F602">
            <v>4</v>
          </cell>
        </row>
        <row r="603">
          <cell r="E603" t="str">
            <v>3069103</v>
          </cell>
          <cell r="F603">
            <v>2</v>
          </cell>
        </row>
        <row r="604">
          <cell r="E604" t="str">
            <v>3074690</v>
          </cell>
          <cell r="F604">
            <v>2</v>
          </cell>
        </row>
        <row r="605">
          <cell r="E605" t="str">
            <v>3089056</v>
          </cell>
          <cell r="F605">
            <v>2</v>
          </cell>
        </row>
        <row r="606">
          <cell r="E606" t="str">
            <v>3200977</v>
          </cell>
          <cell r="F606">
            <v>2</v>
          </cell>
        </row>
        <row r="607">
          <cell r="E607" t="str">
            <v>3330537</v>
          </cell>
          <cell r="F607">
            <v>6</v>
          </cell>
        </row>
        <row r="608">
          <cell r="E608" t="str">
            <v>3347937</v>
          </cell>
          <cell r="F608">
            <v>6</v>
          </cell>
        </row>
        <row r="609">
          <cell r="E609" t="str">
            <v>3347939</v>
          </cell>
          <cell r="F609">
            <v>6</v>
          </cell>
        </row>
        <row r="610">
          <cell r="E610" t="str">
            <v>3410141</v>
          </cell>
          <cell r="F610">
            <v>2</v>
          </cell>
        </row>
        <row r="611">
          <cell r="E611" t="str">
            <v>3801594</v>
          </cell>
          <cell r="F611">
            <v>3</v>
          </cell>
        </row>
        <row r="612">
          <cell r="E612" t="str">
            <v>3801710</v>
          </cell>
          <cell r="F612">
            <v>1</v>
          </cell>
        </row>
        <row r="613">
          <cell r="E613" t="str">
            <v>3801828</v>
          </cell>
          <cell r="F613">
            <v>6</v>
          </cell>
        </row>
        <row r="614">
          <cell r="E614" t="str">
            <v>3870890</v>
          </cell>
          <cell r="F614">
            <v>1</v>
          </cell>
        </row>
        <row r="615">
          <cell r="E615" t="str">
            <v>4024922</v>
          </cell>
          <cell r="F615">
            <v>1</v>
          </cell>
        </row>
        <row r="616">
          <cell r="E616" t="str">
            <v>4024945</v>
          </cell>
          <cell r="F616">
            <v>1</v>
          </cell>
        </row>
        <row r="617">
          <cell r="E617" t="str">
            <v>70624</v>
          </cell>
          <cell r="F617">
            <v>4</v>
          </cell>
        </row>
        <row r="618">
          <cell r="E618" t="str">
            <v>3065791</v>
          </cell>
          <cell r="F618">
            <v>1</v>
          </cell>
        </row>
        <row r="619">
          <cell r="E619" t="str">
            <v>3065790</v>
          </cell>
          <cell r="F619">
            <v>1</v>
          </cell>
        </row>
        <row r="620">
          <cell r="E620" t="str">
            <v>3634664</v>
          </cell>
          <cell r="F620">
            <v>1</v>
          </cell>
        </row>
        <row r="621">
          <cell r="E621" t="str">
            <v>3678738</v>
          </cell>
          <cell r="F621">
            <v>1</v>
          </cell>
        </row>
        <row r="622">
          <cell r="E622" t="str">
            <v>3801235</v>
          </cell>
          <cell r="F622">
            <v>1</v>
          </cell>
        </row>
        <row r="623">
          <cell r="E623" t="str">
            <v>3087316</v>
          </cell>
          <cell r="F623">
            <v>6</v>
          </cell>
        </row>
        <row r="624">
          <cell r="E624" t="str">
            <v>4299125</v>
          </cell>
          <cell r="F624">
            <v>1</v>
          </cell>
        </row>
        <row r="625">
          <cell r="E625" t="str">
            <v>421082</v>
          </cell>
          <cell r="F625">
            <v>1</v>
          </cell>
        </row>
        <row r="626">
          <cell r="E626" t="str">
            <v>3084879</v>
          </cell>
          <cell r="F626">
            <v>2</v>
          </cell>
        </row>
        <row r="627">
          <cell r="E627" t="str">
            <v>3005131-20</v>
          </cell>
          <cell r="F627">
            <v>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topLeftCell="A13" zoomScaleNormal="100" workbookViewId="0">
      <selection activeCell="I23" sqref="I23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5.28515625" style="16" customWidth="1"/>
    <col min="4" max="4" width="15.7109375" style="144" hidden="1" customWidth="1"/>
    <col min="5" max="6" width="21.28515625" style="144" hidden="1" customWidth="1"/>
    <col min="7" max="7" width="7.28515625" style="16" customWidth="1"/>
    <col min="8" max="8" width="5.85546875" style="16" customWidth="1"/>
    <col min="9" max="9" width="14.85546875" style="16" customWidth="1"/>
    <col min="10" max="10" width="16.85546875" style="16" customWidth="1"/>
    <col min="11" max="11" width="11.7109375" style="16" customWidth="1"/>
    <col min="12" max="12" width="14.140625" style="16" customWidth="1"/>
    <col min="13" max="13" width="20.42578125" style="36" customWidth="1"/>
    <col min="14" max="14" width="25.42578125" customWidth="1"/>
    <col min="15" max="16" width="12.7109375" customWidth="1"/>
  </cols>
  <sheetData>
    <row r="1" spans="1:13" ht="17.25" customHeight="1">
      <c r="B1" s="266" t="s">
        <v>33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13" ht="17.25" customHeight="1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13" ht="17.25" customHeight="1"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50" t="s">
        <v>295</v>
      </c>
      <c r="H5" s="124"/>
      <c r="J5" s="20"/>
      <c r="K5" s="98" t="s">
        <v>14</v>
      </c>
      <c r="L5" s="110" t="s">
        <v>319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50" t="s">
        <v>295</v>
      </c>
      <c r="H6" s="124"/>
      <c r="I6" s="15"/>
      <c r="J6" s="20"/>
      <c r="K6" s="98" t="s">
        <v>15</v>
      </c>
      <c r="L6" s="97" t="s">
        <v>294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50" t="s">
        <v>296</v>
      </c>
      <c r="H7" s="124"/>
      <c r="J7" s="22"/>
      <c r="K7" s="99" t="s">
        <v>16</v>
      </c>
      <c r="L7" s="152" t="s">
        <v>300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50" t="s">
        <v>297</v>
      </c>
      <c r="H8" s="96"/>
      <c r="J8" s="20"/>
      <c r="K8" s="98" t="s">
        <v>17</v>
      </c>
      <c r="L8" s="267" t="s">
        <v>311</v>
      </c>
      <c r="M8" s="267"/>
    </row>
    <row r="9" spans="1:13" ht="22.5" customHeight="1">
      <c r="B9" s="98" t="s">
        <v>35</v>
      </c>
      <c r="C9" s="21"/>
      <c r="D9" s="129"/>
      <c r="E9" s="129"/>
      <c r="F9" s="129"/>
      <c r="G9" s="150" t="s">
        <v>298</v>
      </c>
      <c r="H9" s="97"/>
      <c r="J9" s="31"/>
      <c r="K9" s="100" t="s">
        <v>19</v>
      </c>
      <c r="L9" s="271" t="s">
        <v>310</v>
      </c>
      <c r="M9" s="271"/>
    </row>
    <row r="10" spans="1:13" ht="22.5" customHeight="1">
      <c r="B10" s="98" t="s">
        <v>8</v>
      </c>
      <c r="C10" s="21"/>
      <c r="D10" s="129"/>
      <c r="E10" s="129"/>
      <c r="F10" s="129"/>
      <c r="G10" s="150" t="s">
        <v>299</v>
      </c>
      <c r="H10" s="125"/>
      <c r="J10" s="31"/>
      <c r="K10" s="31"/>
      <c r="L10" s="271"/>
      <c r="M10" s="271"/>
    </row>
    <row r="11" spans="1:13" ht="22.5" customHeight="1">
      <c r="B11" s="98" t="s">
        <v>18</v>
      </c>
      <c r="C11" s="21"/>
      <c r="D11" s="129"/>
      <c r="E11" s="129"/>
      <c r="F11" s="129"/>
      <c r="G11" s="150" t="s">
        <v>290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47"/>
      <c r="B14" s="15" t="s">
        <v>312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47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s="156" customFormat="1" ht="26.25" customHeight="1">
      <c r="A17" s="113"/>
      <c r="B17" s="39">
        <v>1</v>
      </c>
      <c r="C17" s="249" t="s">
        <v>139</v>
      </c>
      <c r="D17" s="250" t="s">
        <v>304</v>
      </c>
      <c r="E17" s="251">
        <v>4484114</v>
      </c>
      <c r="F17" s="252"/>
      <c r="G17" s="250">
        <v>4</v>
      </c>
      <c r="H17" s="250" t="s">
        <v>26</v>
      </c>
      <c r="I17" s="254">
        <v>3.5</v>
      </c>
      <c r="J17" s="254">
        <f>G17*I17</f>
        <v>14</v>
      </c>
      <c r="K17" s="42" t="s">
        <v>43</v>
      </c>
      <c r="L17" s="154"/>
      <c r="M17" s="276" t="s">
        <v>314</v>
      </c>
      <c r="N17" s="160"/>
    </row>
    <row r="18" spans="1:14" s="156" customFormat="1" ht="26.25" customHeight="1">
      <c r="A18" s="113"/>
      <c r="B18" s="39">
        <v>2</v>
      </c>
      <c r="C18" s="249" t="s">
        <v>139</v>
      </c>
      <c r="D18" s="250" t="s">
        <v>304</v>
      </c>
      <c r="E18" s="251" t="s">
        <v>305</v>
      </c>
      <c r="F18" s="252">
        <v>4484116</v>
      </c>
      <c r="G18" s="250">
        <v>4</v>
      </c>
      <c r="H18" s="250" t="s">
        <v>26</v>
      </c>
      <c r="I18" s="254">
        <v>4.41</v>
      </c>
      <c r="J18" s="254">
        <f t="shared" ref="J18:J24" si="0">G18*I18</f>
        <v>17.64</v>
      </c>
      <c r="K18" s="42" t="s">
        <v>43</v>
      </c>
      <c r="L18" s="154"/>
      <c r="M18" s="277"/>
      <c r="N18" s="160"/>
    </row>
    <row r="19" spans="1:14" s="156" customFormat="1" ht="26.25" customHeight="1">
      <c r="A19" s="113"/>
      <c r="B19" s="39">
        <v>3</v>
      </c>
      <c r="C19" s="249" t="s">
        <v>139</v>
      </c>
      <c r="D19" s="250" t="s">
        <v>304</v>
      </c>
      <c r="E19" s="251">
        <v>4163873</v>
      </c>
      <c r="F19" s="252">
        <v>4484118</v>
      </c>
      <c r="G19" s="250">
        <v>4</v>
      </c>
      <c r="H19" s="250" t="s">
        <v>26</v>
      </c>
      <c r="I19" s="254">
        <v>2.0638799999999997</v>
      </c>
      <c r="J19" s="254">
        <f t="shared" si="0"/>
        <v>8.2555199999999989</v>
      </c>
      <c r="K19" s="42" t="s">
        <v>43</v>
      </c>
      <c r="L19" s="154"/>
      <c r="M19" s="277"/>
      <c r="N19" s="160"/>
    </row>
    <row r="20" spans="1:14" s="156" customFormat="1" ht="26.25" customHeight="1">
      <c r="A20" s="113"/>
      <c r="B20" s="39">
        <v>4</v>
      </c>
      <c r="C20" s="249" t="s">
        <v>139</v>
      </c>
      <c r="D20" s="250" t="s">
        <v>62</v>
      </c>
      <c r="E20" s="251">
        <v>4185600</v>
      </c>
      <c r="F20" s="252"/>
      <c r="G20" s="250">
        <v>4</v>
      </c>
      <c r="H20" s="250" t="s">
        <v>26</v>
      </c>
      <c r="I20" s="254">
        <v>1.5</v>
      </c>
      <c r="J20" s="254">
        <f t="shared" si="0"/>
        <v>6</v>
      </c>
      <c r="K20" s="42" t="s">
        <v>43</v>
      </c>
      <c r="L20" s="154"/>
      <c r="M20" s="277"/>
      <c r="N20" s="160"/>
    </row>
    <row r="21" spans="1:14" s="156" customFormat="1" ht="26.25" customHeight="1">
      <c r="A21" s="113"/>
      <c r="B21" s="39">
        <v>5</v>
      </c>
      <c r="C21" s="249" t="s">
        <v>301</v>
      </c>
      <c r="D21" s="250" t="s">
        <v>304</v>
      </c>
      <c r="E21" s="251" t="s">
        <v>306</v>
      </c>
      <c r="F21" s="252"/>
      <c r="G21" s="250">
        <v>1</v>
      </c>
      <c r="H21" s="250" t="s">
        <v>45</v>
      </c>
      <c r="I21" s="254">
        <v>120.51734687999999</v>
      </c>
      <c r="J21" s="254">
        <f t="shared" si="0"/>
        <v>120.51734687999999</v>
      </c>
      <c r="K21" s="42" t="s">
        <v>43</v>
      </c>
      <c r="L21" s="154"/>
      <c r="M21" s="277"/>
      <c r="N21" s="160"/>
    </row>
    <row r="22" spans="1:14" s="156" customFormat="1" ht="26.25" customHeight="1">
      <c r="A22" s="113"/>
      <c r="B22" s="39">
        <v>6</v>
      </c>
      <c r="C22" s="249" t="s">
        <v>301</v>
      </c>
      <c r="D22" s="250" t="s">
        <v>304</v>
      </c>
      <c r="E22" s="251" t="s">
        <v>307</v>
      </c>
      <c r="F22" s="252" t="s">
        <v>308</v>
      </c>
      <c r="G22" s="250">
        <v>2</v>
      </c>
      <c r="H22" s="250" t="s">
        <v>26</v>
      </c>
      <c r="I22" s="254">
        <v>84.001679999999979</v>
      </c>
      <c r="J22" s="254">
        <f t="shared" si="0"/>
        <v>168.00335999999996</v>
      </c>
      <c r="K22" s="42" t="s">
        <v>43</v>
      </c>
      <c r="L22" s="154"/>
      <c r="M22" s="278"/>
      <c r="N22" s="160"/>
    </row>
    <row r="23" spans="1:14" s="156" customFormat="1" ht="26.25" customHeight="1">
      <c r="A23" s="113"/>
      <c r="B23" s="39">
        <v>7</v>
      </c>
      <c r="C23" s="249" t="s">
        <v>302</v>
      </c>
      <c r="D23" s="250" t="s">
        <v>304</v>
      </c>
      <c r="E23" s="253" t="s">
        <v>309</v>
      </c>
      <c r="F23" s="252"/>
      <c r="G23" s="250">
        <v>1</v>
      </c>
      <c r="H23" s="250" t="s">
        <v>45</v>
      </c>
      <c r="I23" s="254">
        <v>22.27</v>
      </c>
      <c r="J23" s="254">
        <f t="shared" si="0"/>
        <v>22.27</v>
      </c>
      <c r="K23" s="42" t="s">
        <v>43</v>
      </c>
      <c r="L23" s="154"/>
      <c r="M23" s="276" t="s">
        <v>313</v>
      </c>
      <c r="N23" s="160"/>
    </row>
    <row r="24" spans="1:14" s="156" customFormat="1" ht="26.25" customHeight="1">
      <c r="A24" s="113"/>
      <c r="B24" s="39">
        <v>8</v>
      </c>
      <c r="C24" s="249" t="s">
        <v>303</v>
      </c>
      <c r="D24" s="250" t="s">
        <v>304</v>
      </c>
      <c r="E24" s="251">
        <v>14601385</v>
      </c>
      <c r="F24" s="252"/>
      <c r="G24" s="250">
        <v>1</v>
      </c>
      <c r="H24" s="250" t="s">
        <v>45</v>
      </c>
      <c r="I24" s="254">
        <v>107.02</v>
      </c>
      <c r="J24" s="254">
        <f t="shared" si="0"/>
        <v>107.02</v>
      </c>
      <c r="K24" s="42" t="s">
        <v>43</v>
      </c>
      <c r="L24" s="154"/>
      <c r="M24" s="278"/>
      <c r="N24" s="160"/>
    </row>
    <row r="25" spans="1:14" s="160" customFormat="1" ht="24" customHeight="1">
      <c r="A25" s="113"/>
      <c r="B25" s="228"/>
      <c r="C25" s="268" t="s">
        <v>126</v>
      </c>
      <c r="D25" s="269"/>
      <c r="E25" s="269"/>
      <c r="F25" s="269"/>
      <c r="G25" s="269"/>
      <c r="H25" s="269"/>
      <c r="I25" s="270"/>
      <c r="J25" s="162">
        <f>SUM(J17:J24)</f>
        <v>463.70622687999992</v>
      </c>
      <c r="K25" s="42" t="s">
        <v>43</v>
      </c>
      <c r="L25" s="247"/>
      <c r="M25" s="247"/>
    </row>
    <row r="26" spans="1:14" s="160" customFormat="1" ht="37.5" customHeight="1">
      <c r="A26" s="113"/>
      <c r="B26" s="228"/>
      <c r="C26" s="268" t="s">
        <v>318</v>
      </c>
      <c r="D26" s="269"/>
      <c r="E26" s="269"/>
      <c r="F26" s="269"/>
      <c r="G26" s="269"/>
      <c r="H26" s="269"/>
      <c r="I26" s="270"/>
      <c r="J26" s="158">
        <v>150</v>
      </c>
      <c r="K26" s="42" t="s">
        <v>43</v>
      </c>
      <c r="L26" s="247"/>
      <c r="M26" s="247"/>
    </row>
    <row r="27" spans="1:14" s="156" customFormat="1" ht="33" customHeight="1">
      <c r="A27" s="113"/>
      <c r="B27" s="157"/>
      <c r="C27" s="272" t="s">
        <v>315</v>
      </c>
      <c r="D27" s="273"/>
      <c r="E27" s="273"/>
      <c r="F27" s="273"/>
      <c r="G27" s="273"/>
      <c r="H27" s="273"/>
      <c r="I27" s="274"/>
      <c r="J27" s="158">
        <v>50</v>
      </c>
      <c r="K27" s="42" t="s">
        <v>43</v>
      </c>
      <c r="L27" s="145"/>
      <c r="M27" s="145"/>
    </row>
    <row r="28" spans="1:14" s="156" customFormat="1" ht="34.5" customHeight="1">
      <c r="A28" s="113"/>
      <c r="B28" s="157"/>
      <c r="C28" s="272" t="s">
        <v>316</v>
      </c>
      <c r="D28" s="273"/>
      <c r="E28" s="273"/>
      <c r="F28" s="273"/>
      <c r="G28" s="273"/>
      <c r="H28" s="273"/>
      <c r="I28" s="274"/>
      <c r="J28" s="158">
        <v>150</v>
      </c>
      <c r="K28" s="42" t="s">
        <v>43</v>
      </c>
      <c r="L28" s="145"/>
      <c r="M28" s="145"/>
    </row>
    <row r="29" spans="1:14" s="156" customFormat="1" ht="31.5" customHeight="1">
      <c r="A29" s="113"/>
      <c r="B29" s="157"/>
      <c r="C29" s="272" t="s">
        <v>317</v>
      </c>
      <c r="D29" s="273"/>
      <c r="E29" s="273"/>
      <c r="F29" s="273"/>
      <c r="G29" s="273"/>
      <c r="H29" s="273"/>
      <c r="I29" s="274"/>
      <c r="J29" s="158">
        <v>50</v>
      </c>
      <c r="K29" s="42" t="s">
        <v>43</v>
      </c>
      <c r="L29" s="145"/>
      <c r="M29" s="145"/>
    </row>
    <row r="30" spans="1:14" s="156" customFormat="1" ht="32.25" hidden="1" customHeight="1">
      <c r="A30" s="113"/>
      <c r="B30" s="157"/>
      <c r="C30" s="275"/>
      <c r="D30" s="273"/>
      <c r="E30" s="273"/>
      <c r="F30" s="273"/>
      <c r="G30" s="273"/>
      <c r="H30" s="273"/>
      <c r="I30" s="274"/>
      <c r="J30" s="248"/>
      <c r="K30" s="42"/>
      <c r="L30" s="145"/>
      <c r="M30" s="145"/>
    </row>
    <row r="31" spans="1:14" s="156" customFormat="1" ht="24.75" customHeight="1">
      <c r="A31" s="113"/>
      <c r="B31" s="157"/>
      <c r="C31" s="263" t="s">
        <v>32</v>
      </c>
      <c r="D31" s="264"/>
      <c r="E31" s="264"/>
      <c r="F31" s="264"/>
      <c r="G31" s="264"/>
      <c r="H31" s="264"/>
      <c r="I31" s="265"/>
      <c r="J31" s="255">
        <f>SUM(J25:J29)</f>
        <v>863.70622687999992</v>
      </c>
      <c r="K31" s="70" t="s">
        <v>43</v>
      </c>
      <c r="L31" s="145"/>
      <c r="M31" s="145"/>
      <c r="N31" s="161"/>
    </row>
    <row r="32" spans="1:14" s="111" customFormat="1" ht="7.5" customHeight="1">
      <c r="A32" s="113"/>
      <c r="B32" s="114"/>
      <c r="C32" s="118"/>
      <c r="D32" s="118"/>
      <c r="E32" s="118"/>
      <c r="F32" s="126"/>
      <c r="G32" s="118"/>
      <c r="H32" s="118"/>
      <c r="I32" s="118"/>
      <c r="J32" s="119"/>
      <c r="K32" s="118"/>
      <c r="L32" s="115"/>
      <c r="M32" s="112"/>
    </row>
    <row r="33" spans="1:13" ht="13.5" customHeight="1">
      <c r="A33" s="148"/>
      <c r="B33" s="93" t="s">
        <v>44</v>
      </c>
      <c r="C33" s="102"/>
      <c r="D33" s="134"/>
      <c r="E33" s="134"/>
      <c r="F33" s="134"/>
      <c r="G33" s="18"/>
      <c r="H33" s="18"/>
      <c r="I33" s="18"/>
      <c r="J33" s="28"/>
      <c r="K33" s="18"/>
      <c r="L33" s="18"/>
      <c r="M33" s="26"/>
    </row>
    <row r="34" spans="1:13" ht="7.5" customHeight="1">
      <c r="A34" s="148"/>
      <c r="B34" s="257" t="s">
        <v>121</v>
      </c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6"/>
    </row>
    <row r="35" spans="1:13" ht="15" customHeight="1">
      <c r="A35" s="148"/>
      <c r="B35" s="93" t="s">
        <v>120</v>
      </c>
      <c r="C35" s="102"/>
      <c r="D35" s="134"/>
      <c r="E35" s="134"/>
      <c r="F35" s="134"/>
      <c r="G35" s="18"/>
      <c r="H35" s="18"/>
      <c r="I35" s="18"/>
      <c r="J35" s="18" t="s">
        <v>270</v>
      </c>
      <c r="K35" s="18"/>
      <c r="L35" s="28"/>
      <c r="M35" s="26"/>
    </row>
    <row r="36" spans="1:13" ht="15" customHeight="1">
      <c r="A36" s="148"/>
      <c r="B36" s="93"/>
      <c r="C36" s="259"/>
      <c r="D36" s="259"/>
      <c r="E36" s="259"/>
      <c r="F36" s="259"/>
      <c r="G36" s="259"/>
      <c r="H36" s="259"/>
      <c r="I36" s="259"/>
      <c r="J36" s="259"/>
      <c r="K36" s="259"/>
      <c r="L36" s="18"/>
      <c r="M36" s="26"/>
    </row>
    <row r="37" spans="1:13" ht="15" customHeight="1">
      <c r="A37" s="148"/>
      <c r="B37" s="93" t="s">
        <v>31</v>
      </c>
      <c r="C37" s="102"/>
      <c r="D37" s="134"/>
      <c r="E37" s="134"/>
      <c r="F37" s="134"/>
      <c r="G37" s="18"/>
      <c r="H37" s="18"/>
      <c r="I37" s="18"/>
      <c r="J37" s="18"/>
      <c r="K37" s="18"/>
      <c r="L37" s="18"/>
      <c r="M37" s="26"/>
    </row>
    <row r="38" spans="1:13" ht="15" customHeight="1">
      <c r="A38" s="148"/>
      <c r="B38" s="93" t="s">
        <v>122</v>
      </c>
      <c r="C38" s="109"/>
      <c r="D38" s="262" t="s">
        <v>292</v>
      </c>
      <c r="E38" s="262"/>
      <c r="F38" s="262"/>
      <c r="G38" s="262"/>
      <c r="H38" s="262"/>
      <c r="I38" s="262"/>
      <c r="J38" s="262"/>
      <c r="K38" s="262"/>
      <c r="L38" s="262"/>
      <c r="M38" s="262"/>
    </row>
    <row r="39" spans="1:13" ht="15" customHeight="1">
      <c r="A39" s="148"/>
      <c r="B39" s="23" t="s">
        <v>119</v>
      </c>
      <c r="C39" s="18"/>
      <c r="D39" s="135"/>
      <c r="E39" s="134"/>
      <c r="F39" s="134"/>
      <c r="G39" s="18"/>
      <c r="H39" s="18"/>
      <c r="I39" s="18"/>
      <c r="J39" s="18"/>
      <c r="K39" s="18"/>
      <c r="L39" s="18"/>
      <c r="M39" s="26"/>
    </row>
    <row r="40" spans="1:13" ht="9" customHeight="1" thickBot="1">
      <c r="A40" s="148"/>
      <c r="B40" s="23"/>
      <c r="C40" s="18"/>
      <c r="D40" s="135"/>
      <c r="E40" s="134"/>
      <c r="F40" s="134"/>
      <c r="G40" s="18"/>
      <c r="H40" s="18"/>
      <c r="I40" s="18"/>
      <c r="J40" s="18"/>
      <c r="K40" s="18"/>
      <c r="L40" s="18"/>
      <c r="M40" s="26"/>
    </row>
    <row r="41" spans="1:13" ht="25.5" customHeight="1" thickBot="1">
      <c r="A41" s="149"/>
      <c r="B41" s="107" t="s">
        <v>293</v>
      </c>
      <c r="C41" s="105"/>
      <c r="D41" s="136"/>
      <c r="E41" s="136"/>
      <c r="F41" s="137"/>
      <c r="G41" s="105"/>
      <c r="H41" s="105"/>
      <c r="I41" s="105"/>
      <c r="J41" s="105"/>
      <c r="K41" s="105"/>
      <c r="L41" s="105"/>
      <c r="M41" s="106"/>
    </row>
    <row r="42" spans="1:13" s="116" customFormat="1" ht="3.75" customHeight="1">
      <c r="A42" s="149"/>
      <c r="B42" s="120"/>
      <c r="C42" s="19"/>
      <c r="D42" s="138"/>
      <c r="E42" s="138"/>
      <c r="F42" s="139"/>
      <c r="G42" s="19"/>
      <c r="H42" s="19"/>
      <c r="I42" s="19"/>
      <c r="J42" s="19"/>
      <c r="K42" s="19"/>
      <c r="L42" s="19"/>
      <c r="M42" s="19"/>
    </row>
    <row r="43" spans="1:13" ht="21.75" customHeight="1">
      <c r="B43" s="258" t="s">
        <v>115</v>
      </c>
      <c r="C43" s="258"/>
      <c r="D43" s="140"/>
      <c r="E43" s="140"/>
      <c r="F43" s="140"/>
      <c r="G43" s="102"/>
      <c r="H43" s="27" t="s">
        <v>116</v>
      </c>
      <c r="I43" s="109"/>
      <c r="J43" s="109"/>
      <c r="K43" s="121" t="s">
        <v>2</v>
      </c>
      <c r="L43" s="259" t="s">
        <v>2</v>
      </c>
      <c r="M43" s="259"/>
    </row>
    <row r="44" spans="1:13" ht="10.5" customHeight="1">
      <c r="B44" s="122"/>
      <c r="C44" s="122"/>
      <c r="D44" s="140"/>
      <c r="E44" s="140"/>
      <c r="F44" s="140"/>
      <c r="G44" s="102"/>
      <c r="H44" s="27"/>
      <c r="I44" s="121"/>
      <c r="J44" s="121"/>
      <c r="K44" s="121"/>
      <c r="L44" s="121"/>
      <c r="M44" s="121"/>
    </row>
    <row r="45" spans="1:13" ht="21" customHeight="1">
      <c r="B45" s="122" t="s">
        <v>11</v>
      </c>
      <c r="C45" s="103"/>
      <c r="D45" s="141"/>
      <c r="E45" s="141"/>
      <c r="F45" s="141"/>
      <c r="G45" s="122" t="s">
        <v>11</v>
      </c>
      <c r="H45" s="122"/>
      <c r="I45" s="103"/>
      <c r="J45" s="122" t="s">
        <v>11</v>
      </c>
      <c r="K45" s="27"/>
      <c r="L45" s="260" t="s">
        <v>41</v>
      </c>
      <c r="M45" s="260"/>
    </row>
    <row r="46" spans="1:13" ht="19.5" customHeight="1">
      <c r="B46" s="121" t="s">
        <v>12</v>
      </c>
      <c r="C46" s="104"/>
      <c r="D46" s="142"/>
      <c r="E46" s="142"/>
      <c r="F46" s="142"/>
      <c r="G46" s="121" t="s">
        <v>12</v>
      </c>
      <c r="H46" s="121"/>
      <c r="I46" s="102"/>
      <c r="J46" s="121" t="s">
        <v>12</v>
      </c>
      <c r="K46" s="27"/>
      <c r="L46" s="259" t="s">
        <v>42</v>
      </c>
      <c r="M46" s="259"/>
    </row>
    <row r="47" spans="1:13" ht="21" customHeight="1">
      <c r="B47" s="261" t="s">
        <v>36</v>
      </c>
      <c r="C47" s="261"/>
      <c r="D47" s="140"/>
      <c r="E47" s="140"/>
      <c r="F47" s="140"/>
      <c r="G47" s="261" t="s">
        <v>117</v>
      </c>
      <c r="H47" s="261"/>
      <c r="I47" s="261"/>
      <c r="J47" s="261" t="s">
        <v>7</v>
      </c>
      <c r="K47" s="261"/>
      <c r="L47" s="259" t="s">
        <v>37</v>
      </c>
      <c r="M47" s="259"/>
    </row>
    <row r="48" spans="1:13" ht="18" customHeight="1">
      <c r="B48" s="123"/>
      <c r="C48" s="123"/>
      <c r="D48" s="143"/>
      <c r="E48" s="143"/>
      <c r="F48" s="143"/>
      <c r="G48" s="18"/>
      <c r="I48" s="123"/>
      <c r="J48" s="123"/>
      <c r="K48" s="123"/>
      <c r="L48" s="256" t="s">
        <v>118</v>
      </c>
      <c r="M48" s="256"/>
    </row>
    <row r="49" spans="2:13" ht="15.75">
      <c r="B49" s="18"/>
      <c r="C49" s="18"/>
      <c r="D49" s="134"/>
      <c r="E49" s="134"/>
      <c r="F49" s="134"/>
      <c r="G49" s="18"/>
      <c r="H49" s="18"/>
      <c r="J49" s="30"/>
      <c r="K49" s="30"/>
    </row>
    <row r="50" spans="2:13" ht="15.75">
      <c r="B50" s="18"/>
      <c r="C50" s="18"/>
      <c r="D50" s="134"/>
      <c r="E50" s="134"/>
      <c r="F50" s="134"/>
      <c r="G50" s="18"/>
      <c r="H50" s="18"/>
      <c r="I50" s="32"/>
      <c r="J50" s="32"/>
      <c r="K50" s="32"/>
      <c r="L50" s="32"/>
      <c r="M50" s="38"/>
    </row>
    <row r="51" spans="2:13" ht="15">
      <c r="B51" s="18"/>
      <c r="C51" s="18"/>
      <c r="D51" s="134"/>
      <c r="E51" s="134"/>
      <c r="F51" s="134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4"/>
      <c r="E52" s="134"/>
      <c r="F52" s="134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4"/>
      <c r="E53" s="134"/>
      <c r="F53" s="134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4"/>
      <c r="E54" s="134"/>
      <c r="F54" s="134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4"/>
      <c r="E55" s="134"/>
      <c r="F55" s="134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1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1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1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1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1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1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1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1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1:13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26"/>
    </row>
    <row r="74" spans="1:13" ht="15">
      <c r="B74" s="18"/>
      <c r="C74" s="18"/>
      <c r="D74" s="134"/>
      <c r="E74" s="134"/>
      <c r="F74" s="134"/>
      <c r="G74" s="18"/>
      <c r="H74" s="18"/>
      <c r="I74" s="18"/>
      <c r="J74" s="18"/>
      <c r="K74" s="18"/>
      <c r="L74" s="18"/>
      <c r="M74" s="26"/>
    </row>
    <row r="75" spans="1:13" ht="15">
      <c r="B75" s="18"/>
      <c r="C75" s="18"/>
      <c r="D75" s="134"/>
      <c r="E75" s="134"/>
      <c r="F75" s="134"/>
      <c r="G75" s="18"/>
      <c r="H75" s="18"/>
      <c r="I75" s="18"/>
      <c r="J75" s="18"/>
      <c r="K75" s="18"/>
      <c r="L75" s="18"/>
      <c r="M75" s="26"/>
    </row>
    <row r="76" spans="1:13" ht="15">
      <c r="B76" s="18"/>
      <c r="C76" s="18"/>
      <c r="D76" s="134"/>
      <c r="E76" s="134"/>
      <c r="F76" s="134"/>
      <c r="G76" s="18"/>
      <c r="H76" s="18"/>
      <c r="I76" s="18"/>
      <c r="J76" s="18"/>
      <c r="K76" s="18"/>
      <c r="L76" s="18"/>
      <c r="M76" s="26"/>
    </row>
    <row r="77" spans="1:13" ht="15">
      <c r="B77" s="18"/>
      <c r="C77" s="18"/>
      <c r="D77" s="134"/>
      <c r="E77" s="134"/>
      <c r="F77" s="134"/>
      <c r="G77" s="18"/>
      <c r="H77" s="18"/>
      <c r="I77" s="18"/>
      <c r="J77" s="18"/>
      <c r="K77" s="18"/>
      <c r="L77" s="18"/>
      <c r="M77" s="26"/>
    </row>
    <row r="78" spans="1:13" s="16" customFormat="1" ht="15">
      <c r="A78" s="144"/>
      <c r="D78" s="144"/>
      <c r="E78" s="144"/>
      <c r="F78" s="144"/>
      <c r="M78" s="36"/>
    </row>
    <row r="79" spans="1:13" s="16" customFormat="1" ht="15">
      <c r="A79" s="144"/>
      <c r="D79" s="144"/>
      <c r="E79" s="144"/>
      <c r="F79" s="144"/>
      <c r="M79" s="36"/>
    </row>
    <row r="80" spans="1:13" s="16" customFormat="1" ht="15">
      <c r="A80" s="144"/>
      <c r="D80" s="144"/>
      <c r="E80" s="144"/>
      <c r="F80" s="144"/>
      <c r="M80" s="36"/>
    </row>
    <row r="81" spans="1:13" s="16" customFormat="1" ht="15">
      <c r="A81" s="144"/>
      <c r="D81" s="144"/>
      <c r="E81" s="144"/>
      <c r="F81" s="144"/>
      <c r="M81" s="36"/>
    </row>
    <row r="82" spans="1:13" s="16" customFormat="1" ht="15">
      <c r="A82" s="144"/>
      <c r="D82" s="144"/>
      <c r="E82" s="144"/>
      <c r="F82" s="144"/>
      <c r="M82" s="36"/>
    </row>
    <row r="83" spans="1:13" s="16" customFormat="1" ht="15">
      <c r="A83" s="144"/>
      <c r="D83" s="144"/>
      <c r="E83" s="144"/>
      <c r="F83" s="144"/>
      <c r="M83" s="36"/>
    </row>
  </sheetData>
  <autoFilter ref="B16:M31"/>
  <mergeCells count="24">
    <mergeCell ref="C31:I31"/>
    <mergeCell ref="B1:M3"/>
    <mergeCell ref="L8:M8"/>
    <mergeCell ref="C25:I25"/>
    <mergeCell ref="L9:M10"/>
    <mergeCell ref="C26:I26"/>
    <mergeCell ref="C27:I27"/>
    <mergeCell ref="C28:I28"/>
    <mergeCell ref="C29:I29"/>
    <mergeCell ref="C30:I30"/>
    <mergeCell ref="M17:M22"/>
    <mergeCell ref="M23:M24"/>
    <mergeCell ref="L48:M48"/>
    <mergeCell ref="B34:L34"/>
    <mergeCell ref="B43:C43"/>
    <mergeCell ref="L43:M43"/>
    <mergeCell ref="L45:M45"/>
    <mergeCell ref="L46:M46"/>
    <mergeCell ref="B47:C47"/>
    <mergeCell ref="G47:I47"/>
    <mergeCell ref="J47:K47"/>
    <mergeCell ref="L47:M47"/>
    <mergeCell ref="C36:K36"/>
    <mergeCell ref="D38:M38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2"/>
  <sheetViews>
    <sheetView topLeftCell="A37" zoomScaleNormal="100" workbookViewId="0">
      <selection activeCell="D50" sqref="D50"/>
    </sheetView>
  </sheetViews>
  <sheetFormatPr defaultRowHeight="15"/>
  <cols>
    <col min="1" max="1" width="3" style="156" customWidth="1"/>
    <col min="2" max="2" width="4.28515625" style="156" customWidth="1"/>
    <col min="3" max="3" width="21.28515625" style="156" customWidth="1"/>
    <col min="4" max="4" width="20" style="156" customWidth="1"/>
    <col min="5" max="5" width="19.28515625" style="246" customWidth="1"/>
    <col min="6" max="6" width="21" style="156" customWidth="1"/>
    <col min="7" max="8" width="4.85546875" style="156" customWidth="1"/>
    <col min="9" max="9" width="15.140625" style="156" hidden="1" customWidth="1"/>
    <col min="10" max="11" width="14.85546875" style="156" customWidth="1"/>
    <col min="12" max="12" width="15.7109375" style="156" customWidth="1"/>
    <col min="13" max="13" width="10.28515625" style="156" customWidth="1"/>
    <col min="14" max="14" width="23.42578125" style="156" customWidth="1"/>
    <col min="15" max="15" width="29.140625" style="156" customWidth="1"/>
    <col min="16" max="16" width="12.85546875" style="156" hidden="1" customWidth="1"/>
    <col min="17" max="17" width="16.7109375" style="156" hidden="1" customWidth="1"/>
    <col min="18" max="18" width="19" style="156" hidden="1" customWidth="1"/>
    <col min="19" max="19" width="9.28515625" style="156" hidden="1" customWidth="1"/>
    <col min="20" max="20" width="14" style="156" hidden="1" customWidth="1"/>
    <col min="21" max="23" width="10.28515625" style="156" hidden="1" customWidth="1"/>
    <col min="24" max="34" width="0" style="156" hidden="1" customWidth="1"/>
    <col min="35" max="16384" width="9.140625" style="156"/>
  </cols>
  <sheetData>
    <row r="1" spans="1:18" ht="19.5">
      <c r="A1" s="165"/>
      <c r="B1" s="280" t="s">
        <v>252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</row>
    <row r="2" spans="1:18" ht="19.5">
      <c r="A2" s="165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</row>
    <row r="3" spans="1:18" ht="13.5" customHeight="1">
      <c r="A3" s="165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</row>
    <row r="4" spans="1:18" s="169" customFormat="1" ht="20.25" customHeight="1">
      <c r="A4" s="151"/>
      <c r="B4" s="166" t="s">
        <v>13</v>
      </c>
      <c r="C4" s="166"/>
      <c r="D4" s="167"/>
      <c r="E4" s="168"/>
      <c r="F4" s="151"/>
      <c r="G4" s="150" t="s">
        <v>123</v>
      </c>
      <c r="H4" s="124"/>
      <c r="I4" s="124"/>
      <c r="J4" s="166"/>
      <c r="K4" s="166"/>
      <c r="L4" s="124"/>
      <c r="M4" s="167"/>
      <c r="N4" s="167" t="s">
        <v>253</v>
      </c>
      <c r="O4" s="152" t="s">
        <v>131</v>
      </c>
    </row>
    <row r="5" spans="1:18" s="169" customFormat="1" ht="20.25" customHeight="1">
      <c r="A5" s="151"/>
      <c r="B5" s="166" t="s">
        <v>0</v>
      </c>
      <c r="C5" s="166"/>
      <c r="D5" s="167"/>
      <c r="E5" s="168"/>
      <c r="F5" s="151"/>
      <c r="G5" s="150" t="s">
        <v>124</v>
      </c>
      <c r="H5" s="124"/>
      <c r="I5" s="124"/>
      <c r="J5" s="166"/>
      <c r="K5" s="166"/>
      <c r="L5" s="124"/>
      <c r="M5" s="167"/>
      <c r="N5" s="167" t="s">
        <v>254</v>
      </c>
      <c r="O5" s="152" t="s">
        <v>255</v>
      </c>
    </row>
    <row r="6" spans="1:18" s="169" customFormat="1" ht="20.25" customHeight="1">
      <c r="A6" s="151"/>
      <c r="B6" s="166" t="s">
        <v>1</v>
      </c>
      <c r="C6" s="166"/>
      <c r="D6" s="167"/>
      <c r="E6" s="168"/>
      <c r="F6" s="151"/>
      <c r="G6" s="150" t="s">
        <v>125</v>
      </c>
      <c r="H6" s="124"/>
      <c r="I6" s="124"/>
      <c r="J6" s="166"/>
      <c r="K6" s="166"/>
      <c r="L6" s="124"/>
      <c r="M6" s="167"/>
      <c r="N6" s="167" t="s">
        <v>17</v>
      </c>
      <c r="O6" s="170" t="s">
        <v>132</v>
      </c>
    </row>
    <row r="7" spans="1:18" s="169" customFormat="1" ht="20.25" customHeight="1">
      <c r="A7" s="151"/>
      <c r="B7" s="166" t="s">
        <v>34</v>
      </c>
      <c r="C7" s="166"/>
      <c r="D7" s="167"/>
      <c r="E7" s="168"/>
      <c r="F7" s="151"/>
      <c r="G7" s="150" t="s">
        <v>127</v>
      </c>
      <c r="H7" s="150"/>
      <c r="I7" s="150"/>
      <c r="J7" s="150"/>
      <c r="K7" s="150"/>
      <c r="L7" s="124"/>
      <c r="M7" s="167"/>
      <c r="N7" s="167" t="s">
        <v>19</v>
      </c>
      <c r="O7" s="271" t="s">
        <v>58</v>
      </c>
    </row>
    <row r="8" spans="1:18" s="169" customFormat="1" ht="20.25" customHeight="1">
      <c r="A8" s="151"/>
      <c r="B8" s="166" t="s">
        <v>256</v>
      </c>
      <c r="C8" s="166"/>
      <c r="D8" s="167"/>
      <c r="E8" s="168"/>
      <c r="F8" s="151"/>
      <c r="G8" s="150" t="s">
        <v>128</v>
      </c>
      <c r="H8" s="151"/>
      <c r="I8" s="151"/>
      <c r="J8" s="166"/>
      <c r="K8" s="166"/>
      <c r="L8" s="151"/>
      <c r="M8" s="125"/>
      <c r="N8" s="168"/>
      <c r="O8" s="271"/>
    </row>
    <row r="9" spans="1:18" s="169" customFormat="1" ht="20.25" customHeight="1">
      <c r="A9" s="151"/>
      <c r="B9" s="166" t="s">
        <v>8</v>
      </c>
      <c r="C9" s="166"/>
      <c r="D9" s="167"/>
      <c r="E9" s="168"/>
      <c r="F9" s="151"/>
      <c r="G9" s="170" t="s">
        <v>129</v>
      </c>
      <c r="H9" s="125"/>
      <c r="I9" s="125"/>
      <c r="J9" s="151"/>
      <c r="K9" s="151"/>
      <c r="L9" s="151"/>
      <c r="M9" s="125"/>
      <c r="N9" s="168"/>
      <c r="O9" s="168"/>
    </row>
    <row r="10" spans="1:18" s="169" customFormat="1" ht="20.25" customHeight="1">
      <c r="A10" s="151"/>
      <c r="B10" s="166" t="s">
        <v>18</v>
      </c>
      <c r="C10" s="166"/>
      <c r="D10" s="167"/>
      <c r="E10" s="168"/>
      <c r="F10" s="151"/>
      <c r="G10" s="150" t="s">
        <v>130</v>
      </c>
      <c r="H10" s="150"/>
      <c r="I10" s="150"/>
      <c r="J10" s="150"/>
      <c r="K10" s="150"/>
      <c r="L10" s="151"/>
      <c r="M10" s="125"/>
      <c r="N10" s="168"/>
      <c r="O10" s="168"/>
    </row>
    <row r="11" spans="1:18" s="169" customFormat="1" ht="20.25" customHeight="1">
      <c r="A11" s="151"/>
      <c r="B11" s="166" t="s">
        <v>257</v>
      </c>
      <c r="C11" s="166"/>
      <c r="D11" s="167"/>
      <c r="E11" s="168"/>
      <c r="F11" s="151"/>
      <c r="G11" s="151" t="s">
        <v>40</v>
      </c>
      <c r="H11" s="125"/>
      <c r="I11" s="125"/>
      <c r="J11" s="151"/>
      <c r="K11" s="151"/>
      <c r="L11" s="151"/>
      <c r="M11" s="125"/>
      <c r="N11" s="168"/>
      <c r="O11" s="168"/>
    </row>
    <row r="12" spans="1:18" s="173" customFormat="1" ht="15.75" customHeight="1">
      <c r="A12" s="93"/>
      <c r="B12" s="171"/>
      <c r="C12" s="171"/>
      <c r="D12" s="172"/>
      <c r="E12" s="163"/>
      <c r="F12" s="93"/>
      <c r="G12" s="93"/>
      <c r="H12" s="164"/>
      <c r="I12" s="164"/>
      <c r="J12" s="93"/>
      <c r="K12" s="93"/>
      <c r="L12" s="93"/>
      <c r="M12" s="164"/>
      <c r="N12" s="163"/>
      <c r="O12" s="163"/>
    </row>
    <row r="13" spans="1:18" ht="30.75" customHeight="1">
      <c r="A13" s="23"/>
      <c r="B13" s="174" t="s">
        <v>258</v>
      </c>
      <c r="C13" s="175"/>
      <c r="D13" s="176"/>
      <c r="E13" s="176"/>
      <c r="F13" s="175"/>
      <c r="G13" s="175"/>
      <c r="H13" s="175"/>
      <c r="I13" s="175"/>
      <c r="J13" s="175"/>
      <c r="K13" s="175"/>
      <c r="L13" s="175"/>
      <c r="M13" s="175"/>
      <c r="N13" s="176"/>
      <c r="O13" s="176"/>
    </row>
    <row r="14" spans="1:18" ht="12.75" customHeight="1">
      <c r="A14" s="23"/>
      <c r="B14" s="174"/>
      <c r="C14" s="175"/>
      <c r="D14" s="176"/>
      <c r="E14" s="176"/>
      <c r="F14" s="175"/>
      <c r="G14" s="175"/>
      <c r="H14" s="175"/>
      <c r="I14" s="175"/>
      <c r="J14" s="175"/>
      <c r="K14" s="175"/>
      <c r="L14" s="175"/>
      <c r="M14" s="175"/>
      <c r="N14" s="176"/>
      <c r="O14" s="176"/>
    </row>
    <row r="15" spans="1:18" s="169" customFormat="1" ht="34.5" customHeight="1">
      <c r="A15" s="177"/>
      <c r="B15" s="178" t="s">
        <v>6</v>
      </c>
      <c r="C15" s="178" t="s">
        <v>19</v>
      </c>
      <c r="D15" s="178" t="s">
        <v>259</v>
      </c>
      <c r="E15" s="178" t="s">
        <v>9</v>
      </c>
      <c r="F15" s="179" t="s">
        <v>25</v>
      </c>
      <c r="G15" s="178" t="s">
        <v>3</v>
      </c>
      <c r="H15" s="178" t="s">
        <v>20</v>
      </c>
      <c r="I15" s="179" t="s">
        <v>260</v>
      </c>
      <c r="J15" s="179" t="s">
        <v>261</v>
      </c>
      <c r="K15" s="179"/>
      <c r="L15" s="179" t="s">
        <v>4</v>
      </c>
      <c r="M15" s="179" t="s">
        <v>39</v>
      </c>
      <c r="N15" s="179" t="s">
        <v>5</v>
      </c>
      <c r="O15" s="180" t="s">
        <v>114</v>
      </c>
    </row>
    <row r="16" spans="1:18" s="160" customFormat="1" ht="18.75" customHeight="1">
      <c r="A16" s="181"/>
      <c r="B16" s="159">
        <v>1</v>
      </c>
      <c r="C16" s="182" t="s">
        <v>133</v>
      </c>
      <c r="D16" s="183" t="s">
        <v>134</v>
      </c>
      <c r="E16" s="184">
        <v>15011490</v>
      </c>
      <c r="F16" s="146"/>
      <c r="G16" s="153">
        <v>1</v>
      </c>
      <c r="H16" s="159" t="s">
        <v>45</v>
      </c>
      <c r="I16" s="185"/>
      <c r="J16" s="185">
        <v>4282.5031903500003</v>
      </c>
      <c r="K16" s="185">
        <f>G16*J16</f>
        <v>4282.5031903500003</v>
      </c>
      <c r="L16" s="162">
        <v>4282.5031903500003</v>
      </c>
      <c r="M16" s="133" t="s">
        <v>43</v>
      </c>
      <c r="N16" s="146" t="s">
        <v>262</v>
      </c>
      <c r="O16" s="155"/>
      <c r="P16" s="186"/>
      <c r="Q16" s="187" t="str">
        <f t="shared" ref="Q16" si="0">TRIM(E16)</f>
        <v>15011490</v>
      </c>
      <c r="R16" s="188" t="e">
        <f>VLOOKUP(Q16,[1]Sheet1!$E$2:$F$627,2,0)</f>
        <v>#N/A</v>
      </c>
    </row>
    <row r="17" spans="1:18" s="160" customFormat="1" ht="18.75" customHeight="1">
      <c r="A17" s="181"/>
      <c r="B17" s="159">
        <v>2</v>
      </c>
      <c r="C17" s="182" t="s">
        <v>135</v>
      </c>
      <c r="D17" s="146" t="s">
        <v>136</v>
      </c>
      <c r="E17" s="184" t="s">
        <v>137</v>
      </c>
      <c r="F17" s="146" t="s">
        <v>138</v>
      </c>
      <c r="G17" s="153">
        <v>12</v>
      </c>
      <c r="H17" s="159" t="s">
        <v>26</v>
      </c>
      <c r="I17" s="185"/>
      <c r="J17" s="185">
        <v>12.501855224702384</v>
      </c>
      <c r="K17" s="185">
        <f t="shared" ref="K17:K80" si="1">G17*J17</f>
        <v>150.02226269642861</v>
      </c>
      <c r="L17" s="162">
        <v>150.02226269642861</v>
      </c>
      <c r="M17" s="133" t="s">
        <v>43</v>
      </c>
      <c r="N17" s="146" t="s">
        <v>59</v>
      </c>
      <c r="O17" s="155"/>
      <c r="P17" s="186"/>
      <c r="Q17" s="187"/>
      <c r="R17" s="188"/>
    </row>
    <row r="18" spans="1:18" s="160" customFormat="1" ht="18.75" customHeight="1">
      <c r="A18" s="181"/>
      <c r="B18" s="159">
        <v>3</v>
      </c>
      <c r="C18" s="182" t="s">
        <v>139</v>
      </c>
      <c r="D18" s="146" t="s">
        <v>136</v>
      </c>
      <c r="E18" s="184" t="s">
        <v>140</v>
      </c>
      <c r="F18" s="146">
        <v>11700348</v>
      </c>
      <c r="G18" s="153">
        <v>12</v>
      </c>
      <c r="H18" s="159" t="s">
        <v>26</v>
      </c>
      <c r="I18" s="185"/>
      <c r="J18" s="185">
        <v>1.8287370291666674</v>
      </c>
      <c r="K18" s="185">
        <f t="shared" si="1"/>
        <v>21.944844350000007</v>
      </c>
      <c r="L18" s="162">
        <v>21.944844350000007</v>
      </c>
      <c r="M18" s="133" t="s">
        <v>43</v>
      </c>
      <c r="N18" s="146" t="s">
        <v>59</v>
      </c>
      <c r="O18" s="155"/>
      <c r="P18" s="186"/>
      <c r="Q18" s="187"/>
      <c r="R18" s="188"/>
    </row>
    <row r="19" spans="1:18" s="160" customFormat="1" ht="18.75" customHeight="1">
      <c r="A19" s="181"/>
      <c r="B19" s="159">
        <v>4</v>
      </c>
      <c r="C19" s="182" t="s">
        <v>141</v>
      </c>
      <c r="D19" s="146" t="s">
        <v>136</v>
      </c>
      <c r="E19" s="184" t="s">
        <v>142</v>
      </c>
      <c r="F19" s="146">
        <v>20459962</v>
      </c>
      <c r="G19" s="153">
        <v>6</v>
      </c>
      <c r="H19" s="159" t="s">
        <v>26</v>
      </c>
      <c r="I19" s="185"/>
      <c r="J19" s="185">
        <v>11.978488630952386</v>
      </c>
      <c r="K19" s="185">
        <f t="shared" si="1"/>
        <v>71.870931785714319</v>
      </c>
      <c r="L19" s="162">
        <v>71.870931785714319</v>
      </c>
      <c r="M19" s="133" t="s">
        <v>43</v>
      </c>
      <c r="N19" s="146" t="s">
        <v>59</v>
      </c>
      <c r="O19" s="155"/>
      <c r="P19" s="186"/>
      <c r="Q19" s="187"/>
      <c r="R19" s="188"/>
    </row>
    <row r="20" spans="1:18" s="160" customFormat="1" ht="18.75" customHeight="1">
      <c r="A20" s="181"/>
      <c r="B20" s="159">
        <v>5</v>
      </c>
      <c r="C20" s="182" t="s">
        <v>143</v>
      </c>
      <c r="D20" s="146" t="s">
        <v>136</v>
      </c>
      <c r="E20" s="184">
        <v>20758481</v>
      </c>
      <c r="F20" s="146"/>
      <c r="G20" s="153">
        <v>6</v>
      </c>
      <c r="H20" s="159" t="s">
        <v>26</v>
      </c>
      <c r="I20" s="185"/>
      <c r="J20" s="185">
        <v>19.649483333333336</v>
      </c>
      <c r="K20" s="185">
        <f t="shared" si="1"/>
        <v>117.89690000000002</v>
      </c>
      <c r="L20" s="162">
        <v>117.89690000000002</v>
      </c>
      <c r="M20" s="133" t="s">
        <v>43</v>
      </c>
      <c r="N20" s="146" t="s">
        <v>59</v>
      </c>
      <c r="O20" s="155"/>
      <c r="P20" s="186"/>
      <c r="Q20" s="187"/>
      <c r="R20" s="188"/>
    </row>
    <row r="21" spans="1:18" s="160" customFormat="1" ht="18.75" customHeight="1">
      <c r="A21" s="181"/>
      <c r="B21" s="159">
        <v>6</v>
      </c>
      <c r="C21" s="182" t="s">
        <v>144</v>
      </c>
      <c r="D21" s="146" t="s">
        <v>136</v>
      </c>
      <c r="E21" s="184" t="s">
        <v>145</v>
      </c>
      <c r="F21" s="146">
        <v>20845144</v>
      </c>
      <c r="G21" s="153">
        <v>6</v>
      </c>
      <c r="H21" s="159" t="s">
        <v>26</v>
      </c>
      <c r="I21" s="185"/>
      <c r="J21" s="185">
        <v>15.732456697845812</v>
      </c>
      <c r="K21" s="185">
        <f t="shared" si="1"/>
        <v>94.394740187074873</v>
      </c>
      <c r="L21" s="162">
        <v>94.394740187074873</v>
      </c>
      <c r="M21" s="133" t="s">
        <v>43</v>
      </c>
      <c r="N21" s="146" t="s">
        <v>59</v>
      </c>
      <c r="O21" s="155"/>
      <c r="P21" s="186"/>
      <c r="Q21" s="187"/>
      <c r="R21" s="188"/>
    </row>
    <row r="22" spans="1:18" s="160" customFormat="1" ht="18.75" customHeight="1">
      <c r="A22" s="181"/>
      <c r="B22" s="159">
        <v>7</v>
      </c>
      <c r="C22" s="182" t="s">
        <v>146</v>
      </c>
      <c r="D22" s="146" t="s">
        <v>134</v>
      </c>
      <c r="E22" s="184">
        <v>21739130</v>
      </c>
      <c r="F22" s="146"/>
      <c r="G22" s="153">
        <v>6</v>
      </c>
      <c r="H22" s="159" t="s">
        <v>26</v>
      </c>
      <c r="I22" s="185"/>
      <c r="J22" s="185">
        <v>78.274169999999998</v>
      </c>
      <c r="K22" s="185">
        <f t="shared" si="1"/>
        <v>469.64501999999999</v>
      </c>
      <c r="L22" s="162">
        <v>469.64501999999999</v>
      </c>
      <c r="M22" s="133" t="s">
        <v>43</v>
      </c>
      <c r="N22" s="146" t="s">
        <v>59</v>
      </c>
      <c r="O22" s="155"/>
      <c r="P22" s="186"/>
      <c r="Q22" s="187"/>
      <c r="R22" s="188"/>
    </row>
    <row r="23" spans="1:18" s="160" customFormat="1" ht="18.75" customHeight="1">
      <c r="A23" s="181"/>
      <c r="B23" s="159">
        <v>8</v>
      </c>
      <c r="C23" s="182" t="s">
        <v>147</v>
      </c>
      <c r="D23" s="146" t="s">
        <v>148</v>
      </c>
      <c r="E23" s="184">
        <v>11700285</v>
      </c>
      <c r="F23" s="146"/>
      <c r="G23" s="153">
        <v>1</v>
      </c>
      <c r="H23" s="159" t="s">
        <v>45</v>
      </c>
      <c r="I23" s="185"/>
      <c r="J23" s="185">
        <v>14.19</v>
      </c>
      <c r="K23" s="185">
        <f t="shared" si="1"/>
        <v>14.19</v>
      </c>
      <c r="L23" s="162">
        <v>14.19</v>
      </c>
      <c r="M23" s="133" t="s">
        <v>43</v>
      </c>
      <c r="N23" s="146" t="s">
        <v>59</v>
      </c>
      <c r="O23" s="155"/>
      <c r="P23" s="186"/>
      <c r="Q23" s="187"/>
      <c r="R23" s="188"/>
    </row>
    <row r="24" spans="1:18" s="160" customFormat="1" ht="18.75" customHeight="1">
      <c r="A24" s="181"/>
      <c r="B24" s="159">
        <v>9</v>
      </c>
      <c r="C24" s="182" t="s">
        <v>147</v>
      </c>
      <c r="D24" s="146" t="s">
        <v>148</v>
      </c>
      <c r="E24" s="184">
        <v>11700284</v>
      </c>
      <c r="F24" s="146"/>
      <c r="G24" s="153">
        <v>6</v>
      </c>
      <c r="H24" s="159" t="s">
        <v>26</v>
      </c>
      <c r="I24" s="185"/>
      <c r="J24" s="185">
        <v>14.19</v>
      </c>
      <c r="K24" s="185">
        <f t="shared" si="1"/>
        <v>85.14</v>
      </c>
      <c r="L24" s="162">
        <v>85.14</v>
      </c>
      <c r="M24" s="133" t="s">
        <v>43</v>
      </c>
      <c r="N24" s="146" t="s">
        <v>59</v>
      </c>
      <c r="O24" s="155"/>
      <c r="P24" s="186"/>
      <c r="Q24" s="187"/>
      <c r="R24" s="188"/>
    </row>
    <row r="25" spans="1:18" s="160" customFormat="1" ht="18.75" customHeight="1">
      <c r="A25" s="181"/>
      <c r="B25" s="159">
        <v>10</v>
      </c>
      <c r="C25" s="182" t="s">
        <v>149</v>
      </c>
      <c r="D25" s="146" t="s">
        <v>134</v>
      </c>
      <c r="E25" s="184">
        <v>20933203</v>
      </c>
      <c r="F25" s="146"/>
      <c r="G25" s="153">
        <v>3</v>
      </c>
      <c r="H25" s="159" t="s">
        <v>26</v>
      </c>
      <c r="I25" s="185"/>
      <c r="J25" s="185">
        <v>10.653500000000001</v>
      </c>
      <c r="K25" s="185">
        <f t="shared" si="1"/>
        <v>31.960500000000003</v>
      </c>
      <c r="L25" s="162">
        <v>31.960500000000003</v>
      </c>
      <c r="M25" s="133" t="s">
        <v>43</v>
      </c>
      <c r="N25" s="146" t="s">
        <v>59</v>
      </c>
      <c r="O25" s="155"/>
      <c r="P25" s="186"/>
      <c r="Q25" s="187"/>
      <c r="R25" s="188"/>
    </row>
    <row r="26" spans="1:18" s="160" customFormat="1" ht="18.75" customHeight="1">
      <c r="A26" s="181"/>
      <c r="B26" s="159">
        <v>11</v>
      </c>
      <c r="C26" s="182" t="s">
        <v>149</v>
      </c>
      <c r="D26" s="146" t="s">
        <v>136</v>
      </c>
      <c r="E26" s="184" t="s">
        <v>150</v>
      </c>
      <c r="F26" s="146">
        <v>21038626</v>
      </c>
      <c r="G26" s="153">
        <v>1</v>
      </c>
      <c r="H26" s="159" t="s">
        <v>45</v>
      </c>
      <c r="I26" s="185"/>
      <c r="J26" s="185">
        <v>9.4554379577175727</v>
      </c>
      <c r="K26" s="185">
        <f t="shared" si="1"/>
        <v>9.4554379577175727</v>
      </c>
      <c r="L26" s="162">
        <v>9.4554379577175727</v>
      </c>
      <c r="M26" s="133" t="s">
        <v>43</v>
      </c>
      <c r="N26" s="146" t="s">
        <v>59</v>
      </c>
      <c r="O26" s="155"/>
      <c r="P26" s="186"/>
      <c r="Q26" s="187"/>
      <c r="R26" s="188"/>
    </row>
    <row r="27" spans="1:18" s="160" customFormat="1" ht="18.75" customHeight="1">
      <c r="A27" s="181"/>
      <c r="B27" s="159">
        <v>12</v>
      </c>
      <c r="C27" s="182" t="s">
        <v>151</v>
      </c>
      <c r="D27" s="146" t="s">
        <v>134</v>
      </c>
      <c r="E27" s="184">
        <v>20412324</v>
      </c>
      <c r="F27" s="146"/>
      <c r="G27" s="153">
        <v>4</v>
      </c>
      <c r="H27" s="159" t="s">
        <v>26</v>
      </c>
      <c r="I27" s="185"/>
      <c r="J27" s="185">
        <v>4.0334276612903226</v>
      </c>
      <c r="K27" s="185">
        <f t="shared" si="1"/>
        <v>16.13371064516129</v>
      </c>
      <c r="L27" s="162">
        <v>16.13371064516129</v>
      </c>
      <c r="M27" s="133" t="s">
        <v>43</v>
      </c>
      <c r="N27" s="146" t="s">
        <v>59</v>
      </c>
      <c r="O27" s="155"/>
      <c r="P27" s="186"/>
      <c r="Q27" s="187"/>
      <c r="R27" s="188"/>
    </row>
    <row r="28" spans="1:18" s="160" customFormat="1" ht="18.75" customHeight="1">
      <c r="A28" s="181"/>
      <c r="B28" s="159">
        <v>13</v>
      </c>
      <c r="C28" s="182" t="s">
        <v>152</v>
      </c>
      <c r="D28" s="146" t="s">
        <v>148</v>
      </c>
      <c r="E28" s="184">
        <v>20405652</v>
      </c>
      <c r="F28" s="146"/>
      <c r="G28" s="153">
        <v>1</v>
      </c>
      <c r="H28" s="159" t="s">
        <v>45</v>
      </c>
      <c r="I28" s="185"/>
      <c r="J28" s="185">
        <v>3.0459000000000009</v>
      </c>
      <c r="K28" s="185">
        <f t="shared" si="1"/>
        <v>3.0459000000000009</v>
      </c>
      <c r="L28" s="162">
        <v>3.0459000000000009</v>
      </c>
      <c r="M28" s="133" t="s">
        <v>43</v>
      </c>
      <c r="N28" s="146" t="s">
        <v>59</v>
      </c>
      <c r="O28" s="155"/>
      <c r="P28" s="186"/>
      <c r="Q28" s="187"/>
      <c r="R28" s="188"/>
    </row>
    <row r="29" spans="1:18" s="160" customFormat="1" ht="18.75" customHeight="1">
      <c r="A29" s="181"/>
      <c r="B29" s="159">
        <v>14</v>
      </c>
      <c r="C29" s="182" t="s">
        <v>151</v>
      </c>
      <c r="D29" s="146" t="s">
        <v>134</v>
      </c>
      <c r="E29" s="184">
        <v>20405709</v>
      </c>
      <c r="F29" s="146"/>
      <c r="G29" s="153">
        <v>2</v>
      </c>
      <c r="H29" s="159" t="s">
        <v>26</v>
      </c>
      <c r="I29" s="185"/>
      <c r="J29" s="185">
        <v>6.0501414919354843</v>
      </c>
      <c r="K29" s="185">
        <f t="shared" si="1"/>
        <v>12.100282983870969</v>
      </c>
      <c r="L29" s="162">
        <v>12.100282983870969</v>
      </c>
      <c r="M29" s="133" t="s">
        <v>43</v>
      </c>
      <c r="N29" s="146" t="s">
        <v>59</v>
      </c>
      <c r="O29" s="155"/>
      <c r="P29" s="186"/>
      <c r="Q29" s="187"/>
      <c r="R29" s="188"/>
    </row>
    <row r="30" spans="1:18" s="160" customFormat="1" ht="18.75" customHeight="1">
      <c r="A30" s="181"/>
      <c r="B30" s="159">
        <v>15</v>
      </c>
      <c r="C30" s="182" t="s">
        <v>153</v>
      </c>
      <c r="D30" s="146" t="s">
        <v>134</v>
      </c>
      <c r="E30" s="184">
        <v>21141948</v>
      </c>
      <c r="F30" s="146"/>
      <c r="G30" s="153">
        <v>7</v>
      </c>
      <c r="H30" s="159" t="s">
        <v>26</v>
      </c>
      <c r="I30" s="185"/>
      <c r="J30" s="185">
        <v>46.546110000000006</v>
      </c>
      <c r="K30" s="185">
        <f t="shared" si="1"/>
        <v>325.82277000000005</v>
      </c>
      <c r="L30" s="162">
        <v>325.82277000000005</v>
      </c>
      <c r="M30" s="133" t="s">
        <v>43</v>
      </c>
      <c r="N30" s="146" t="s">
        <v>59</v>
      </c>
      <c r="O30" s="155"/>
      <c r="P30" s="186"/>
      <c r="Q30" s="187"/>
      <c r="R30" s="188"/>
    </row>
    <row r="31" spans="1:18" s="160" customFormat="1" ht="18.75" customHeight="1">
      <c r="A31" s="181"/>
      <c r="B31" s="159">
        <v>16</v>
      </c>
      <c r="C31" s="182" t="s">
        <v>154</v>
      </c>
      <c r="D31" s="146" t="s">
        <v>136</v>
      </c>
      <c r="E31" s="184" t="s">
        <v>155</v>
      </c>
      <c r="F31" s="146">
        <v>21141955</v>
      </c>
      <c r="G31" s="153">
        <v>2</v>
      </c>
      <c r="H31" s="159" t="s">
        <v>26</v>
      </c>
      <c r="I31" s="185"/>
      <c r="J31" s="185">
        <v>21.061252797619058</v>
      </c>
      <c r="K31" s="185">
        <f t="shared" si="1"/>
        <v>42.122505595238117</v>
      </c>
      <c r="L31" s="162">
        <v>42.122505595238117</v>
      </c>
      <c r="M31" s="133" t="s">
        <v>43</v>
      </c>
      <c r="N31" s="146" t="s">
        <v>59</v>
      </c>
      <c r="O31" s="155"/>
      <c r="P31" s="186"/>
      <c r="Q31" s="187"/>
      <c r="R31" s="188"/>
    </row>
    <row r="32" spans="1:18" s="160" customFormat="1" ht="18.75" customHeight="1">
      <c r="A32" s="181"/>
      <c r="B32" s="159">
        <v>17</v>
      </c>
      <c r="C32" s="182" t="s">
        <v>156</v>
      </c>
      <c r="D32" s="146" t="s">
        <v>134</v>
      </c>
      <c r="E32" s="184">
        <v>20766790</v>
      </c>
      <c r="F32" s="146"/>
      <c r="G32" s="153">
        <v>6</v>
      </c>
      <c r="H32" s="159" t="s">
        <v>26</v>
      </c>
      <c r="I32" s="185"/>
      <c r="J32" s="185">
        <v>45.868160000000003</v>
      </c>
      <c r="K32" s="185">
        <f t="shared" si="1"/>
        <v>275.20896000000005</v>
      </c>
      <c r="L32" s="162">
        <v>275.20896000000005</v>
      </c>
      <c r="M32" s="133" t="s">
        <v>43</v>
      </c>
      <c r="N32" s="146" t="s">
        <v>59</v>
      </c>
      <c r="O32" s="155"/>
      <c r="P32" s="186"/>
      <c r="Q32" s="187"/>
      <c r="R32" s="188"/>
    </row>
    <row r="33" spans="1:18" s="160" customFormat="1" ht="18.75" customHeight="1">
      <c r="A33" s="181"/>
      <c r="B33" s="159">
        <v>18</v>
      </c>
      <c r="C33" s="182" t="s">
        <v>151</v>
      </c>
      <c r="D33" s="146" t="s">
        <v>134</v>
      </c>
      <c r="E33" s="184">
        <v>20405792</v>
      </c>
      <c r="F33" s="146"/>
      <c r="G33" s="153">
        <v>4</v>
      </c>
      <c r="H33" s="159" t="s">
        <v>26</v>
      </c>
      <c r="I33" s="185"/>
      <c r="J33" s="185">
        <v>2.2469199999999998</v>
      </c>
      <c r="K33" s="185">
        <f t="shared" si="1"/>
        <v>8.9876799999999992</v>
      </c>
      <c r="L33" s="162">
        <v>8.9876799999999992</v>
      </c>
      <c r="M33" s="133" t="s">
        <v>43</v>
      </c>
      <c r="N33" s="146" t="s">
        <v>59</v>
      </c>
      <c r="O33" s="155"/>
      <c r="P33" s="186"/>
      <c r="Q33" s="187"/>
      <c r="R33" s="188"/>
    </row>
    <row r="34" spans="1:18" s="160" customFormat="1" ht="18.75" customHeight="1">
      <c r="A34" s="181"/>
      <c r="B34" s="159">
        <v>19</v>
      </c>
      <c r="C34" s="182" t="s">
        <v>157</v>
      </c>
      <c r="D34" s="146" t="s">
        <v>83</v>
      </c>
      <c r="E34" s="184">
        <v>21001185</v>
      </c>
      <c r="F34" s="146"/>
      <c r="G34" s="153">
        <v>1</v>
      </c>
      <c r="H34" s="159" t="s">
        <v>45</v>
      </c>
      <c r="I34" s="185"/>
      <c r="J34" s="185">
        <v>24.838709677419356</v>
      </c>
      <c r="K34" s="185">
        <f t="shared" si="1"/>
        <v>24.838709677419356</v>
      </c>
      <c r="L34" s="162">
        <v>24.838709677419356</v>
      </c>
      <c r="M34" s="133" t="s">
        <v>43</v>
      </c>
      <c r="N34" s="146" t="s">
        <v>83</v>
      </c>
      <c r="O34" s="155"/>
      <c r="P34" s="186"/>
      <c r="Q34" s="187"/>
      <c r="R34" s="188"/>
    </row>
    <row r="35" spans="1:18" s="160" customFormat="1" ht="18.75" customHeight="1">
      <c r="A35" s="181"/>
      <c r="B35" s="159">
        <v>20</v>
      </c>
      <c r="C35" s="182" t="s">
        <v>158</v>
      </c>
      <c r="D35" s="146" t="s">
        <v>83</v>
      </c>
      <c r="E35" s="184">
        <v>20450861</v>
      </c>
      <c r="F35" s="146"/>
      <c r="G35" s="153">
        <v>1</v>
      </c>
      <c r="H35" s="159" t="s">
        <v>45</v>
      </c>
      <c r="I35" s="185"/>
      <c r="J35" s="185">
        <v>26.612903225806452</v>
      </c>
      <c r="K35" s="185">
        <f t="shared" si="1"/>
        <v>26.612903225806452</v>
      </c>
      <c r="L35" s="162">
        <v>26.612903225806452</v>
      </c>
      <c r="M35" s="133" t="s">
        <v>43</v>
      </c>
      <c r="N35" s="146" t="s">
        <v>83</v>
      </c>
      <c r="O35" s="155"/>
      <c r="P35" s="186"/>
      <c r="Q35" s="187"/>
      <c r="R35" s="188"/>
    </row>
    <row r="36" spans="1:18" s="160" customFormat="1" ht="18.75" customHeight="1">
      <c r="A36" s="181"/>
      <c r="B36" s="159">
        <v>21</v>
      </c>
      <c r="C36" s="182" t="s">
        <v>159</v>
      </c>
      <c r="D36" s="146" t="s">
        <v>83</v>
      </c>
      <c r="E36" s="184">
        <v>20405664</v>
      </c>
      <c r="F36" s="146"/>
      <c r="G36" s="153">
        <v>2</v>
      </c>
      <c r="H36" s="159" t="s">
        <v>26</v>
      </c>
      <c r="I36" s="185"/>
      <c r="J36" s="185">
        <v>0.88709677419354838</v>
      </c>
      <c r="K36" s="185">
        <f t="shared" si="1"/>
        <v>1.7741935483870968</v>
      </c>
      <c r="L36" s="162">
        <v>1.7741935483870968</v>
      </c>
      <c r="M36" s="133" t="s">
        <v>43</v>
      </c>
      <c r="N36" s="146" t="s">
        <v>83</v>
      </c>
      <c r="O36" s="155"/>
      <c r="P36" s="186"/>
      <c r="Q36" s="187"/>
      <c r="R36" s="188"/>
    </row>
    <row r="37" spans="1:18" s="160" customFormat="1" ht="18.75" customHeight="1">
      <c r="A37" s="181"/>
      <c r="B37" s="159">
        <v>22</v>
      </c>
      <c r="C37" s="182" t="s">
        <v>151</v>
      </c>
      <c r="D37" s="146" t="s">
        <v>134</v>
      </c>
      <c r="E37" s="184">
        <v>20405729</v>
      </c>
      <c r="F37" s="146"/>
      <c r="G37" s="153">
        <v>2</v>
      </c>
      <c r="H37" s="159" t="s">
        <v>26</v>
      </c>
      <c r="I37" s="185"/>
      <c r="J37" s="185">
        <v>1.68519</v>
      </c>
      <c r="K37" s="185">
        <f t="shared" si="1"/>
        <v>3.3703799999999999</v>
      </c>
      <c r="L37" s="162">
        <v>3.3703799999999999</v>
      </c>
      <c r="M37" s="133" t="s">
        <v>43</v>
      </c>
      <c r="N37" s="146" t="s">
        <v>59</v>
      </c>
      <c r="O37" s="155"/>
      <c r="P37" s="186"/>
      <c r="Q37" s="187"/>
      <c r="R37" s="188"/>
    </row>
    <row r="38" spans="1:18" s="199" customFormat="1" ht="18.75" customHeight="1">
      <c r="A38" s="189"/>
      <c r="B38" s="57">
        <v>23</v>
      </c>
      <c r="C38" s="12" t="s">
        <v>160</v>
      </c>
      <c r="D38" s="190" t="s">
        <v>134</v>
      </c>
      <c r="E38" s="191">
        <v>21184833</v>
      </c>
      <c r="F38" s="190"/>
      <c r="G38" s="192">
        <v>1</v>
      </c>
      <c r="H38" s="57" t="s">
        <v>45</v>
      </c>
      <c r="I38" s="193"/>
      <c r="J38" s="193">
        <v>141.38</v>
      </c>
      <c r="K38" s="185">
        <f t="shared" si="1"/>
        <v>141.38</v>
      </c>
      <c r="L38" s="194">
        <v>141.38</v>
      </c>
      <c r="M38" s="58" t="s">
        <v>43</v>
      </c>
      <c r="N38" s="190" t="s">
        <v>59</v>
      </c>
      <c r="O38" s="195" t="s">
        <v>83</v>
      </c>
      <c r="P38" s="196"/>
      <c r="Q38" s="197"/>
      <c r="R38" s="198"/>
    </row>
    <row r="39" spans="1:18" s="160" customFormat="1" ht="18.75" customHeight="1">
      <c r="A39" s="181"/>
      <c r="B39" s="159">
        <v>24</v>
      </c>
      <c r="C39" s="182" t="s">
        <v>161</v>
      </c>
      <c r="D39" s="146" t="s">
        <v>83</v>
      </c>
      <c r="E39" s="184">
        <v>21600207</v>
      </c>
      <c r="F39" s="146"/>
      <c r="G39" s="153">
        <v>1</v>
      </c>
      <c r="H39" s="159" t="s">
        <v>45</v>
      </c>
      <c r="I39" s="185"/>
      <c r="J39" s="185">
        <v>301.61290322580646</v>
      </c>
      <c r="K39" s="185">
        <f t="shared" si="1"/>
        <v>301.61290322580646</v>
      </c>
      <c r="L39" s="162">
        <v>301.61290322580646</v>
      </c>
      <c r="M39" s="133" t="s">
        <v>43</v>
      </c>
      <c r="N39" s="146" t="s">
        <v>83</v>
      </c>
      <c r="O39" s="155"/>
      <c r="P39" s="186"/>
      <c r="Q39" s="187"/>
      <c r="R39" s="188"/>
    </row>
    <row r="40" spans="1:18" s="160" customFormat="1" ht="18.75" customHeight="1">
      <c r="A40" s="181"/>
      <c r="B40" s="159">
        <v>25</v>
      </c>
      <c r="C40" s="182" t="s">
        <v>162</v>
      </c>
      <c r="D40" s="146" t="s">
        <v>83</v>
      </c>
      <c r="E40" s="184">
        <v>20405603</v>
      </c>
      <c r="F40" s="146"/>
      <c r="G40" s="153">
        <v>1</v>
      </c>
      <c r="H40" s="159" t="s">
        <v>45</v>
      </c>
      <c r="I40" s="185"/>
      <c r="J40" s="185">
        <v>1.241935483870968</v>
      </c>
      <c r="K40" s="185">
        <f t="shared" si="1"/>
        <v>1.241935483870968</v>
      </c>
      <c r="L40" s="162">
        <v>1.241935483870968</v>
      </c>
      <c r="M40" s="133" t="s">
        <v>43</v>
      </c>
      <c r="N40" s="146" t="s">
        <v>83</v>
      </c>
      <c r="O40" s="155"/>
      <c r="P40" s="186"/>
      <c r="Q40" s="187"/>
      <c r="R40" s="188"/>
    </row>
    <row r="41" spans="1:18" s="160" customFormat="1" ht="18.75" customHeight="1">
      <c r="A41" s="181"/>
      <c r="B41" s="159">
        <v>26</v>
      </c>
      <c r="C41" s="182" t="s">
        <v>163</v>
      </c>
      <c r="D41" s="146" t="s">
        <v>136</v>
      </c>
      <c r="E41" s="184" t="s">
        <v>164</v>
      </c>
      <c r="F41" s="146">
        <v>20405561</v>
      </c>
      <c r="G41" s="153">
        <v>6</v>
      </c>
      <c r="H41" s="159" t="s">
        <v>26</v>
      </c>
      <c r="I41" s="185"/>
      <c r="J41" s="185">
        <v>3.7493785289115666</v>
      </c>
      <c r="K41" s="185">
        <f t="shared" si="1"/>
        <v>22.496271173469399</v>
      </c>
      <c r="L41" s="162">
        <v>22.496271173469399</v>
      </c>
      <c r="M41" s="133" t="s">
        <v>43</v>
      </c>
      <c r="N41" s="146" t="s">
        <v>59</v>
      </c>
      <c r="O41" s="155"/>
      <c r="P41" s="186"/>
      <c r="Q41" s="187"/>
      <c r="R41" s="188"/>
    </row>
    <row r="42" spans="1:18" s="160" customFormat="1" ht="18.75" customHeight="1">
      <c r="A42" s="181"/>
      <c r="B42" s="159">
        <v>27</v>
      </c>
      <c r="C42" s="182" t="s">
        <v>165</v>
      </c>
      <c r="D42" s="146" t="s">
        <v>134</v>
      </c>
      <c r="E42" s="184">
        <v>17535679</v>
      </c>
      <c r="F42" s="146">
        <v>17457469</v>
      </c>
      <c r="G42" s="153">
        <v>1</v>
      </c>
      <c r="H42" s="159" t="s">
        <v>45</v>
      </c>
      <c r="I42" s="185"/>
      <c r="J42" s="185">
        <v>20.459189999999996</v>
      </c>
      <c r="K42" s="185">
        <f t="shared" si="1"/>
        <v>20.459189999999996</v>
      </c>
      <c r="L42" s="162">
        <v>20.459189999999996</v>
      </c>
      <c r="M42" s="133" t="s">
        <v>43</v>
      </c>
      <c r="N42" s="146" t="s">
        <v>59</v>
      </c>
      <c r="O42" s="155"/>
      <c r="P42" s="186"/>
      <c r="Q42" s="187"/>
      <c r="R42" s="188"/>
    </row>
    <row r="43" spans="1:18" s="160" customFormat="1" ht="18.75" customHeight="1">
      <c r="A43" s="181"/>
      <c r="B43" s="159">
        <v>28</v>
      </c>
      <c r="C43" s="182" t="s">
        <v>152</v>
      </c>
      <c r="D43" s="146" t="s">
        <v>136</v>
      </c>
      <c r="E43" s="184" t="s">
        <v>166</v>
      </c>
      <c r="F43" s="146">
        <v>20450992</v>
      </c>
      <c r="G43" s="153">
        <v>1</v>
      </c>
      <c r="H43" s="159" t="s">
        <v>45</v>
      </c>
      <c r="I43" s="185"/>
      <c r="J43" s="185">
        <v>15.731566190476197</v>
      </c>
      <c r="K43" s="185">
        <f t="shared" si="1"/>
        <v>15.731566190476197</v>
      </c>
      <c r="L43" s="162">
        <v>15.731566190476197</v>
      </c>
      <c r="M43" s="133" t="s">
        <v>43</v>
      </c>
      <c r="N43" s="146" t="s">
        <v>59</v>
      </c>
      <c r="O43" s="155"/>
      <c r="P43" s="186"/>
      <c r="Q43" s="187"/>
      <c r="R43" s="188"/>
    </row>
    <row r="44" spans="1:18" s="160" customFormat="1" ht="18.75" customHeight="1">
      <c r="A44" s="181"/>
      <c r="B44" s="159">
        <v>29</v>
      </c>
      <c r="C44" s="182" t="s">
        <v>152</v>
      </c>
      <c r="D44" s="146" t="s">
        <v>134</v>
      </c>
      <c r="E44" s="184">
        <v>20405578</v>
      </c>
      <c r="F44" s="146"/>
      <c r="G44" s="153">
        <v>1</v>
      </c>
      <c r="H44" s="159" t="s">
        <v>45</v>
      </c>
      <c r="I44" s="185"/>
      <c r="J44" s="185">
        <v>6.0434400000000013</v>
      </c>
      <c r="K44" s="185">
        <f t="shared" si="1"/>
        <v>6.0434400000000013</v>
      </c>
      <c r="L44" s="162">
        <v>6.0434400000000013</v>
      </c>
      <c r="M44" s="133" t="s">
        <v>43</v>
      </c>
      <c r="N44" s="146" t="s">
        <v>59</v>
      </c>
      <c r="O44" s="155"/>
      <c r="P44" s="186"/>
      <c r="Q44" s="187"/>
      <c r="R44" s="188"/>
    </row>
    <row r="45" spans="1:18" s="160" customFormat="1" ht="18.75" customHeight="1">
      <c r="A45" s="181"/>
      <c r="B45" s="159">
        <v>30</v>
      </c>
      <c r="C45" s="182" t="s">
        <v>152</v>
      </c>
      <c r="D45" s="146" t="s">
        <v>134</v>
      </c>
      <c r="E45" s="184">
        <v>20450993</v>
      </c>
      <c r="F45" s="146"/>
      <c r="G45" s="153">
        <v>1</v>
      </c>
      <c r="H45" s="159" t="s">
        <v>45</v>
      </c>
      <c r="I45" s="185"/>
      <c r="J45" s="185">
        <v>11.831531250000001</v>
      </c>
      <c r="K45" s="185">
        <f t="shared" si="1"/>
        <v>11.831531250000001</v>
      </c>
      <c r="L45" s="162">
        <v>11.831531250000001</v>
      </c>
      <c r="M45" s="133" t="s">
        <v>43</v>
      </c>
      <c r="N45" s="146" t="s">
        <v>59</v>
      </c>
      <c r="O45" s="155"/>
      <c r="P45" s="186"/>
      <c r="Q45" s="187"/>
      <c r="R45" s="188"/>
    </row>
    <row r="46" spans="1:18" s="160" customFormat="1" ht="18.75" customHeight="1">
      <c r="A46" s="181"/>
      <c r="B46" s="159">
        <v>31</v>
      </c>
      <c r="C46" s="182" t="s">
        <v>167</v>
      </c>
      <c r="D46" s="146" t="s">
        <v>134</v>
      </c>
      <c r="E46" s="184">
        <v>13947628</v>
      </c>
      <c r="F46" s="146"/>
      <c r="G46" s="153">
        <v>2</v>
      </c>
      <c r="H46" s="159" t="s">
        <v>26</v>
      </c>
      <c r="I46" s="185"/>
      <c r="J46" s="185">
        <v>1.1234599999999999</v>
      </c>
      <c r="K46" s="185">
        <f t="shared" si="1"/>
        <v>2.2469199999999998</v>
      </c>
      <c r="L46" s="162">
        <v>2.2469199999999998</v>
      </c>
      <c r="M46" s="133" t="s">
        <v>43</v>
      </c>
      <c r="N46" s="146" t="s">
        <v>59</v>
      </c>
      <c r="O46" s="155"/>
      <c r="P46" s="186"/>
      <c r="Q46" s="187"/>
      <c r="R46" s="188"/>
    </row>
    <row r="47" spans="1:18" s="160" customFormat="1" ht="18.75" customHeight="1">
      <c r="A47" s="181"/>
      <c r="B47" s="159">
        <v>32</v>
      </c>
      <c r="C47" s="182" t="s">
        <v>168</v>
      </c>
      <c r="D47" s="146" t="s">
        <v>134</v>
      </c>
      <c r="E47" s="184">
        <v>20405569</v>
      </c>
      <c r="F47" s="146"/>
      <c r="G47" s="153">
        <v>2</v>
      </c>
      <c r="H47" s="159" t="s">
        <v>26</v>
      </c>
      <c r="I47" s="185"/>
      <c r="J47" s="185">
        <v>37.093549999999993</v>
      </c>
      <c r="K47" s="185">
        <f t="shared" si="1"/>
        <v>74.187099999999987</v>
      </c>
      <c r="L47" s="162">
        <v>74.187099999999987</v>
      </c>
      <c r="M47" s="133" t="s">
        <v>43</v>
      </c>
      <c r="N47" s="146" t="s">
        <v>59</v>
      </c>
      <c r="O47" s="155"/>
      <c r="P47" s="186"/>
      <c r="Q47" s="187"/>
      <c r="R47" s="188"/>
    </row>
    <row r="48" spans="1:18" s="160" customFormat="1" ht="18.75" customHeight="1">
      <c r="A48" s="181"/>
      <c r="B48" s="159">
        <v>33</v>
      </c>
      <c r="C48" s="182" t="s">
        <v>152</v>
      </c>
      <c r="D48" s="146" t="s">
        <v>134</v>
      </c>
      <c r="E48" s="184">
        <v>20405578</v>
      </c>
      <c r="F48" s="146"/>
      <c r="G48" s="153">
        <v>2</v>
      </c>
      <c r="H48" s="159" t="s">
        <v>26</v>
      </c>
      <c r="I48" s="185"/>
      <c r="J48" s="185">
        <v>6.0434400000000013</v>
      </c>
      <c r="K48" s="185">
        <f t="shared" si="1"/>
        <v>12.086880000000003</v>
      </c>
      <c r="L48" s="162">
        <v>12.086880000000003</v>
      </c>
      <c r="M48" s="133" t="s">
        <v>43</v>
      </c>
      <c r="N48" s="146" t="s">
        <v>59</v>
      </c>
      <c r="O48" s="155"/>
      <c r="P48" s="186"/>
      <c r="Q48" s="187"/>
      <c r="R48" s="188"/>
    </row>
    <row r="49" spans="1:18" s="160" customFormat="1" ht="18.75" customHeight="1">
      <c r="A49" s="181"/>
      <c r="B49" s="159">
        <v>34</v>
      </c>
      <c r="C49" s="182" t="s">
        <v>149</v>
      </c>
      <c r="D49" s="146" t="s">
        <v>134</v>
      </c>
      <c r="E49" s="184">
        <v>20405747</v>
      </c>
      <c r="F49" s="146"/>
      <c r="G49" s="153">
        <v>1</v>
      </c>
      <c r="H49" s="159" t="s">
        <v>45</v>
      </c>
      <c r="I49" s="185"/>
      <c r="J49" s="185">
        <v>29.732950000000002</v>
      </c>
      <c r="K49" s="185">
        <f t="shared" si="1"/>
        <v>29.732950000000002</v>
      </c>
      <c r="L49" s="162">
        <v>29.732950000000002</v>
      </c>
      <c r="M49" s="133" t="s">
        <v>43</v>
      </c>
      <c r="N49" s="146" t="s">
        <v>59</v>
      </c>
      <c r="O49" s="155"/>
      <c r="P49" s="186"/>
      <c r="Q49" s="187"/>
      <c r="R49" s="188"/>
    </row>
    <row r="50" spans="1:18" s="160" customFormat="1" ht="18.75" customHeight="1">
      <c r="A50" s="181"/>
      <c r="B50" s="159">
        <v>35</v>
      </c>
      <c r="C50" s="182" t="s">
        <v>169</v>
      </c>
      <c r="D50" s="146" t="s">
        <v>136</v>
      </c>
      <c r="E50" s="184" t="s">
        <v>170</v>
      </c>
      <c r="F50" s="146" t="s">
        <v>171</v>
      </c>
      <c r="G50" s="153">
        <v>3</v>
      </c>
      <c r="H50" s="159" t="s">
        <v>26</v>
      </c>
      <c r="I50" s="185"/>
      <c r="J50" s="185">
        <v>6.4484062500000023</v>
      </c>
      <c r="K50" s="185">
        <f t="shared" si="1"/>
        <v>19.345218750000008</v>
      </c>
      <c r="L50" s="162">
        <v>19.345218750000008</v>
      </c>
      <c r="M50" s="133" t="s">
        <v>43</v>
      </c>
      <c r="N50" s="146" t="s">
        <v>59</v>
      </c>
      <c r="O50" s="155"/>
      <c r="P50" s="186"/>
      <c r="Q50" s="187"/>
      <c r="R50" s="188"/>
    </row>
    <row r="51" spans="1:18" s="160" customFormat="1" ht="18.75" customHeight="1">
      <c r="A51" s="181"/>
      <c r="B51" s="159">
        <v>36</v>
      </c>
      <c r="C51" s="182" t="s">
        <v>172</v>
      </c>
      <c r="D51" s="146" t="s">
        <v>134</v>
      </c>
      <c r="E51" s="184">
        <v>20805349</v>
      </c>
      <c r="F51" s="146"/>
      <c r="G51" s="153">
        <v>1</v>
      </c>
      <c r="H51" s="159" t="s">
        <v>45</v>
      </c>
      <c r="I51" s="185"/>
      <c r="J51" s="185">
        <v>49.122320000000002</v>
      </c>
      <c r="K51" s="185">
        <f t="shared" si="1"/>
        <v>49.122320000000002</v>
      </c>
      <c r="L51" s="162">
        <v>49.122320000000002</v>
      </c>
      <c r="M51" s="133" t="s">
        <v>43</v>
      </c>
      <c r="N51" s="146" t="s">
        <v>59</v>
      </c>
      <c r="O51" s="155"/>
      <c r="P51" s="186"/>
      <c r="Q51" s="187"/>
      <c r="R51" s="188"/>
    </row>
    <row r="52" spans="1:18" s="199" customFormat="1" ht="18.75" customHeight="1">
      <c r="A52" s="189"/>
      <c r="B52" s="57">
        <v>37</v>
      </c>
      <c r="C52" s="12" t="s">
        <v>173</v>
      </c>
      <c r="D52" s="190" t="s">
        <v>134</v>
      </c>
      <c r="E52" s="191">
        <v>20972320</v>
      </c>
      <c r="F52" s="190"/>
      <c r="G52" s="192">
        <v>1</v>
      </c>
      <c r="H52" s="57" t="s">
        <v>45</v>
      </c>
      <c r="I52" s="193"/>
      <c r="J52" s="193">
        <v>218.47632345000002</v>
      </c>
      <c r="K52" s="185">
        <f t="shared" si="1"/>
        <v>218.47632345000002</v>
      </c>
      <c r="L52" s="194">
        <v>218.47632345000002</v>
      </c>
      <c r="M52" s="58" t="s">
        <v>43</v>
      </c>
      <c r="N52" s="190" t="s">
        <v>59</v>
      </c>
      <c r="O52" s="195"/>
      <c r="P52" s="196"/>
      <c r="Q52" s="197"/>
      <c r="R52" s="198"/>
    </row>
    <row r="53" spans="1:18" s="199" customFormat="1" ht="18.75" customHeight="1">
      <c r="A53" s="189"/>
      <c r="B53" s="57">
        <v>38</v>
      </c>
      <c r="C53" s="12" t="s">
        <v>174</v>
      </c>
      <c r="D53" s="190" t="s">
        <v>136</v>
      </c>
      <c r="E53" s="191" t="s">
        <v>175</v>
      </c>
      <c r="F53" s="190">
        <v>20781218</v>
      </c>
      <c r="G53" s="192">
        <v>1</v>
      </c>
      <c r="H53" s="57" t="s">
        <v>45</v>
      </c>
      <c r="I53" s="193"/>
      <c r="J53" s="193">
        <v>19.342905373883941</v>
      </c>
      <c r="K53" s="185">
        <f t="shared" si="1"/>
        <v>19.342905373883941</v>
      </c>
      <c r="L53" s="194">
        <v>19.342905373883941</v>
      </c>
      <c r="M53" s="58" t="s">
        <v>43</v>
      </c>
      <c r="N53" s="190" t="s">
        <v>59</v>
      </c>
      <c r="O53" s="195"/>
      <c r="P53" s="196"/>
      <c r="Q53" s="197"/>
      <c r="R53" s="198"/>
    </row>
    <row r="54" spans="1:18" s="160" customFormat="1" ht="18.75" customHeight="1">
      <c r="A54" s="181"/>
      <c r="B54" s="159">
        <v>39</v>
      </c>
      <c r="C54" s="182" t="s">
        <v>174</v>
      </c>
      <c r="D54" s="146" t="s">
        <v>83</v>
      </c>
      <c r="E54" s="184">
        <v>21023622</v>
      </c>
      <c r="F54" s="146"/>
      <c r="G54" s="153">
        <v>1</v>
      </c>
      <c r="H54" s="159" t="s">
        <v>45</v>
      </c>
      <c r="I54" s="185"/>
      <c r="J54" s="185">
        <v>0.53225806451612911</v>
      </c>
      <c r="K54" s="185">
        <f t="shared" si="1"/>
        <v>0.53225806451612911</v>
      </c>
      <c r="L54" s="162">
        <v>0.53225806451612911</v>
      </c>
      <c r="M54" s="133" t="s">
        <v>43</v>
      </c>
      <c r="N54" s="146" t="s">
        <v>83</v>
      </c>
      <c r="O54" s="155"/>
      <c r="P54" s="186"/>
      <c r="Q54" s="187"/>
      <c r="R54" s="188"/>
    </row>
    <row r="55" spans="1:18" s="160" customFormat="1" ht="18.75" customHeight="1">
      <c r="A55" s="181"/>
      <c r="B55" s="159">
        <v>40</v>
      </c>
      <c r="C55" s="182" t="s">
        <v>174</v>
      </c>
      <c r="D55" s="146" t="s">
        <v>83</v>
      </c>
      <c r="E55" s="184">
        <v>993241</v>
      </c>
      <c r="F55" s="146"/>
      <c r="G55" s="153">
        <v>1</v>
      </c>
      <c r="H55" s="159" t="s">
        <v>45</v>
      </c>
      <c r="I55" s="185"/>
      <c r="J55" s="185">
        <v>1.7741935483870968</v>
      </c>
      <c r="K55" s="185">
        <f t="shared" si="1"/>
        <v>1.7741935483870968</v>
      </c>
      <c r="L55" s="162">
        <v>1.7741935483870968</v>
      </c>
      <c r="M55" s="133" t="s">
        <v>43</v>
      </c>
      <c r="N55" s="146" t="s">
        <v>83</v>
      </c>
      <c r="O55" s="155"/>
      <c r="P55" s="186"/>
      <c r="Q55" s="187"/>
      <c r="R55" s="188"/>
    </row>
    <row r="56" spans="1:18" s="160" customFormat="1" ht="18.75" customHeight="1">
      <c r="A56" s="181"/>
      <c r="B56" s="159">
        <v>41</v>
      </c>
      <c r="C56" s="182" t="s">
        <v>151</v>
      </c>
      <c r="D56" s="146" t="s">
        <v>83</v>
      </c>
      <c r="E56" s="184">
        <v>20793558</v>
      </c>
      <c r="F56" s="146"/>
      <c r="G56" s="153">
        <v>2</v>
      </c>
      <c r="H56" s="159" t="s">
        <v>26</v>
      </c>
      <c r="I56" s="185"/>
      <c r="J56" s="185">
        <v>3.5483870967741935</v>
      </c>
      <c r="K56" s="185">
        <f t="shared" si="1"/>
        <v>7.096774193548387</v>
      </c>
      <c r="L56" s="162">
        <v>7.096774193548387</v>
      </c>
      <c r="M56" s="133" t="s">
        <v>43</v>
      </c>
      <c r="N56" s="146" t="s">
        <v>83</v>
      </c>
      <c r="O56" s="155"/>
      <c r="P56" s="186"/>
      <c r="Q56" s="187"/>
      <c r="R56" s="188"/>
    </row>
    <row r="57" spans="1:18" s="160" customFormat="1" ht="18.75" customHeight="1">
      <c r="A57" s="181"/>
      <c r="B57" s="159">
        <v>42</v>
      </c>
      <c r="C57" s="182" t="s">
        <v>151</v>
      </c>
      <c r="D57" s="146" t="s">
        <v>136</v>
      </c>
      <c r="E57" s="184" t="s">
        <v>176</v>
      </c>
      <c r="F57" s="146">
        <v>20405723</v>
      </c>
      <c r="G57" s="153">
        <v>1</v>
      </c>
      <c r="H57" s="159" t="s">
        <v>45</v>
      </c>
      <c r="I57" s="185"/>
      <c r="J57" s="185">
        <v>3.3229625000000014</v>
      </c>
      <c r="K57" s="185">
        <f t="shared" si="1"/>
        <v>3.3229625000000014</v>
      </c>
      <c r="L57" s="162">
        <v>3.3229625000000014</v>
      </c>
      <c r="M57" s="133" t="s">
        <v>43</v>
      </c>
      <c r="N57" s="146" t="s">
        <v>59</v>
      </c>
      <c r="O57" s="155"/>
      <c r="P57" s="186"/>
      <c r="Q57" s="187"/>
      <c r="R57" s="188"/>
    </row>
    <row r="58" spans="1:18" s="160" customFormat="1" ht="18.75" customHeight="1">
      <c r="A58" s="181"/>
      <c r="B58" s="159">
        <v>43</v>
      </c>
      <c r="C58" s="182" t="s">
        <v>177</v>
      </c>
      <c r="D58" s="146" t="s">
        <v>83</v>
      </c>
      <c r="E58" s="184">
        <v>20792140</v>
      </c>
      <c r="F58" s="146"/>
      <c r="G58" s="153">
        <v>1</v>
      </c>
      <c r="H58" s="159" t="s">
        <v>45</v>
      </c>
      <c r="I58" s="185"/>
      <c r="J58" s="185">
        <v>1.241935483870968</v>
      </c>
      <c r="K58" s="185">
        <f t="shared" si="1"/>
        <v>1.241935483870968</v>
      </c>
      <c r="L58" s="162">
        <v>1.241935483870968</v>
      </c>
      <c r="M58" s="133" t="s">
        <v>43</v>
      </c>
      <c r="N58" s="146" t="s">
        <v>83</v>
      </c>
      <c r="O58" s="155"/>
      <c r="P58" s="186"/>
      <c r="Q58" s="187"/>
      <c r="R58" s="188"/>
    </row>
    <row r="59" spans="1:18" s="160" customFormat="1" ht="18.75" customHeight="1">
      <c r="A59" s="181"/>
      <c r="B59" s="159">
        <v>44</v>
      </c>
      <c r="C59" s="182" t="s">
        <v>178</v>
      </c>
      <c r="D59" s="146" t="s">
        <v>134</v>
      </c>
      <c r="E59" s="184">
        <v>20799719</v>
      </c>
      <c r="F59" s="146"/>
      <c r="G59" s="153">
        <v>6</v>
      </c>
      <c r="H59" s="159" t="s">
        <v>26</v>
      </c>
      <c r="I59" s="185"/>
      <c r="J59" s="185">
        <v>4.6100599999999998</v>
      </c>
      <c r="K59" s="185">
        <f t="shared" si="1"/>
        <v>27.660359999999997</v>
      </c>
      <c r="L59" s="162">
        <v>27.660359999999997</v>
      </c>
      <c r="M59" s="133" t="s">
        <v>43</v>
      </c>
      <c r="N59" s="146" t="s">
        <v>59</v>
      </c>
      <c r="O59" s="155"/>
      <c r="P59" s="186"/>
      <c r="Q59" s="187"/>
      <c r="R59" s="188"/>
    </row>
    <row r="60" spans="1:18" s="160" customFormat="1" ht="18.75" customHeight="1">
      <c r="A60" s="181"/>
      <c r="B60" s="159">
        <v>45</v>
      </c>
      <c r="C60" s="182" t="s">
        <v>151</v>
      </c>
      <c r="D60" s="146" t="s">
        <v>134</v>
      </c>
      <c r="E60" s="184">
        <v>20405504</v>
      </c>
      <c r="F60" s="146"/>
      <c r="G60" s="153">
        <v>3</v>
      </c>
      <c r="H60" s="159" t="s">
        <v>26</v>
      </c>
      <c r="I60" s="185"/>
      <c r="J60" s="185">
        <v>4.0334276612903226</v>
      </c>
      <c r="K60" s="185">
        <f t="shared" si="1"/>
        <v>12.100282983870969</v>
      </c>
      <c r="L60" s="162">
        <v>12.100282983870969</v>
      </c>
      <c r="M60" s="133" t="s">
        <v>43</v>
      </c>
      <c r="N60" s="146" t="s">
        <v>59</v>
      </c>
      <c r="O60" s="155"/>
      <c r="P60" s="186"/>
      <c r="Q60" s="187"/>
      <c r="R60" s="188"/>
    </row>
    <row r="61" spans="1:18" s="160" customFormat="1" ht="18.75" customHeight="1">
      <c r="A61" s="181"/>
      <c r="B61" s="159">
        <v>46</v>
      </c>
      <c r="C61" s="182" t="s">
        <v>179</v>
      </c>
      <c r="D61" s="146" t="s">
        <v>83</v>
      </c>
      <c r="E61" s="191">
        <v>21147486</v>
      </c>
      <c r="F61" s="146"/>
      <c r="G61" s="153">
        <v>1</v>
      </c>
      <c r="H61" s="159" t="s">
        <v>45</v>
      </c>
      <c r="I61" s="185"/>
      <c r="J61" s="185">
        <v>53.225806451612904</v>
      </c>
      <c r="K61" s="185">
        <f t="shared" si="1"/>
        <v>53.225806451612904</v>
      </c>
      <c r="L61" s="162">
        <v>53.225806451612904</v>
      </c>
      <c r="M61" s="133" t="s">
        <v>43</v>
      </c>
      <c r="N61" s="146" t="s">
        <v>83</v>
      </c>
      <c r="O61" s="155"/>
      <c r="P61" s="186"/>
      <c r="Q61" s="187"/>
      <c r="R61" s="188"/>
    </row>
    <row r="62" spans="1:18" s="160" customFormat="1" ht="18.75" customHeight="1">
      <c r="A62" s="181"/>
      <c r="B62" s="159">
        <v>47</v>
      </c>
      <c r="C62" s="182" t="s">
        <v>174</v>
      </c>
      <c r="D62" s="146" t="s">
        <v>83</v>
      </c>
      <c r="E62" s="184">
        <v>20405562</v>
      </c>
      <c r="F62" s="146"/>
      <c r="G62" s="153">
        <v>1</v>
      </c>
      <c r="H62" s="159" t="s">
        <v>45</v>
      </c>
      <c r="I62" s="185"/>
      <c r="J62" s="185">
        <v>0.88709677419354838</v>
      </c>
      <c r="K62" s="185">
        <f t="shared" si="1"/>
        <v>0.88709677419354838</v>
      </c>
      <c r="L62" s="162">
        <v>0.88709677419354838</v>
      </c>
      <c r="M62" s="133" t="s">
        <v>43</v>
      </c>
      <c r="N62" s="146" t="s">
        <v>83</v>
      </c>
      <c r="O62" s="155"/>
      <c r="P62" s="186"/>
      <c r="Q62" s="187"/>
      <c r="R62" s="188"/>
    </row>
    <row r="63" spans="1:18" s="160" customFormat="1" ht="18.75" customHeight="1">
      <c r="A63" s="181"/>
      <c r="B63" s="159">
        <v>48</v>
      </c>
      <c r="C63" s="182" t="s">
        <v>174</v>
      </c>
      <c r="D63" s="146" t="s">
        <v>83</v>
      </c>
      <c r="E63" s="184">
        <v>20460936</v>
      </c>
      <c r="F63" s="146"/>
      <c r="G63" s="153">
        <v>2</v>
      </c>
      <c r="H63" s="159" t="s">
        <v>26</v>
      </c>
      <c r="I63" s="185"/>
      <c r="J63" s="185">
        <v>0.88709677419354838</v>
      </c>
      <c r="K63" s="185">
        <f t="shared" si="1"/>
        <v>1.7741935483870968</v>
      </c>
      <c r="L63" s="162">
        <v>1.7741935483870968</v>
      </c>
      <c r="M63" s="133" t="s">
        <v>43</v>
      </c>
      <c r="N63" s="146" t="s">
        <v>83</v>
      </c>
      <c r="O63" s="155"/>
      <c r="P63" s="186"/>
      <c r="Q63" s="187"/>
      <c r="R63" s="188"/>
    </row>
    <row r="64" spans="1:18" s="213" customFormat="1" ht="18.75" customHeight="1">
      <c r="A64" s="200"/>
      <c r="B64" s="201">
        <v>49</v>
      </c>
      <c r="C64" s="202" t="s">
        <v>180</v>
      </c>
      <c r="D64" s="203" t="s">
        <v>181</v>
      </c>
      <c r="E64" s="204">
        <v>12709880017</v>
      </c>
      <c r="F64" s="203" t="s">
        <v>182</v>
      </c>
      <c r="G64" s="205">
        <v>1</v>
      </c>
      <c r="H64" s="201" t="s">
        <v>45</v>
      </c>
      <c r="I64" s="206"/>
      <c r="J64" s="206">
        <v>1029.6000000000001</v>
      </c>
      <c r="K64" s="206">
        <f t="shared" si="1"/>
        <v>1029.6000000000001</v>
      </c>
      <c r="L64" s="207">
        <v>1029.6000000000001</v>
      </c>
      <c r="M64" s="208" t="s">
        <v>43</v>
      </c>
      <c r="N64" s="203" t="s">
        <v>59</v>
      </c>
      <c r="O64" s="209"/>
      <c r="P64" s="210"/>
      <c r="Q64" s="211"/>
      <c r="R64" s="212"/>
    </row>
    <row r="65" spans="1:34" s="199" customFormat="1" ht="18.75" customHeight="1">
      <c r="A65" s="189"/>
      <c r="B65" s="57">
        <v>50</v>
      </c>
      <c r="C65" s="12" t="s">
        <v>183</v>
      </c>
      <c r="D65" s="190" t="s">
        <v>134</v>
      </c>
      <c r="E65" s="191">
        <v>21553338</v>
      </c>
      <c r="F65" s="190"/>
      <c r="G65" s="192">
        <v>1</v>
      </c>
      <c r="H65" s="57" t="s">
        <v>45</v>
      </c>
      <c r="I65" s="193"/>
      <c r="J65" s="193">
        <v>176.54537670000008</v>
      </c>
      <c r="K65" s="185">
        <f t="shared" si="1"/>
        <v>176.54537670000008</v>
      </c>
      <c r="L65" s="194">
        <v>176.54537670000008</v>
      </c>
      <c r="M65" s="58" t="s">
        <v>43</v>
      </c>
      <c r="N65" s="190" t="s">
        <v>59</v>
      </c>
      <c r="O65" s="195" t="s">
        <v>83</v>
      </c>
      <c r="P65" s="196"/>
      <c r="Q65" s="197"/>
      <c r="R65" s="198"/>
    </row>
    <row r="66" spans="1:34" s="160" customFormat="1" ht="18.75" customHeight="1">
      <c r="A66" s="181"/>
      <c r="B66" s="159">
        <v>51</v>
      </c>
      <c r="C66" s="182" t="s">
        <v>174</v>
      </c>
      <c r="D66" s="146" t="s">
        <v>134</v>
      </c>
      <c r="E66" s="184">
        <v>7025167</v>
      </c>
      <c r="F66" s="146" t="s">
        <v>184</v>
      </c>
      <c r="G66" s="153">
        <v>2</v>
      </c>
      <c r="H66" s="159" t="s">
        <v>26</v>
      </c>
      <c r="I66" s="185"/>
      <c r="J66" s="185">
        <v>4.2167652822580646</v>
      </c>
      <c r="K66" s="185">
        <f t="shared" si="1"/>
        <v>8.4335305645161291</v>
      </c>
      <c r="L66" s="162">
        <v>8.4335305645161291</v>
      </c>
      <c r="M66" s="133" t="s">
        <v>43</v>
      </c>
      <c r="N66" s="146" t="s">
        <v>59</v>
      </c>
      <c r="O66" s="155"/>
      <c r="P66" s="186"/>
      <c r="Q66" s="187"/>
      <c r="R66" s="188"/>
    </row>
    <row r="67" spans="1:34" s="160" customFormat="1" ht="18.75" customHeight="1">
      <c r="A67" s="181"/>
      <c r="B67" s="159">
        <v>52</v>
      </c>
      <c r="C67" s="182" t="s">
        <v>173</v>
      </c>
      <c r="D67" s="146" t="s">
        <v>83</v>
      </c>
      <c r="E67" s="184">
        <v>21134583</v>
      </c>
      <c r="F67" s="146"/>
      <c r="G67" s="153">
        <v>1</v>
      </c>
      <c r="H67" s="159" t="s">
        <v>45</v>
      </c>
      <c r="I67" s="185"/>
      <c r="J67" s="185">
        <v>35.483870967741943</v>
      </c>
      <c r="K67" s="185">
        <f t="shared" si="1"/>
        <v>35.483870967741943</v>
      </c>
      <c r="L67" s="162">
        <v>35.483870967741943</v>
      </c>
      <c r="M67" s="133" t="s">
        <v>43</v>
      </c>
      <c r="N67" s="146" t="s">
        <v>83</v>
      </c>
      <c r="O67" s="155"/>
      <c r="P67" s="186"/>
      <c r="Q67" s="187"/>
      <c r="R67" s="188"/>
    </row>
    <row r="68" spans="1:34" s="160" customFormat="1" ht="18.75" customHeight="1">
      <c r="A68" s="181"/>
      <c r="B68" s="159">
        <v>53</v>
      </c>
      <c r="C68" s="182" t="s">
        <v>151</v>
      </c>
      <c r="D68" s="146" t="s">
        <v>134</v>
      </c>
      <c r="E68" s="184">
        <v>20405885</v>
      </c>
      <c r="F68" s="146"/>
      <c r="G68" s="153">
        <v>2</v>
      </c>
      <c r="H68" s="159" t="s">
        <v>26</v>
      </c>
      <c r="I68" s="185"/>
      <c r="J68" s="185">
        <v>1.2222508064516131</v>
      </c>
      <c r="K68" s="185">
        <f t="shared" si="1"/>
        <v>2.4445016129032262</v>
      </c>
      <c r="L68" s="162">
        <v>2.4445016129032262</v>
      </c>
      <c r="M68" s="133" t="s">
        <v>43</v>
      </c>
      <c r="N68" s="146" t="s">
        <v>59</v>
      </c>
      <c r="O68" s="155"/>
      <c r="P68" s="186"/>
      <c r="Q68" s="187"/>
      <c r="R68" s="188"/>
    </row>
    <row r="69" spans="1:34" s="160" customFormat="1" ht="18.75" customHeight="1">
      <c r="A69" s="181"/>
      <c r="B69" s="159">
        <v>54</v>
      </c>
      <c r="C69" s="182" t="s">
        <v>185</v>
      </c>
      <c r="D69" s="146" t="s">
        <v>136</v>
      </c>
      <c r="E69" s="184" t="s">
        <v>186</v>
      </c>
      <c r="F69" s="146">
        <v>21524802</v>
      </c>
      <c r="G69" s="153">
        <v>1</v>
      </c>
      <c r="H69" s="159" t="s">
        <v>45</v>
      </c>
      <c r="I69" s="185"/>
      <c r="J69" s="185">
        <v>3.7927265438988114</v>
      </c>
      <c r="K69" s="185">
        <f t="shared" si="1"/>
        <v>3.7927265438988114</v>
      </c>
      <c r="L69" s="162">
        <v>3.7927265438988114</v>
      </c>
      <c r="M69" s="133" t="s">
        <v>43</v>
      </c>
      <c r="N69" s="146" t="s">
        <v>59</v>
      </c>
      <c r="O69" s="155"/>
      <c r="P69" s="186"/>
      <c r="Q69" s="187"/>
      <c r="R69" s="188"/>
    </row>
    <row r="70" spans="1:34" s="160" customFormat="1" ht="18.75" customHeight="1">
      <c r="A70" s="181"/>
      <c r="B70" s="159">
        <v>55</v>
      </c>
      <c r="C70" s="182" t="s">
        <v>151</v>
      </c>
      <c r="D70" s="146" t="s">
        <v>134</v>
      </c>
      <c r="E70" s="184">
        <v>20405792</v>
      </c>
      <c r="F70" s="146"/>
      <c r="G70" s="153">
        <v>1</v>
      </c>
      <c r="H70" s="159" t="s">
        <v>45</v>
      </c>
      <c r="I70" s="185"/>
      <c r="J70" s="185">
        <v>2.2469199999999998</v>
      </c>
      <c r="K70" s="185">
        <f t="shared" si="1"/>
        <v>2.2469199999999998</v>
      </c>
      <c r="L70" s="162">
        <v>2.2469199999999998</v>
      </c>
      <c r="M70" s="133" t="s">
        <v>43</v>
      </c>
      <c r="N70" s="146" t="s">
        <v>59</v>
      </c>
      <c r="O70" s="155"/>
      <c r="P70" s="186"/>
      <c r="Q70" s="187"/>
      <c r="R70" s="188"/>
    </row>
    <row r="71" spans="1:34" s="160" customFormat="1" ht="18.75" customHeight="1">
      <c r="A71" s="181"/>
      <c r="B71" s="159">
        <v>56</v>
      </c>
      <c r="C71" s="182" t="s">
        <v>167</v>
      </c>
      <c r="D71" s="146" t="s">
        <v>134</v>
      </c>
      <c r="E71" s="184">
        <v>13947621</v>
      </c>
      <c r="F71" s="146"/>
      <c r="G71" s="153">
        <v>4</v>
      </c>
      <c r="H71" s="159" t="s">
        <v>26</v>
      </c>
      <c r="I71" s="185"/>
      <c r="J71" s="185">
        <v>0.42613999999999996</v>
      </c>
      <c r="K71" s="185">
        <f t="shared" si="1"/>
        <v>1.7045599999999999</v>
      </c>
      <c r="L71" s="162">
        <v>1.7045599999999999</v>
      </c>
      <c r="M71" s="133" t="s">
        <v>43</v>
      </c>
      <c r="N71" s="146" t="s">
        <v>59</v>
      </c>
      <c r="O71" s="155"/>
      <c r="P71" s="186"/>
      <c r="Q71" s="187"/>
      <c r="R71" s="188"/>
    </row>
    <row r="72" spans="1:34" s="160" customFormat="1" ht="18.75" customHeight="1">
      <c r="A72" s="181"/>
      <c r="B72" s="159">
        <v>57</v>
      </c>
      <c r="C72" s="182" t="s">
        <v>152</v>
      </c>
      <c r="D72" s="146" t="s">
        <v>134</v>
      </c>
      <c r="E72" s="184">
        <v>20502536</v>
      </c>
      <c r="F72" s="146"/>
      <c r="G72" s="153">
        <v>1</v>
      </c>
      <c r="H72" s="159" t="s">
        <v>45</v>
      </c>
      <c r="I72" s="185"/>
      <c r="J72" s="185">
        <v>30.004130000000004</v>
      </c>
      <c r="K72" s="185">
        <f t="shared" si="1"/>
        <v>30.004130000000004</v>
      </c>
      <c r="L72" s="162">
        <v>30.004130000000004</v>
      </c>
      <c r="M72" s="133" t="s">
        <v>43</v>
      </c>
      <c r="N72" s="146" t="s">
        <v>59</v>
      </c>
      <c r="O72" s="155"/>
      <c r="P72" s="186"/>
      <c r="Q72" s="187"/>
      <c r="R72" s="188"/>
    </row>
    <row r="73" spans="1:34" s="160" customFormat="1" ht="18.75" customHeight="1">
      <c r="A73" s="181"/>
      <c r="B73" s="159">
        <v>58</v>
      </c>
      <c r="C73" s="182" t="s">
        <v>174</v>
      </c>
      <c r="D73" s="146" t="s">
        <v>83</v>
      </c>
      <c r="E73" s="184">
        <v>20460936</v>
      </c>
      <c r="F73" s="146"/>
      <c r="G73" s="153">
        <v>1</v>
      </c>
      <c r="H73" s="159" t="s">
        <v>45</v>
      </c>
      <c r="I73" s="185"/>
      <c r="J73" s="185">
        <v>1.241935483870968</v>
      </c>
      <c r="K73" s="185">
        <f t="shared" si="1"/>
        <v>1.241935483870968</v>
      </c>
      <c r="L73" s="162">
        <v>1.241935483870968</v>
      </c>
      <c r="M73" s="133" t="s">
        <v>43</v>
      </c>
      <c r="N73" s="146" t="s">
        <v>83</v>
      </c>
      <c r="O73" s="155"/>
      <c r="P73" s="186"/>
      <c r="Q73" s="187"/>
      <c r="R73" s="188"/>
    </row>
    <row r="74" spans="1:34" s="224" customFormat="1" ht="18.75" customHeight="1">
      <c r="A74" s="214"/>
      <c r="B74" s="215">
        <v>59</v>
      </c>
      <c r="C74" s="216" t="s">
        <v>187</v>
      </c>
      <c r="D74" s="217" t="s">
        <v>83</v>
      </c>
      <c r="E74" s="218">
        <v>20551429</v>
      </c>
      <c r="F74" s="217"/>
      <c r="G74" s="219">
        <v>1</v>
      </c>
      <c r="H74" s="215" t="s">
        <v>45</v>
      </c>
      <c r="I74" s="185"/>
      <c r="J74" s="220">
        <v>0</v>
      </c>
      <c r="K74" s="220">
        <v>0</v>
      </c>
      <c r="L74" s="221">
        <v>0</v>
      </c>
      <c r="M74" s="222" t="s">
        <v>43</v>
      </c>
      <c r="N74" s="217" t="s">
        <v>83</v>
      </c>
      <c r="O74" s="223" t="s">
        <v>263</v>
      </c>
      <c r="P74" s="186"/>
      <c r="Q74" s="187"/>
      <c r="R74" s="188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</row>
    <row r="75" spans="1:34" s="160" customFormat="1" ht="18.75" customHeight="1">
      <c r="A75" s="181"/>
      <c r="B75" s="159">
        <v>60</v>
      </c>
      <c r="C75" s="182" t="s">
        <v>152</v>
      </c>
      <c r="D75" s="146" t="s">
        <v>134</v>
      </c>
      <c r="E75" s="184">
        <v>20460061</v>
      </c>
      <c r="F75" s="146"/>
      <c r="G75" s="153">
        <v>2</v>
      </c>
      <c r="H75" s="159" t="s">
        <v>26</v>
      </c>
      <c r="I75" s="185"/>
      <c r="J75" s="185">
        <v>1.0592840322580648</v>
      </c>
      <c r="K75" s="185">
        <f t="shared" si="1"/>
        <v>2.1185680645161296</v>
      </c>
      <c r="L75" s="162">
        <v>2.1185680645161296</v>
      </c>
      <c r="M75" s="133" t="s">
        <v>43</v>
      </c>
      <c r="N75" s="146" t="s">
        <v>59</v>
      </c>
      <c r="O75" s="155"/>
      <c r="P75" s="186"/>
      <c r="Q75" s="187"/>
      <c r="R75" s="188"/>
    </row>
    <row r="76" spans="1:34" s="160" customFormat="1" ht="18.75" customHeight="1">
      <c r="A76" s="181"/>
      <c r="B76" s="159">
        <v>61</v>
      </c>
      <c r="C76" s="182" t="s">
        <v>152</v>
      </c>
      <c r="D76" s="146" t="s">
        <v>148</v>
      </c>
      <c r="E76" s="184" t="s">
        <v>188</v>
      </c>
      <c r="F76" s="146">
        <v>20459961</v>
      </c>
      <c r="G76" s="153">
        <v>1</v>
      </c>
      <c r="H76" s="159" t="s">
        <v>45</v>
      </c>
      <c r="I76" s="185"/>
      <c r="J76" s="185">
        <v>8.5657000000000014</v>
      </c>
      <c r="K76" s="185">
        <f t="shared" si="1"/>
        <v>8.5657000000000014</v>
      </c>
      <c r="L76" s="162">
        <v>8.5657000000000014</v>
      </c>
      <c r="M76" s="133" t="s">
        <v>43</v>
      </c>
      <c r="N76" s="146" t="s">
        <v>59</v>
      </c>
      <c r="O76" s="155"/>
      <c r="P76" s="186"/>
      <c r="Q76" s="187"/>
      <c r="R76" s="188"/>
    </row>
    <row r="77" spans="1:34" s="160" customFormat="1" ht="18.75" customHeight="1">
      <c r="A77" s="181"/>
      <c r="B77" s="159">
        <v>62</v>
      </c>
      <c r="C77" s="182" t="s">
        <v>189</v>
      </c>
      <c r="D77" s="146" t="s">
        <v>148</v>
      </c>
      <c r="E77" s="184" t="s">
        <v>190</v>
      </c>
      <c r="F77" s="146">
        <v>20450736</v>
      </c>
      <c r="G77" s="153">
        <v>1</v>
      </c>
      <c r="H77" s="159" t="s">
        <v>45</v>
      </c>
      <c r="I77" s="185"/>
      <c r="J77" s="185">
        <v>49.749700000000011</v>
      </c>
      <c r="K77" s="185">
        <f t="shared" si="1"/>
        <v>49.749700000000011</v>
      </c>
      <c r="L77" s="162">
        <v>49.749700000000011</v>
      </c>
      <c r="M77" s="133" t="s">
        <v>43</v>
      </c>
      <c r="N77" s="146" t="s">
        <v>59</v>
      </c>
      <c r="O77" s="155"/>
      <c r="P77" s="186"/>
      <c r="Q77" s="187"/>
      <c r="R77" s="188"/>
    </row>
    <row r="78" spans="1:34" s="160" customFormat="1" ht="18.75" customHeight="1">
      <c r="A78" s="181"/>
      <c r="B78" s="159">
        <v>63</v>
      </c>
      <c r="C78" s="182" t="s">
        <v>191</v>
      </c>
      <c r="D78" s="146" t="s">
        <v>148</v>
      </c>
      <c r="E78" s="184">
        <v>21801406</v>
      </c>
      <c r="F78" s="146"/>
      <c r="G78" s="153">
        <v>1</v>
      </c>
      <c r="H78" s="159" t="s">
        <v>45</v>
      </c>
      <c r="I78" s="185"/>
      <c r="J78" s="185">
        <v>9.9527999999999981</v>
      </c>
      <c r="K78" s="185">
        <f t="shared" si="1"/>
        <v>9.9527999999999981</v>
      </c>
      <c r="L78" s="162">
        <v>9.9527999999999981</v>
      </c>
      <c r="M78" s="133" t="s">
        <v>43</v>
      </c>
      <c r="N78" s="146" t="s">
        <v>59</v>
      </c>
      <c r="O78" s="155"/>
      <c r="P78" s="186"/>
      <c r="Q78" s="187"/>
      <c r="R78" s="188"/>
    </row>
    <row r="79" spans="1:34" s="160" customFormat="1" ht="18.75" customHeight="1">
      <c r="A79" s="181"/>
      <c r="B79" s="159">
        <v>64</v>
      </c>
      <c r="C79" s="182" t="s">
        <v>82</v>
      </c>
      <c r="D79" s="146" t="s">
        <v>134</v>
      </c>
      <c r="E79" s="184">
        <v>996519</v>
      </c>
      <c r="F79" s="146"/>
      <c r="G79" s="153">
        <v>1</v>
      </c>
      <c r="H79" s="159" t="s">
        <v>45</v>
      </c>
      <c r="I79" s="185"/>
      <c r="J79" s="185">
        <v>77.906139999999994</v>
      </c>
      <c r="K79" s="185">
        <f t="shared" si="1"/>
        <v>77.906139999999994</v>
      </c>
      <c r="L79" s="162">
        <v>77.906139999999994</v>
      </c>
      <c r="M79" s="133" t="s">
        <v>43</v>
      </c>
      <c r="N79" s="146" t="s">
        <v>59</v>
      </c>
      <c r="O79" s="155"/>
      <c r="P79" s="186"/>
      <c r="Q79" s="187"/>
      <c r="R79" s="188"/>
    </row>
    <row r="80" spans="1:34" s="160" customFormat="1" ht="18.75" customHeight="1">
      <c r="A80" s="181"/>
      <c r="B80" s="159">
        <v>65</v>
      </c>
      <c r="C80" s="182" t="s">
        <v>82</v>
      </c>
      <c r="D80" s="146" t="s">
        <v>134</v>
      </c>
      <c r="E80" s="184">
        <v>996518</v>
      </c>
      <c r="F80" s="146"/>
      <c r="G80" s="153">
        <v>1</v>
      </c>
      <c r="H80" s="159" t="s">
        <v>45</v>
      </c>
      <c r="I80" s="185"/>
      <c r="J80" s="185">
        <v>49.606569999999998</v>
      </c>
      <c r="K80" s="185">
        <f t="shared" si="1"/>
        <v>49.606569999999998</v>
      </c>
      <c r="L80" s="162">
        <v>49.606569999999998</v>
      </c>
      <c r="M80" s="133" t="s">
        <v>43</v>
      </c>
      <c r="N80" s="146" t="s">
        <v>59</v>
      </c>
      <c r="O80" s="155"/>
      <c r="P80" s="186"/>
      <c r="Q80" s="187"/>
      <c r="R80" s="188"/>
    </row>
    <row r="81" spans="1:18" s="160" customFormat="1" ht="18.75" customHeight="1">
      <c r="A81" s="181"/>
      <c r="B81" s="159">
        <v>66</v>
      </c>
      <c r="C81" s="182" t="s">
        <v>192</v>
      </c>
      <c r="D81" s="146" t="s">
        <v>136</v>
      </c>
      <c r="E81" s="184" t="s">
        <v>193</v>
      </c>
      <c r="F81" s="146">
        <v>20459263</v>
      </c>
      <c r="G81" s="153">
        <v>4</v>
      </c>
      <c r="H81" s="159" t="s">
        <v>26</v>
      </c>
      <c r="I81" s="185"/>
      <c r="J81" s="185">
        <v>4.2723803571428594</v>
      </c>
      <c r="K81" s="185">
        <f t="shared" ref="K81:K144" si="2">G81*J81</f>
        <v>17.089521428571437</v>
      </c>
      <c r="L81" s="162">
        <v>17.089521428571437</v>
      </c>
      <c r="M81" s="133" t="s">
        <v>43</v>
      </c>
      <c r="N81" s="146" t="s">
        <v>59</v>
      </c>
      <c r="O81" s="155"/>
      <c r="P81" s="186"/>
      <c r="Q81" s="187"/>
      <c r="R81" s="188"/>
    </row>
    <row r="82" spans="1:18" s="213" customFormat="1" ht="39" customHeight="1">
      <c r="A82" s="200"/>
      <c r="B82" s="201">
        <v>67</v>
      </c>
      <c r="C82" s="202" t="s">
        <v>264</v>
      </c>
      <c r="D82" s="203" t="s">
        <v>136</v>
      </c>
      <c r="E82" s="204" t="s">
        <v>265</v>
      </c>
      <c r="F82" s="203">
        <v>21618992</v>
      </c>
      <c r="G82" s="205">
        <v>1</v>
      </c>
      <c r="H82" s="201" t="s">
        <v>45</v>
      </c>
      <c r="I82" s="206"/>
      <c r="J82" s="206">
        <v>85.581669642857136</v>
      </c>
      <c r="K82" s="185">
        <f t="shared" si="2"/>
        <v>85.581669642857136</v>
      </c>
      <c r="L82" s="207">
        <f>G82*J82</f>
        <v>85.581669642857136</v>
      </c>
      <c r="M82" s="208" t="s">
        <v>43</v>
      </c>
      <c r="N82" s="203" t="s">
        <v>59</v>
      </c>
      <c r="O82" s="209"/>
      <c r="P82" s="210"/>
      <c r="Q82" s="211"/>
      <c r="R82" s="212"/>
    </row>
    <row r="83" spans="1:18" s="160" customFormat="1" ht="18.75" customHeight="1">
      <c r="A83" s="181"/>
      <c r="B83" s="159">
        <v>68</v>
      </c>
      <c r="C83" s="182" t="s">
        <v>194</v>
      </c>
      <c r="D83" s="146" t="s">
        <v>134</v>
      </c>
      <c r="E83" s="184">
        <v>21620133</v>
      </c>
      <c r="F83" s="146"/>
      <c r="G83" s="153">
        <v>1</v>
      </c>
      <c r="H83" s="159" t="s">
        <v>45</v>
      </c>
      <c r="I83" s="185"/>
      <c r="J83" s="185">
        <v>57.083390000000001</v>
      </c>
      <c r="K83" s="185">
        <f t="shared" si="2"/>
        <v>57.083390000000001</v>
      </c>
      <c r="L83" s="162">
        <v>57.083390000000001</v>
      </c>
      <c r="M83" s="133" t="s">
        <v>43</v>
      </c>
      <c r="N83" s="146" t="s">
        <v>59</v>
      </c>
      <c r="O83" s="155"/>
      <c r="P83" s="186"/>
      <c r="Q83" s="187"/>
      <c r="R83" s="188"/>
    </row>
    <row r="84" spans="1:18" s="199" customFormat="1" ht="18.75" customHeight="1">
      <c r="A84" s="189"/>
      <c r="B84" s="57">
        <v>69</v>
      </c>
      <c r="C84" s="12" t="s">
        <v>102</v>
      </c>
      <c r="D84" s="190" t="s">
        <v>93</v>
      </c>
      <c r="E84" s="191" t="s">
        <v>195</v>
      </c>
      <c r="F84" s="190">
        <v>17204355</v>
      </c>
      <c r="G84" s="192">
        <v>1</v>
      </c>
      <c r="H84" s="57" t="s">
        <v>45</v>
      </c>
      <c r="I84" s="193"/>
      <c r="J84" s="193">
        <v>271.73326074074077</v>
      </c>
      <c r="K84" s="185">
        <f t="shared" si="2"/>
        <v>271.73326074074077</v>
      </c>
      <c r="L84" s="194">
        <v>271.73326074074077</v>
      </c>
      <c r="M84" s="58" t="s">
        <v>43</v>
      </c>
      <c r="N84" s="190" t="s">
        <v>59</v>
      </c>
      <c r="O84" s="195"/>
      <c r="P84" s="196"/>
      <c r="Q84" s="197"/>
      <c r="R84" s="198"/>
    </row>
    <row r="85" spans="1:18" s="160" customFormat="1" ht="18.75" customHeight="1">
      <c r="A85" s="181"/>
      <c r="B85" s="159">
        <v>70</v>
      </c>
      <c r="C85" s="182" t="s">
        <v>177</v>
      </c>
      <c r="D85" s="146" t="s">
        <v>134</v>
      </c>
      <c r="E85" s="184">
        <v>20764159</v>
      </c>
      <c r="F85" s="146"/>
      <c r="G85" s="153">
        <v>1</v>
      </c>
      <c r="H85" s="159" t="s">
        <v>45</v>
      </c>
      <c r="I85" s="185"/>
      <c r="J85" s="185">
        <v>12.141024677419358</v>
      </c>
      <c r="K85" s="185">
        <f t="shared" si="2"/>
        <v>12.141024677419358</v>
      </c>
      <c r="L85" s="162">
        <v>12.141024677419358</v>
      </c>
      <c r="M85" s="133" t="s">
        <v>43</v>
      </c>
      <c r="N85" s="146" t="s">
        <v>59</v>
      </c>
      <c r="O85" s="155"/>
      <c r="P85" s="186"/>
      <c r="Q85" s="187"/>
      <c r="R85" s="188"/>
    </row>
    <row r="86" spans="1:18" s="160" customFormat="1" ht="18.75" customHeight="1">
      <c r="A86" s="181"/>
      <c r="B86" s="159">
        <v>71</v>
      </c>
      <c r="C86" s="182" t="s">
        <v>196</v>
      </c>
      <c r="D86" s="146" t="s">
        <v>136</v>
      </c>
      <c r="E86" s="184" t="s">
        <v>197</v>
      </c>
      <c r="F86" s="146">
        <v>20764147</v>
      </c>
      <c r="G86" s="153">
        <v>1</v>
      </c>
      <c r="H86" s="159" t="s">
        <v>45</v>
      </c>
      <c r="I86" s="185"/>
      <c r="J86" s="185">
        <v>0.80639657738095272</v>
      </c>
      <c r="K86" s="185">
        <f t="shared" si="2"/>
        <v>0.80639657738095272</v>
      </c>
      <c r="L86" s="162">
        <v>0.80639657738095272</v>
      </c>
      <c r="M86" s="133" t="s">
        <v>43</v>
      </c>
      <c r="N86" s="146" t="s">
        <v>59</v>
      </c>
      <c r="O86" s="155"/>
      <c r="P86" s="186"/>
      <c r="Q86" s="187"/>
      <c r="R86" s="188"/>
    </row>
    <row r="87" spans="1:18" s="160" customFormat="1" ht="18.75" customHeight="1">
      <c r="A87" s="181"/>
      <c r="B87" s="159">
        <v>72</v>
      </c>
      <c r="C87" s="182" t="s">
        <v>198</v>
      </c>
      <c r="D87" s="146" t="s">
        <v>83</v>
      </c>
      <c r="E87" s="184">
        <v>20542497</v>
      </c>
      <c r="F87" s="146"/>
      <c r="G87" s="153">
        <v>1</v>
      </c>
      <c r="H87" s="159" t="s">
        <v>45</v>
      </c>
      <c r="I87" s="185"/>
      <c r="J87" s="185">
        <v>0.53225806451612911</v>
      </c>
      <c r="K87" s="185">
        <f t="shared" si="2"/>
        <v>0.53225806451612911</v>
      </c>
      <c r="L87" s="162">
        <v>0.53225806451612911</v>
      </c>
      <c r="M87" s="133" t="s">
        <v>43</v>
      </c>
      <c r="N87" s="146" t="s">
        <v>83</v>
      </c>
      <c r="O87" s="155"/>
      <c r="P87" s="186"/>
      <c r="Q87" s="187"/>
      <c r="R87" s="188"/>
    </row>
    <row r="88" spans="1:18" s="160" customFormat="1" ht="18.75" customHeight="1">
      <c r="A88" s="181"/>
      <c r="B88" s="159">
        <v>73</v>
      </c>
      <c r="C88" s="182" t="s">
        <v>169</v>
      </c>
      <c r="D88" s="146" t="s">
        <v>199</v>
      </c>
      <c r="E88" s="184" t="s">
        <v>200</v>
      </c>
      <c r="F88" s="146">
        <v>996813</v>
      </c>
      <c r="G88" s="153">
        <v>1</v>
      </c>
      <c r="H88" s="159" t="s">
        <v>45</v>
      </c>
      <c r="I88" s="185"/>
      <c r="J88" s="185">
        <v>1.0645161290322582</v>
      </c>
      <c r="K88" s="185">
        <f t="shared" si="2"/>
        <v>1.0645161290322582</v>
      </c>
      <c r="L88" s="162">
        <v>1.0645161290322582</v>
      </c>
      <c r="M88" s="133" t="s">
        <v>43</v>
      </c>
      <c r="N88" s="146" t="s">
        <v>59</v>
      </c>
      <c r="O88" s="155"/>
      <c r="P88" s="186"/>
      <c r="Q88" s="187"/>
      <c r="R88" s="188"/>
    </row>
    <row r="89" spans="1:18" s="160" customFormat="1" ht="18.75" customHeight="1">
      <c r="A89" s="181"/>
      <c r="B89" s="159">
        <v>74</v>
      </c>
      <c r="C89" s="182" t="s">
        <v>178</v>
      </c>
      <c r="D89" s="146" t="s">
        <v>136</v>
      </c>
      <c r="E89" s="184" t="s">
        <v>201</v>
      </c>
      <c r="F89" s="146">
        <v>20798113</v>
      </c>
      <c r="G89" s="153">
        <v>4</v>
      </c>
      <c r="H89" s="159" t="s">
        <v>26</v>
      </c>
      <c r="I89" s="185"/>
      <c r="J89" s="185">
        <v>1.7252028320312507</v>
      </c>
      <c r="K89" s="185">
        <f t="shared" si="2"/>
        <v>6.9008113281250028</v>
      </c>
      <c r="L89" s="162">
        <v>6.9008113281250028</v>
      </c>
      <c r="M89" s="133" t="s">
        <v>43</v>
      </c>
      <c r="N89" s="146" t="s">
        <v>59</v>
      </c>
      <c r="O89" s="155"/>
      <c r="P89" s="186"/>
      <c r="Q89" s="187"/>
      <c r="R89" s="188"/>
    </row>
    <row r="90" spans="1:18" s="224" customFormat="1" ht="18.75" customHeight="1">
      <c r="A90" s="214"/>
      <c r="B90" s="215">
        <v>75</v>
      </c>
      <c r="C90" s="216" t="s">
        <v>202</v>
      </c>
      <c r="D90" s="217" t="s">
        <v>93</v>
      </c>
      <c r="E90" s="218" t="s">
        <v>203</v>
      </c>
      <c r="F90" s="217">
        <v>22851149</v>
      </c>
      <c r="G90" s="219">
        <v>1</v>
      </c>
      <c r="H90" s="215" t="s">
        <v>45</v>
      </c>
      <c r="I90" s="220"/>
      <c r="J90" s="220">
        <v>0</v>
      </c>
      <c r="K90" s="220">
        <f t="shared" si="2"/>
        <v>0</v>
      </c>
      <c r="L90" s="221">
        <v>0</v>
      </c>
      <c r="M90" s="222" t="s">
        <v>43</v>
      </c>
      <c r="N90" s="217" t="s">
        <v>59</v>
      </c>
      <c r="O90" s="223" t="s">
        <v>266</v>
      </c>
      <c r="P90" s="225"/>
      <c r="Q90" s="226"/>
      <c r="R90" s="227"/>
    </row>
    <row r="91" spans="1:18" s="160" customFormat="1" ht="18.75" customHeight="1">
      <c r="A91" s="181"/>
      <c r="B91" s="159">
        <v>76</v>
      </c>
      <c r="C91" s="182" t="s">
        <v>169</v>
      </c>
      <c r="D91" s="146" t="s">
        <v>83</v>
      </c>
      <c r="E91" s="184">
        <v>20593357</v>
      </c>
      <c r="F91" s="146"/>
      <c r="G91" s="153">
        <v>3</v>
      </c>
      <c r="H91" s="159" t="s">
        <v>26</v>
      </c>
      <c r="I91" s="185"/>
      <c r="J91" s="185">
        <v>1.9516129032258067</v>
      </c>
      <c r="K91" s="185">
        <f t="shared" si="2"/>
        <v>5.8548387096774199</v>
      </c>
      <c r="L91" s="162">
        <v>5.8548387096774199</v>
      </c>
      <c r="M91" s="133" t="s">
        <v>43</v>
      </c>
      <c r="N91" s="146" t="s">
        <v>83</v>
      </c>
      <c r="O91" s="155"/>
      <c r="P91" s="186"/>
      <c r="Q91" s="187"/>
      <c r="R91" s="188"/>
    </row>
    <row r="92" spans="1:18" s="224" customFormat="1" ht="18.75" customHeight="1">
      <c r="A92" s="214"/>
      <c r="B92" s="215">
        <v>77</v>
      </c>
      <c r="C92" s="216" t="s">
        <v>204</v>
      </c>
      <c r="D92" s="217" t="s">
        <v>83</v>
      </c>
      <c r="E92" s="218">
        <v>21814758</v>
      </c>
      <c r="F92" s="217"/>
      <c r="G92" s="219">
        <v>1</v>
      </c>
      <c r="H92" s="215" t="s">
        <v>45</v>
      </c>
      <c r="I92" s="220"/>
      <c r="J92" s="220">
        <v>0</v>
      </c>
      <c r="K92" s="220">
        <v>0</v>
      </c>
      <c r="L92" s="221">
        <v>0</v>
      </c>
      <c r="M92" s="222" t="s">
        <v>43</v>
      </c>
      <c r="N92" s="217" t="s">
        <v>83</v>
      </c>
      <c r="O92" s="223" t="s">
        <v>263</v>
      </c>
      <c r="P92" s="225"/>
      <c r="Q92" s="226"/>
      <c r="R92" s="227"/>
    </row>
    <row r="93" spans="1:18" s="160" customFormat="1" ht="18.75" customHeight="1">
      <c r="A93" s="181"/>
      <c r="B93" s="159">
        <v>78</v>
      </c>
      <c r="C93" s="182" t="s">
        <v>151</v>
      </c>
      <c r="D93" s="146" t="s">
        <v>134</v>
      </c>
      <c r="E93" s="184">
        <v>20450694</v>
      </c>
      <c r="F93" s="146"/>
      <c r="G93" s="153">
        <v>1</v>
      </c>
      <c r="H93" s="159" t="s">
        <v>45</v>
      </c>
      <c r="I93" s="185"/>
      <c r="J93" s="185">
        <v>3.7860900000000006</v>
      </c>
      <c r="K93" s="185">
        <f t="shared" si="2"/>
        <v>3.7860900000000006</v>
      </c>
      <c r="L93" s="162">
        <v>3.7860900000000006</v>
      </c>
      <c r="M93" s="133" t="s">
        <v>43</v>
      </c>
      <c r="N93" s="146" t="s">
        <v>59</v>
      </c>
      <c r="O93" s="155"/>
      <c r="P93" s="186"/>
      <c r="Q93" s="187"/>
      <c r="R93" s="188"/>
    </row>
    <row r="94" spans="1:18" s="160" customFormat="1" ht="18.75" customHeight="1">
      <c r="A94" s="181"/>
      <c r="B94" s="159">
        <v>79</v>
      </c>
      <c r="C94" s="182" t="s">
        <v>205</v>
      </c>
      <c r="D94" s="146" t="s">
        <v>206</v>
      </c>
      <c r="E94" s="184" t="s">
        <v>207</v>
      </c>
      <c r="F94" s="146">
        <v>22435058</v>
      </c>
      <c r="G94" s="153">
        <v>1</v>
      </c>
      <c r="H94" s="159" t="s">
        <v>45</v>
      </c>
      <c r="I94" s="185"/>
      <c r="J94" s="185">
        <v>29.33</v>
      </c>
      <c r="K94" s="185">
        <f t="shared" si="2"/>
        <v>29.33</v>
      </c>
      <c r="L94" s="162">
        <v>29.33</v>
      </c>
      <c r="M94" s="133" t="s">
        <v>43</v>
      </c>
      <c r="N94" s="146" t="s">
        <v>59</v>
      </c>
      <c r="O94" s="155"/>
      <c r="P94" s="186"/>
      <c r="Q94" s="187"/>
      <c r="R94" s="188"/>
    </row>
    <row r="95" spans="1:18" s="160" customFormat="1" ht="18.75" customHeight="1">
      <c r="A95" s="181"/>
      <c r="B95" s="159">
        <v>80</v>
      </c>
      <c r="C95" s="182" t="s">
        <v>208</v>
      </c>
      <c r="D95" s="146" t="s">
        <v>83</v>
      </c>
      <c r="E95" s="184">
        <v>21377079</v>
      </c>
      <c r="F95" s="146"/>
      <c r="G95" s="153">
        <v>1</v>
      </c>
      <c r="H95" s="159" t="s">
        <v>45</v>
      </c>
      <c r="I95" s="185"/>
      <c r="J95" s="185">
        <v>53.225806451612904</v>
      </c>
      <c r="K95" s="185">
        <f t="shared" si="2"/>
        <v>53.225806451612904</v>
      </c>
      <c r="L95" s="162">
        <v>53.225806451612904</v>
      </c>
      <c r="M95" s="133" t="s">
        <v>43</v>
      </c>
      <c r="N95" s="146" t="s">
        <v>83</v>
      </c>
      <c r="O95" s="155"/>
      <c r="P95" s="186"/>
      <c r="Q95" s="187"/>
      <c r="R95" s="188"/>
    </row>
    <row r="96" spans="1:18" s="160" customFormat="1" ht="18.75" customHeight="1">
      <c r="A96" s="181"/>
      <c r="B96" s="159">
        <v>81</v>
      </c>
      <c r="C96" s="182" t="s">
        <v>169</v>
      </c>
      <c r="D96" s="146" t="s">
        <v>134</v>
      </c>
      <c r="E96" s="184">
        <v>20450802</v>
      </c>
      <c r="F96" s="146"/>
      <c r="G96" s="153">
        <v>2</v>
      </c>
      <c r="H96" s="159" t="s">
        <v>26</v>
      </c>
      <c r="I96" s="185"/>
      <c r="J96" s="185">
        <v>6.7223794354838722</v>
      </c>
      <c r="K96" s="185">
        <f t="shared" si="2"/>
        <v>13.444758870967744</v>
      </c>
      <c r="L96" s="162">
        <v>13.444758870967744</v>
      </c>
      <c r="M96" s="133" t="s">
        <v>43</v>
      </c>
      <c r="N96" s="146" t="s">
        <v>59</v>
      </c>
      <c r="O96" s="155"/>
      <c r="P96" s="186"/>
      <c r="Q96" s="187"/>
      <c r="R96" s="188"/>
    </row>
    <row r="97" spans="1:18" s="160" customFormat="1" ht="18.75" customHeight="1">
      <c r="A97" s="181"/>
      <c r="B97" s="159">
        <v>82</v>
      </c>
      <c r="C97" s="182" t="s">
        <v>209</v>
      </c>
      <c r="D97" s="146" t="s">
        <v>83</v>
      </c>
      <c r="E97" s="184">
        <v>21896711</v>
      </c>
      <c r="F97" s="146"/>
      <c r="G97" s="153">
        <v>1</v>
      </c>
      <c r="H97" s="159" t="s">
        <v>45</v>
      </c>
      <c r="I97" s="185"/>
      <c r="J97" s="185">
        <v>31.935483870967747</v>
      </c>
      <c r="K97" s="185">
        <f t="shared" si="2"/>
        <v>31.935483870967747</v>
      </c>
      <c r="L97" s="162">
        <v>31.935483870967747</v>
      </c>
      <c r="M97" s="133" t="s">
        <v>43</v>
      </c>
      <c r="N97" s="146" t="s">
        <v>83</v>
      </c>
      <c r="O97" s="155"/>
      <c r="P97" s="186"/>
      <c r="Q97" s="187"/>
      <c r="R97" s="188"/>
    </row>
    <row r="98" spans="1:18" s="160" customFormat="1" ht="18.75" customHeight="1">
      <c r="A98" s="181"/>
      <c r="B98" s="159">
        <v>83</v>
      </c>
      <c r="C98" s="182" t="s">
        <v>151</v>
      </c>
      <c r="D98" s="146" t="s">
        <v>134</v>
      </c>
      <c r="E98" s="184">
        <v>20405672</v>
      </c>
      <c r="F98" s="146"/>
      <c r="G98" s="153">
        <v>4</v>
      </c>
      <c r="H98" s="159" t="s">
        <v>26</v>
      </c>
      <c r="I98" s="185"/>
      <c r="J98" s="185">
        <v>7.0890546774193552</v>
      </c>
      <c r="K98" s="185">
        <f t="shared" si="2"/>
        <v>28.356218709677421</v>
      </c>
      <c r="L98" s="162">
        <v>28.356218709677421</v>
      </c>
      <c r="M98" s="133" t="s">
        <v>43</v>
      </c>
      <c r="N98" s="146" t="s">
        <v>59</v>
      </c>
      <c r="O98" s="155"/>
      <c r="P98" s="186"/>
      <c r="Q98" s="187"/>
      <c r="R98" s="188"/>
    </row>
    <row r="99" spans="1:18" s="160" customFormat="1" ht="18.75" customHeight="1">
      <c r="A99" s="181"/>
      <c r="B99" s="159">
        <v>84</v>
      </c>
      <c r="C99" s="182" t="s">
        <v>167</v>
      </c>
      <c r="D99" s="146" t="s">
        <v>134</v>
      </c>
      <c r="E99" s="184">
        <v>13947628</v>
      </c>
      <c r="F99" s="146"/>
      <c r="G99" s="153">
        <v>1</v>
      </c>
      <c r="H99" s="159" t="s">
        <v>45</v>
      </c>
      <c r="I99" s="185"/>
      <c r="J99" s="185">
        <v>1.1234599999999999</v>
      </c>
      <c r="K99" s="185">
        <f t="shared" si="2"/>
        <v>1.1234599999999999</v>
      </c>
      <c r="L99" s="162">
        <v>1.1234599999999999</v>
      </c>
      <c r="M99" s="133" t="s">
        <v>43</v>
      </c>
      <c r="N99" s="146" t="s">
        <v>59</v>
      </c>
      <c r="O99" s="155"/>
      <c r="P99" s="186"/>
      <c r="Q99" s="187"/>
      <c r="R99" s="188"/>
    </row>
    <row r="100" spans="1:18" s="213" customFormat="1" ht="18.75" customHeight="1">
      <c r="A100" s="200"/>
      <c r="B100" s="201">
        <v>85</v>
      </c>
      <c r="C100" s="202" t="s">
        <v>210</v>
      </c>
      <c r="D100" s="203" t="s">
        <v>134</v>
      </c>
      <c r="E100" s="204" t="s">
        <v>267</v>
      </c>
      <c r="F100" s="204">
        <v>21531072</v>
      </c>
      <c r="G100" s="205">
        <v>1</v>
      </c>
      <c r="H100" s="201" t="s">
        <v>45</v>
      </c>
      <c r="I100" s="206"/>
      <c r="J100" s="206">
        <v>33.6</v>
      </c>
      <c r="K100" s="185">
        <f t="shared" si="2"/>
        <v>33.6</v>
      </c>
      <c r="L100" s="207">
        <v>73.954660000000004</v>
      </c>
      <c r="M100" s="208" t="s">
        <v>43</v>
      </c>
      <c r="N100" s="203" t="s">
        <v>59</v>
      </c>
      <c r="O100" s="209"/>
      <c r="P100" s="210"/>
      <c r="Q100" s="211"/>
      <c r="R100" s="212"/>
    </row>
    <row r="101" spans="1:18" s="160" customFormat="1" ht="18.75" customHeight="1">
      <c r="A101" s="181"/>
      <c r="B101" s="159">
        <v>86</v>
      </c>
      <c r="C101" s="182" t="s">
        <v>211</v>
      </c>
      <c r="D101" s="146" t="s">
        <v>148</v>
      </c>
      <c r="E101" s="184" t="s">
        <v>212</v>
      </c>
      <c r="F101" s="146">
        <v>21291011</v>
      </c>
      <c r="G101" s="153">
        <v>1</v>
      </c>
      <c r="H101" s="159" t="s">
        <v>45</v>
      </c>
      <c r="I101" s="185"/>
      <c r="J101" s="185">
        <v>189.44640000000004</v>
      </c>
      <c r="K101" s="185">
        <f t="shared" si="2"/>
        <v>189.44640000000004</v>
      </c>
      <c r="L101" s="162">
        <v>189.44640000000004</v>
      </c>
      <c r="M101" s="133" t="s">
        <v>43</v>
      </c>
      <c r="N101" s="146" t="s">
        <v>59</v>
      </c>
      <c r="O101" s="155"/>
      <c r="P101" s="186"/>
      <c r="Q101" s="187"/>
      <c r="R101" s="188"/>
    </row>
    <row r="102" spans="1:18" s="160" customFormat="1" ht="18.75" customHeight="1">
      <c r="A102" s="181"/>
      <c r="B102" s="159">
        <v>87</v>
      </c>
      <c r="C102" s="182" t="s">
        <v>211</v>
      </c>
      <c r="D102" s="146" t="s">
        <v>93</v>
      </c>
      <c r="E102" s="184" t="s">
        <v>213</v>
      </c>
      <c r="F102" s="146">
        <v>20524936</v>
      </c>
      <c r="G102" s="153">
        <v>1</v>
      </c>
      <c r="H102" s="159" t="s">
        <v>45</v>
      </c>
      <c r="I102" s="185"/>
      <c r="J102" s="185">
        <v>51.159900000000007</v>
      </c>
      <c r="K102" s="185">
        <f t="shared" si="2"/>
        <v>51.159900000000007</v>
      </c>
      <c r="L102" s="162">
        <v>51.159900000000007</v>
      </c>
      <c r="M102" s="133" t="s">
        <v>43</v>
      </c>
      <c r="N102" s="146" t="s">
        <v>59</v>
      </c>
      <c r="O102" s="155"/>
      <c r="P102" s="186"/>
      <c r="Q102" s="187"/>
      <c r="R102" s="188"/>
    </row>
    <row r="103" spans="1:18" s="160" customFormat="1" ht="18.75" customHeight="1">
      <c r="A103" s="181"/>
      <c r="B103" s="159">
        <v>88</v>
      </c>
      <c r="C103" s="182" t="s">
        <v>178</v>
      </c>
      <c r="D103" s="146" t="s">
        <v>83</v>
      </c>
      <c r="E103" s="184">
        <v>20450728</v>
      </c>
      <c r="F103" s="146"/>
      <c r="G103" s="153">
        <v>1</v>
      </c>
      <c r="H103" s="159" t="s">
        <v>45</v>
      </c>
      <c r="I103" s="185"/>
      <c r="J103" s="185">
        <v>1.241935483870968</v>
      </c>
      <c r="K103" s="185">
        <f t="shared" si="2"/>
        <v>1.241935483870968</v>
      </c>
      <c r="L103" s="162">
        <v>1.241935483870968</v>
      </c>
      <c r="M103" s="133" t="s">
        <v>43</v>
      </c>
      <c r="N103" s="146" t="s">
        <v>83</v>
      </c>
      <c r="O103" s="155"/>
      <c r="P103" s="186"/>
      <c r="Q103" s="187"/>
      <c r="R103" s="188"/>
    </row>
    <row r="104" spans="1:18" s="224" customFormat="1" ht="18.75" customHeight="1">
      <c r="A104" s="214"/>
      <c r="B104" s="215">
        <v>89</v>
      </c>
      <c r="C104" s="216" t="s">
        <v>214</v>
      </c>
      <c r="D104" s="217" t="s">
        <v>83</v>
      </c>
      <c r="E104" s="218">
        <v>21598195</v>
      </c>
      <c r="F104" s="217"/>
      <c r="G104" s="219">
        <v>1</v>
      </c>
      <c r="H104" s="215" t="s">
        <v>45</v>
      </c>
      <c r="I104" s="220"/>
      <c r="J104" s="220">
        <v>0</v>
      </c>
      <c r="K104" s="220">
        <v>0</v>
      </c>
      <c r="L104" s="221">
        <v>0</v>
      </c>
      <c r="M104" s="222" t="s">
        <v>43</v>
      </c>
      <c r="N104" s="217" t="s">
        <v>83</v>
      </c>
      <c r="O104" s="223" t="s">
        <v>263</v>
      </c>
      <c r="P104" s="225"/>
      <c r="Q104" s="226"/>
      <c r="R104" s="227"/>
    </row>
    <row r="105" spans="1:18" s="160" customFormat="1" ht="18.75" customHeight="1">
      <c r="A105" s="181"/>
      <c r="B105" s="159">
        <v>90</v>
      </c>
      <c r="C105" s="182" t="s">
        <v>151</v>
      </c>
      <c r="D105" s="146" t="s">
        <v>134</v>
      </c>
      <c r="E105" s="184">
        <v>20450694</v>
      </c>
      <c r="F105" s="146"/>
      <c r="G105" s="153">
        <v>1</v>
      </c>
      <c r="H105" s="159" t="s">
        <v>45</v>
      </c>
      <c r="I105" s="185"/>
      <c r="J105" s="185">
        <v>3.7860900000000006</v>
      </c>
      <c r="K105" s="185">
        <f t="shared" si="2"/>
        <v>3.7860900000000006</v>
      </c>
      <c r="L105" s="162">
        <v>3.7860900000000006</v>
      </c>
      <c r="M105" s="133" t="s">
        <v>43</v>
      </c>
      <c r="N105" s="146" t="s">
        <v>59</v>
      </c>
      <c r="O105" s="155"/>
      <c r="P105" s="186"/>
      <c r="Q105" s="187"/>
      <c r="R105" s="188"/>
    </row>
    <row r="106" spans="1:18" s="160" customFormat="1" ht="18.75" customHeight="1">
      <c r="A106" s="181"/>
      <c r="B106" s="159">
        <v>91</v>
      </c>
      <c r="C106" s="182" t="s">
        <v>215</v>
      </c>
      <c r="D106" s="146" t="s">
        <v>93</v>
      </c>
      <c r="E106" s="184" t="s">
        <v>216</v>
      </c>
      <c r="F106" s="146">
        <v>20450707</v>
      </c>
      <c r="G106" s="153">
        <v>1</v>
      </c>
      <c r="H106" s="159" t="s">
        <v>45</v>
      </c>
      <c r="I106" s="185"/>
      <c r="J106" s="185">
        <v>36.136099999999999</v>
      </c>
      <c r="K106" s="185">
        <f t="shared" si="2"/>
        <v>36.136099999999999</v>
      </c>
      <c r="L106" s="162">
        <v>36.136099999999999</v>
      </c>
      <c r="M106" s="133" t="s">
        <v>43</v>
      </c>
      <c r="N106" s="146" t="s">
        <v>59</v>
      </c>
      <c r="O106" s="155"/>
      <c r="P106" s="186"/>
      <c r="Q106" s="187"/>
      <c r="R106" s="188"/>
    </row>
    <row r="107" spans="1:18" s="160" customFormat="1" ht="18.75" customHeight="1">
      <c r="A107" s="181"/>
      <c r="B107" s="159">
        <v>92</v>
      </c>
      <c r="C107" s="182" t="s">
        <v>152</v>
      </c>
      <c r="D107" s="146" t="s">
        <v>83</v>
      </c>
      <c r="E107" s="184">
        <v>20828295</v>
      </c>
      <c r="F107" s="146"/>
      <c r="G107" s="153">
        <v>1</v>
      </c>
      <c r="H107" s="159" t="s">
        <v>45</v>
      </c>
      <c r="I107" s="185"/>
      <c r="J107" s="185">
        <v>8.8709677419354858</v>
      </c>
      <c r="K107" s="185">
        <f t="shared" si="2"/>
        <v>8.8709677419354858</v>
      </c>
      <c r="L107" s="162">
        <v>8.8709677419354858</v>
      </c>
      <c r="M107" s="133" t="s">
        <v>43</v>
      </c>
      <c r="N107" s="146" t="s">
        <v>83</v>
      </c>
      <c r="O107" s="155"/>
      <c r="P107" s="186"/>
      <c r="Q107" s="187"/>
      <c r="R107" s="188"/>
    </row>
    <row r="108" spans="1:18" s="160" customFormat="1" ht="18.75" customHeight="1">
      <c r="A108" s="181"/>
      <c r="B108" s="159">
        <v>93</v>
      </c>
      <c r="C108" s="182" t="s">
        <v>217</v>
      </c>
      <c r="D108" s="146" t="s">
        <v>136</v>
      </c>
      <c r="E108" s="184" t="s">
        <v>218</v>
      </c>
      <c r="F108" s="146" t="s">
        <v>219</v>
      </c>
      <c r="G108" s="153">
        <v>1</v>
      </c>
      <c r="H108" s="159" t="s">
        <v>45</v>
      </c>
      <c r="I108" s="185"/>
      <c r="J108" s="185">
        <v>118.33306816964291</v>
      </c>
      <c r="K108" s="185">
        <f t="shared" si="2"/>
        <v>118.33306816964291</v>
      </c>
      <c r="L108" s="162">
        <v>118.33306816964291</v>
      </c>
      <c r="M108" s="133" t="s">
        <v>43</v>
      </c>
      <c r="N108" s="146" t="s">
        <v>59</v>
      </c>
      <c r="O108" s="155"/>
      <c r="P108" s="186"/>
      <c r="Q108" s="187"/>
      <c r="R108" s="188"/>
    </row>
    <row r="109" spans="1:18" s="160" customFormat="1" ht="18.75" customHeight="1">
      <c r="A109" s="181"/>
      <c r="B109" s="159">
        <v>94</v>
      </c>
      <c r="C109" s="182" t="s">
        <v>151</v>
      </c>
      <c r="D109" s="146" t="s">
        <v>134</v>
      </c>
      <c r="E109" s="184">
        <v>20405792</v>
      </c>
      <c r="F109" s="146"/>
      <c r="G109" s="153">
        <v>3</v>
      </c>
      <c r="H109" s="159" t="s">
        <v>26</v>
      </c>
      <c r="I109" s="185"/>
      <c r="J109" s="185">
        <v>2.2469199999999998</v>
      </c>
      <c r="K109" s="185">
        <f t="shared" si="2"/>
        <v>6.7407599999999999</v>
      </c>
      <c r="L109" s="162">
        <v>6.7407599999999999</v>
      </c>
      <c r="M109" s="133" t="s">
        <v>43</v>
      </c>
      <c r="N109" s="146" t="s">
        <v>59</v>
      </c>
      <c r="O109" s="155"/>
      <c r="P109" s="186"/>
      <c r="Q109" s="187"/>
      <c r="R109" s="188"/>
    </row>
    <row r="110" spans="1:18" s="224" customFormat="1" ht="18.75" customHeight="1">
      <c r="A110" s="214"/>
      <c r="B110" s="215">
        <v>95</v>
      </c>
      <c r="C110" s="216" t="s">
        <v>208</v>
      </c>
      <c r="D110" s="217" t="s">
        <v>83</v>
      </c>
      <c r="E110" s="218">
        <v>20852241</v>
      </c>
      <c r="F110" s="217"/>
      <c r="G110" s="219">
        <v>1</v>
      </c>
      <c r="H110" s="215" t="s">
        <v>45</v>
      </c>
      <c r="I110" s="220"/>
      <c r="J110" s="220">
        <v>0</v>
      </c>
      <c r="K110" s="220">
        <v>0</v>
      </c>
      <c r="L110" s="221">
        <v>0</v>
      </c>
      <c r="M110" s="222" t="s">
        <v>43</v>
      </c>
      <c r="N110" s="217" t="s">
        <v>83</v>
      </c>
      <c r="O110" s="223" t="s">
        <v>263</v>
      </c>
      <c r="P110" s="225"/>
      <c r="Q110" s="226"/>
      <c r="R110" s="227"/>
    </row>
    <row r="111" spans="1:18" s="224" customFormat="1" ht="18.75" customHeight="1">
      <c r="A111" s="214"/>
      <c r="B111" s="215">
        <v>96</v>
      </c>
      <c r="C111" s="216" t="s">
        <v>208</v>
      </c>
      <c r="D111" s="217" t="s">
        <v>134</v>
      </c>
      <c r="E111" s="218">
        <v>20799892</v>
      </c>
      <c r="F111" s="217"/>
      <c r="G111" s="219">
        <v>1</v>
      </c>
      <c r="H111" s="215" t="s">
        <v>45</v>
      </c>
      <c r="I111" s="220"/>
      <c r="J111" s="220">
        <v>0</v>
      </c>
      <c r="K111" s="220">
        <v>0</v>
      </c>
      <c r="L111" s="221">
        <v>0</v>
      </c>
      <c r="M111" s="222" t="s">
        <v>43</v>
      </c>
      <c r="N111" s="217" t="s">
        <v>59</v>
      </c>
      <c r="O111" s="223" t="s">
        <v>263</v>
      </c>
      <c r="P111" s="225"/>
      <c r="Q111" s="226"/>
      <c r="R111" s="227"/>
    </row>
    <row r="112" spans="1:18" s="160" customFormat="1" ht="18.75" customHeight="1">
      <c r="A112" s="181"/>
      <c r="B112" s="159">
        <v>97</v>
      </c>
      <c r="C112" s="182" t="s">
        <v>151</v>
      </c>
      <c r="D112" s="146" t="s">
        <v>83</v>
      </c>
      <c r="E112" s="184">
        <v>20460055</v>
      </c>
      <c r="F112" s="146"/>
      <c r="G112" s="153">
        <v>3</v>
      </c>
      <c r="H112" s="159" t="s">
        <v>26</v>
      </c>
      <c r="I112" s="185"/>
      <c r="J112" s="185">
        <v>0.88709677419354838</v>
      </c>
      <c r="K112" s="185">
        <f t="shared" si="2"/>
        <v>2.661290322580645</v>
      </c>
      <c r="L112" s="162">
        <v>2.661290322580645</v>
      </c>
      <c r="M112" s="133" t="s">
        <v>43</v>
      </c>
      <c r="N112" s="146" t="s">
        <v>83</v>
      </c>
      <c r="O112" s="155"/>
      <c r="P112" s="186"/>
      <c r="Q112" s="187"/>
      <c r="R112" s="188"/>
    </row>
    <row r="113" spans="1:18" s="224" customFormat="1" ht="18.75" customHeight="1">
      <c r="A113" s="214"/>
      <c r="B113" s="215">
        <v>98</v>
      </c>
      <c r="C113" s="216" t="s">
        <v>220</v>
      </c>
      <c r="D113" s="217" t="s">
        <v>134</v>
      </c>
      <c r="E113" s="218">
        <v>20405583</v>
      </c>
      <c r="F113" s="217"/>
      <c r="G113" s="219">
        <v>1</v>
      </c>
      <c r="H113" s="215" t="s">
        <v>45</v>
      </c>
      <c r="I113" s="220"/>
      <c r="J113" s="220">
        <v>0</v>
      </c>
      <c r="K113" s="220">
        <v>0</v>
      </c>
      <c r="L113" s="221">
        <v>0</v>
      </c>
      <c r="M113" s="222" t="s">
        <v>43</v>
      </c>
      <c r="N113" s="217" t="s">
        <v>59</v>
      </c>
      <c r="O113" s="223"/>
      <c r="P113" s="225"/>
      <c r="Q113" s="226"/>
      <c r="R113" s="227"/>
    </row>
    <row r="114" spans="1:18" s="160" customFormat="1" ht="18.75" customHeight="1">
      <c r="A114" s="181"/>
      <c r="B114" s="159">
        <v>99</v>
      </c>
      <c r="C114" s="182" t="s">
        <v>221</v>
      </c>
      <c r="D114" s="146" t="s">
        <v>148</v>
      </c>
      <c r="E114" s="184" t="s">
        <v>222</v>
      </c>
      <c r="F114" s="146">
        <v>20405721</v>
      </c>
      <c r="G114" s="153">
        <v>3</v>
      </c>
      <c r="H114" s="159" t="s">
        <v>26</v>
      </c>
      <c r="I114" s="185"/>
      <c r="J114" s="185">
        <v>2.5454000000000008</v>
      </c>
      <c r="K114" s="185">
        <f t="shared" si="2"/>
        <v>7.6362000000000023</v>
      </c>
      <c r="L114" s="162">
        <v>7.6362000000000023</v>
      </c>
      <c r="M114" s="133" t="s">
        <v>43</v>
      </c>
      <c r="N114" s="146" t="s">
        <v>59</v>
      </c>
      <c r="O114" s="155"/>
      <c r="P114" s="186"/>
      <c r="Q114" s="187"/>
      <c r="R114" s="188"/>
    </row>
    <row r="115" spans="1:18" s="160" customFormat="1" ht="18.75" customHeight="1">
      <c r="A115" s="181"/>
      <c r="B115" s="159">
        <v>100</v>
      </c>
      <c r="C115" s="182" t="s">
        <v>223</v>
      </c>
      <c r="D115" s="146" t="s">
        <v>136</v>
      </c>
      <c r="E115" s="184" t="s">
        <v>224</v>
      </c>
      <c r="F115" s="146">
        <v>11700325</v>
      </c>
      <c r="G115" s="153">
        <v>6</v>
      </c>
      <c r="H115" s="159" t="s">
        <v>26</v>
      </c>
      <c r="I115" s="185"/>
      <c r="J115" s="185">
        <v>10.115615714285715</v>
      </c>
      <c r="K115" s="185">
        <f t="shared" si="2"/>
        <v>60.693694285714287</v>
      </c>
      <c r="L115" s="162">
        <v>60.693694285714287</v>
      </c>
      <c r="M115" s="133" t="s">
        <v>43</v>
      </c>
      <c r="N115" s="146" t="s">
        <v>59</v>
      </c>
      <c r="O115" s="155"/>
      <c r="P115" s="186"/>
      <c r="Q115" s="187"/>
      <c r="R115" s="188"/>
    </row>
    <row r="116" spans="1:18" s="224" customFormat="1" ht="18.75" customHeight="1">
      <c r="A116" s="214"/>
      <c r="B116" s="215">
        <v>101</v>
      </c>
      <c r="C116" s="216" t="s">
        <v>225</v>
      </c>
      <c r="D116" s="217" t="s">
        <v>83</v>
      </c>
      <c r="E116" s="218">
        <v>21327635</v>
      </c>
      <c r="F116" s="217"/>
      <c r="G116" s="219">
        <v>1</v>
      </c>
      <c r="H116" s="215" t="s">
        <v>45</v>
      </c>
      <c r="I116" s="220"/>
      <c r="J116" s="220">
        <v>12.419354838709678</v>
      </c>
      <c r="K116" s="220">
        <v>0</v>
      </c>
      <c r="L116" s="221">
        <v>0</v>
      </c>
      <c r="M116" s="222" t="s">
        <v>43</v>
      </c>
      <c r="N116" s="217" t="s">
        <v>83</v>
      </c>
      <c r="O116" s="223"/>
      <c r="P116" s="225"/>
      <c r="Q116" s="226"/>
      <c r="R116" s="227"/>
    </row>
    <row r="117" spans="1:18" s="224" customFormat="1" ht="18.75" customHeight="1">
      <c r="A117" s="214"/>
      <c r="B117" s="215">
        <v>102</v>
      </c>
      <c r="C117" s="216" t="s">
        <v>226</v>
      </c>
      <c r="D117" s="217" t="s">
        <v>83</v>
      </c>
      <c r="E117" s="218">
        <v>22444240</v>
      </c>
      <c r="F117" s="217"/>
      <c r="G117" s="219">
        <v>1</v>
      </c>
      <c r="H117" s="215" t="s">
        <v>45</v>
      </c>
      <c r="I117" s="220"/>
      <c r="J117" s="220">
        <v>19.516129032258068</v>
      </c>
      <c r="K117" s="220">
        <v>0</v>
      </c>
      <c r="L117" s="221">
        <v>0</v>
      </c>
      <c r="M117" s="222" t="s">
        <v>43</v>
      </c>
      <c r="N117" s="217" t="s">
        <v>83</v>
      </c>
      <c r="O117" s="223"/>
      <c r="P117" s="225"/>
      <c r="Q117" s="226"/>
      <c r="R117" s="227"/>
    </row>
    <row r="118" spans="1:18" s="224" customFormat="1" ht="18.75" customHeight="1">
      <c r="A118" s="214"/>
      <c r="B118" s="215">
        <v>103</v>
      </c>
      <c r="C118" s="216" t="s">
        <v>152</v>
      </c>
      <c r="D118" s="217" t="s">
        <v>83</v>
      </c>
      <c r="E118" s="218">
        <v>20971248</v>
      </c>
      <c r="F118" s="217"/>
      <c r="G118" s="219">
        <v>2</v>
      </c>
      <c r="H118" s="215" t="s">
        <v>26</v>
      </c>
      <c r="I118" s="220"/>
      <c r="J118" s="220">
        <v>1.241935483870968</v>
      </c>
      <c r="K118" s="220">
        <v>0</v>
      </c>
      <c r="L118" s="221">
        <v>0</v>
      </c>
      <c r="M118" s="222" t="s">
        <v>43</v>
      </c>
      <c r="N118" s="217" t="s">
        <v>83</v>
      </c>
      <c r="O118" s="223"/>
      <c r="P118" s="225"/>
      <c r="Q118" s="226"/>
      <c r="R118" s="227"/>
    </row>
    <row r="119" spans="1:18" s="224" customFormat="1" ht="18.75" customHeight="1">
      <c r="A119" s="214"/>
      <c r="B119" s="215">
        <v>104</v>
      </c>
      <c r="C119" s="216" t="s">
        <v>174</v>
      </c>
      <c r="D119" s="217" t="s">
        <v>83</v>
      </c>
      <c r="E119" s="218">
        <v>888767</v>
      </c>
      <c r="F119" s="217"/>
      <c r="G119" s="219">
        <v>1</v>
      </c>
      <c r="H119" s="215" t="s">
        <v>45</v>
      </c>
      <c r="I119" s="220"/>
      <c r="J119" s="220">
        <v>1.596774193548387</v>
      </c>
      <c r="K119" s="220">
        <v>0</v>
      </c>
      <c r="L119" s="221">
        <v>0</v>
      </c>
      <c r="M119" s="222" t="s">
        <v>43</v>
      </c>
      <c r="N119" s="217" t="s">
        <v>83</v>
      </c>
      <c r="O119" s="223"/>
      <c r="P119" s="225"/>
      <c r="Q119" s="226"/>
      <c r="R119" s="227"/>
    </row>
    <row r="120" spans="1:18" s="160" customFormat="1" ht="18.75" customHeight="1">
      <c r="A120" s="181"/>
      <c r="B120" s="159">
        <v>105</v>
      </c>
      <c r="C120" s="182" t="s">
        <v>227</v>
      </c>
      <c r="D120" s="146" t="s">
        <v>136</v>
      </c>
      <c r="E120" s="184" t="s">
        <v>228</v>
      </c>
      <c r="F120" s="146">
        <v>20990106</v>
      </c>
      <c r="G120" s="153">
        <v>4</v>
      </c>
      <c r="H120" s="159" t="s">
        <v>26</v>
      </c>
      <c r="I120" s="185"/>
      <c r="J120" s="185">
        <v>5.9541483134920652</v>
      </c>
      <c r="K120" s="185">
        <f t="shared" si="2"/>
        <v>23.816593253968261</v>
      </c>
      <c r="L120" s="162">
        <v>23.816593253968261</v>
      </c>
      <c r="M120" s="133" t="s">
        <v>43</v>
      </c>
      <c r="N120" s="146" t="s">
        <v>59</v>
      </c>
      <c r="O120" s="155"/>
      <c r="P120" s="186"/>
      <c r="Q120" s="187"/>
      <c r="R120" s="188"/>
    </row>
    <row r="121" spans="1:18" s="160" customFormat="1" ht="18.75" customHeight="1">
      <c r="A121" s="181"/>
      <c r="B121" s="159">
        <v>106</v>
      </c>
      <c r="C121" s="182" t="s">
        <v>198</v>
      </c>
      <c r="D121" s="146" t="s">
        <v>134</v>
      </c>
      <c r="E121" s="184">
        <v>20412308</v>
      </c>
      <c r="F121" s="146"/>
      <c r="G121" s="153">
        <v>4</v>
      </c>
      <c r="H121" s="159" t="s">
        <v>26</v>
      </c>
      <c r="I121" s="185"/>
      <c r="J121" s="185">
        <v>5.8884800000000004</v>
      </c>
      <c r="K121" s="185">
        <f t="shared" si="2"/>
        <v>23.553920000000002</v>
      </c>
      <c r="L121" s="162">
        <v>23.553920000000002</v>
      </c>
      <c r="M121" s="133" t="s">
        <v>43</v>
      </c>
      <c r="N121" s="146" t="s">
        <v>59</v>
      </c>
      <c r="O121" s="155"/>
      <c r="P121" s="186"/>
      <c r="Q121" s="187"/>
      <c r="R121" s="188"/>
    </row>
    <row r="122" spans="1:18" s="160" customFormat="1" ht="18.75" customHeight="1">
      <c r="A122" s="181"/>
      <c r="B122" s="159">
        <v>107</v>
      </c>
      <c r="C122" s="182" t="s">
        <v>151</v>
      </c>
      <c r="D122" s="146" t="s">
        <v>136</v>
      </c>
      <c r="E122" s="184" t="s">
        <v>229</v>
      </c>
      <c r="F122" s="146">
        <v>20450754</v>
      </c>
      <c r="G122" s="153">
        <v>1</v>
      </c>
      <c r="H122" s="159" t="s">
        <v>45</v>
      </c>
      <c r="I122" s="185"/>
      <c r="J122" s="185">
        <v>14.298324218750004</v>
      </c>
      <c r="K122" s="185">
        <f t="shared" si="2"/>
        <v>14.298324218750004</v>
      </c>
      <c r="L122" s="162">
        <v>14.298324218750004</v>
      </c>
      <c r="M122" s="133" t="s">
        <v>43</v>
      </c>
      <c r="N122" s="146" t="s">
        <v>59</v>
      </c>
      <c r="O122" s="155"/>
      <c r="P122" s="186"/>
      <c r="Q122" s="187"/>
      <c r="R122" s="188"/>
    </row>
    <row r="123" spans="1:18" s="199" customFormat="1" ht="18.75" customHeight="1">
      <c r="A123" s="189"/>
      <c r="B123" s="57">
        <v>108</v>
      </c>
      <c r="C123" s="12" t="s">
        <v>230</v>
      </c>
      <c r="D123" s="190" t="s">
        <v>93</v>
      </c>
      <c r="E123" s="191" t="s">
        <v>231</v>
      </c>
      <c r="F123" s="190"/>
      <c r="G123" s="192">
        <v>2</v>
      </c>
      <c r="H123" s="57" t="s">
        <v>26</v>
      </c>
      <c r="I123" s="193"/>
      <c r="J123" s="193">
        <v>228.09341176470588</v>
      </c>
      <c r="K123" s="185">
        <f t="shared" si="2"/>
        <v>456.18682352941175</v>
      </c>
      <c r="L123" s="194">
        <v>456.18682352941175</v>
      </c>
      <c r="M123" s="58" t="s">
        <v>43</v>
      </c>
      <c r="N123" s="190" t="s">
        <v>59</v>
      </c>
      <c r="O123" s="195"/>
      <c r="P123" s="196"/>
      <c r="Q123" s="197"/>
      <c r="R123" s="198"/>
    </row>
    <row r="124" spans="1:18" s="160" customFormat="1" ht="18.75" customHeight="1">
      <c r="A124" s="181"/>
      <c r="B124" s="159">
        <v>109</v>
      </c>
      <c r="C124" s="182" t="s">
        <v>211</v>
      </c>
      <c r="D124" s="146" t="s">
        <v>232</v>
      </c>
      <c r="E124" s="184" t="s">
        <v>233</v>
      </c>
      <c r="F124" s="146"/>
      <c r="G124" s="153">
        <v>1</v>
      </c>
      <c r="H124" s="159" t="s">
        <v>45</v>
      </c>
      <c r="I124" s="185"/>
      <c r="J124" s="185">
        <v>28.05</v>
      </c>
      <c r="K124" s="185">
        <f t="shared" si="2"/>
        <v>28.05</v>
      </c>
      <c r="L124" s="162">
        <v>28.05</v>
      </c>
      <c r="M124" s="133" t="s">
        <v>43</v>
      </c>
      <c r="N124" s="146" t="s">
        <v>59</v>
      </c>
      <c r="O124" s="155"/>
      <c r="P124" s="186"/>
      <c r="Q124" s="187"/>
      <c r="R124" s="188"/>
    </row>
    <row r="125" spans="1:18" s="160" customFormat="1" ht="18.75" customHeight="1">
      <c r="A125" s="181"/>
      <c r="B125" s="159">
        <v>110</v>
      </c>
      <c r="C125" s="182" t="s">
        <v>234</v>
      </c>
      <c r="D125" s="146" t="s">
        <v>93</v>
      </c>
      <c r="E125" s="184">
        <v>1110010018</v>
      </c>
      <c r="F125" s="146"/>
      <c r="G125" s="153">
        <v>1</v>
      </c>
      <c r="H125" s="159" t="s">
        <v>45</v>
      </c>
      <c r="I125" s="185"/>
      <c r="J125" s="185">
        <v>87.945000000000007</v>
      </c>
      <c r="K125" s="185">
        <f t="shared" si="2"/>
        <v>87.945000000000007</v>
      </c>
      <c r="L125" s="162">
        <v>87.945000000000007</v>
      </c>
      <c r="M125" s="133" t="s">
        <v>43</v>
      </c>
      <c r="N125" s="146" t="s">
        <v>59</v>
      </c>
      <c r="O125" s="155"/>
      <c r="P125" s="186"/>
      <c r="Q125" s="187"/>
      <c r="R125" s="188"/>
    </row>
    <row r="126" spans="1:18" s="199" customFormat="1" ht="18.75" customHeight="1">
      <c r="A126" s="189"/>
      <c r="B126" s="57">
        <v>111</v>
      </c>
      <c r="C126" s="12" t="s">
        <v>235</v>
      </c>
      <c r="D126" s="190" t="s">
        <v>93</v>
      </c>
      <c r="E126" s="191" t="s">
        <v>236</v>
      </c>
      <c r="F126" s="190">
        <v>21638691</v>
      </c>
      <c r="G126" s="192">
        <v>1</v>
      </c>
      <c r="H126" s="57" t="s">
        <v>45</v>
      </c>
      <c r="I126" s="193"/>
      <c r="J126" s="193">
        <v>191.19100000000003</v>
      </c>
      <c r="K126" s="185">
        <f t="shared" si="2"/>
        <v>191.19100000000003</v>
      </c>
      <c r="L126" s="194">
        <v>191.19100000000003</v>
      </c>
      <c r="M126" s="58" t="s">
        <v>43</v>
      </c>
      <c r="N126" s="190" t="s">
        <v>59</v>
      </c>
      <c r="O126" s="195"/>
      <c r="P126" s="196"/>
      <c r="Q126" s="197"/>
      <c r="R126" s="198"/>
    </row>
    <row r="127" spans="1:18" s="160" customFormat="1" ht="18.75" customHeight="1">
      <c r="A127" s="181"/>
      <c r="B127" s="159">
        <v>112</v>
      </c>
      <c r="C127" s="182" t="s">
        <v>179</v>
      </c>
      <c r="D127" s="146" t="s">
        <v>83</v>
      </c>
      <c r="E127" s="184">
        <v>21512292</v>
      </c>
      <c r="F127" s="146"/>
      <c r="G127" s="153">
        <v>1</v>
      </c>
      <c r="H127" s="159" t="s">
        <v>45</v>
      </c>
      <c r="I127" s="185"/>
      <c r="J127" s="185">
        <v>56.774193548387096</v>
      </c>
      <c r="K127" s="185">
        <f t="shared" si="2"/>
        <v>56.774193548387096</v>
      </c>
      <c r="L127" s="162">
        <v>56.774193548387096</v>
      </c>
      <c r="M127" s="133" t="s">
        <v>43</v>
      </c>
      <c r="N127" s="146" t="s">
        <v>83</v>
      </c>
      <c r="O127" s="155"/>
      <c r="P127" s="186"/>
      <c r="Q127" s="187"/>
      <c r="R127" s="188"/>
    </row>
    <row r="128" spans="1:18" s="160" customFormat="1" ht="18.75" customHeight="1">
      <c r="A128" s="181"/>
      <c r="B128" s="159">
        <v>113</v>
      </c>
      <c r="C128" s="182" t="s">
        <v>174</v>
      </c>
      <c r="D128" s="146" t="s">
        <v>83</v>
      </c>
      <c r="E128" s="184">
        <v>20405562</v>
      </c>
      <c r="F128" s="146"/>
      <c r="G128" s="153">
        <v>1</v>
      </c>
      <c r="H128" s="159" t="s">
        <v>45</v>
      </c>
      <c r="I128" s="185"/>
      <c r="J128" s="185">
        <v>1.241935483870968</v>
      </c>
      <c r="K128" s="185">
        <f t="shared" si="2"/>
        <v>1.241935483870968</v>
      </c>
      <c r="L128" s="162">
        <v>1.241935483870968</v>
      </c>
      <c r="M128" s="133" t="s">
        <v>43</v>
      </c>
      <c r="N128" s="146" t="s">
        <v>83</v>
      </c>
      <c r="O128" s="155"/>
      <c r="P128" s="186"/>
      <c r="Q128" s="187"/>
      <c r="R128" s="188"/>
    </row>
    <row r="129" spans="1:37" s="160" customFormat="1" ht="18.75" customHeight="1">
      <c r="A129" s="181"/>
      <c r="B129" s="159">
        <v>114</v>
      </c>
      <c r="C129" s="182" t="s">
        <v>196</v>
      </c>
      <c r="D129" s="146" t="s">
        <v>134</v>
      </c>
      <c r="E129" s="184">
        <v>21108673</v>
      </c>
      <c r="F129" s="146"/>
      <c r="G129" s="153">
        <v>1</v>
      </c>
      <c r="H129" s="159" t="s">
        <v>45</v>
      </c>
      <c r="I129" s="185"/>
      <c r="J129" s="185">
        <v>2.994514475806453</v>
      </c>
      <c r="K129" s="185">
        <f t="shared" si="2"/>
        <v>2.994514475806453</v>
      </c>
      <c r="L129" s="162">
        <v>2.994514475806453</v>
      </c>
      <c r="M129" s="133" t="s">
        <v>43</v>
      </c>
      <c r="N129" s="146" t="s">
        <v>59</v>
      </c>
      <c r="O129" s="155"/>
      <c r="P129" s="186"/>
      <c r="Q129" s="187"/>
      <c r="R129" s="188"/>
    </row>
    <row r="130" spans="1:37" s="160" customFormat="1" ht="18.75" customHeight="1">
      <c r="A130" s="181"/>
      <c r="B130" s="159">
        <v>115</v>
      </c>
      <c r="C130" s="182" t="s">
        <v>211</v>
      </c>
      <c r="D130" s="146" t="s">
        <v>206</v>
      </c>
      <c r="E130" s="184" t="s">
        <v>237</v>
      </c>
      <c r="F130" s="146" t="s">
        <v>238</v>
      </c>
      <c r="G130" s="153">
        <v>1</v>
      </c>
      <c r="H130" s="159" t="s">
        <v>45</v>
      </c>
      <c r="I130" s="185"/>
      <c r="J130" s="185">
        <v>39.1</v>
      </c>
      <c r="K130" s="185">
        <f t="shared" si="2"/>
        <v>39.1</v>
      </c>
      <c r="L130" s="162">
        <v>39.1</v>
      </c>
      <c r="M130" s="133" t="s">
        <v>43</v>
      </c>
      <c r="N130" s="146" t="s">
        <v>59</v>
      </c>
      <c r="O130" s="155"/>
      <c r="P130" s="186"/>
      <c r="Q130" s="187"/>
      <c r="R130" s="188"/>
    </row>
    <row r="131" spans="1:37" s="199" customFormat="1" ht="18.75" customHeight="1">
      <c r="A131" s="189"/>
      <c r="B131" s="57">
        <v>116</v>
      </c>
      <c r="C131" s="12" t="s">
        <v>239</v>
      </c>
      <c r="D131" s="190" t="s">
        <v>136</v>
      </c>
      <c r="E131" s="191" t="s">
        <v>240</v>
      </c>
      <c r="F131" s="190"/>
      <c r="G131" s="192">
        <v>1</v>
      </c>
      <c r="H131" s="57" t="s">
        <v>45</v>
      </c>
      <c r="I131" s="193"/>
      <c r="J131" s="193">
        <v>568.45716040816342</v>
      </c>
      <c r="K131" s="185">
        <f t="shared" si="2"/>
        <v>568.45716040816342</v>
      </c>
      <c r="L131" s="194">
        <v>568.45716040816342</v>
      </c>
      <c r="M131" s="58" t="s">
        <v>43</v>
      </c>
      <c r="N131" s="190" t="s">
        <v>59</v>
      </c>
      <c r="O131" s="195"/>
      <c r="P131" s="196"/>
      <c r="Q131" s="197"/>
      <c r="R131" s="198"/>
    </row>
    <row r="132" spans="1:37" s="160" customFormat="1" ht="18.75" customHeight="1">
      <c r="A132" s="181"/>
      <c r="B132" s="159">
        <v>117</v>
      </c>
      <c r="C132" s="182" t="s">
        <v>241</v>
      </c>
      <c r="D132" s="146" t="s">
        <v>93</v>
      </c>
      <c r="E132" s="184" t="s">
        <v>242</v>
      </c>
      <c r="F132" s="146"/>
      <c r="G132" s="153">
        <v>6</v>
      </c>
      <c r="H132" s="159" t="s">
        <v>26</v>
      </c>
      <c r="I132" s="185"/>
      <c r="J132" s="185">
        <v>64.290104712041895</v>
      </c>
      <c r="K132" s="185">
        <f t="shared" si="2"/>
        <v>385.74062827225134</v>
      </c>
      <c r="L132" s="162">
        <v>385.74062827225134</v>
      </c>
      <c r="M132" s="133" t="s">
        <v>43</v>
      </c>
      <c r="N132" s="146" t="s">
        <v>59</v>
      </c>
      <c r="O132" s="155"/>
      <c r="P132" s="186"/>
      <c r="Q132" s="187"/>
      <c r="R132" s="188"/>
    </row>
    <row r="133" spans="1:37" s="160" customFormat="1" ht="18.75" customHeight="1">
      <c r="A133" s="181"/>
      <c r="B133" s="159">
        <v>118</v>
      </c>
      <c r="C133" s="182" t="s">
        <v>243</v>
      </c>
      <c r="D133" s="146" t="s">
        <v>93</v>
      </c>
      <c r="E133" s="184" t="s">
        <v>244</v>
      </c>
      <c r="F133" s="146"/>
      <c r="G133" s="153">
        <v>6</v>
      </c>
      <c r="H133" s="159" t="s">
        <v>26</v>
      </c>
      <c r="I133" s="185"/>
      <c r="J133" s="185">
        <v>55.917603902439033</v>
      </c>
      <c r="K133" s="185">
        <f t="shared" si="2"/>
        <v>335.50562341463421</v>
      </c>
      <c r="L133" s="162">
        <v>335.50562341463421</v>
      </c>
      <c r="M133" s="133" t="s">
        <v>43</v>
      </c>
      <c r="N133" s="146" t="s">
        <v>59</v>
      </c>
      <c r="O133" s="155"/>
      <c r="P133" s="186"/>
      <c r="Q133" s="187"/>
      <c r="R133" s="188"/>
    </row>
    <row r="134" spans="1:37" s="160" customFormat="1" ht="18.75" customHeight="1">
      <c r="A134" s="181"/>
      <c r="B134" s="159">
        <v>119</v>
      </c>
      <c r="C134" s="182" t="s">
        <v>245</v>
      </c>
      <c r="D134" s="146" t="s">
        <v>93</v>
      </c>
      <c r="E134" s="184" t="s">
        <v>246</v>
      </c>
      <c r="F134" s="146" t="s">
        <v>247</v>
      </c>
      <c r="G134" s="153">
        <v>6</v>
      </c>
      <c r="H134" s="159" t="s">
        <v>26</v>
      </c>
      <c r="I134" s="185"/>
      <c r="J134" s="185">
        <v>0.43010000000000004</v>
      </c>
      <c r="K134" s="185">
        <f t="shared" si="2"/>
        <v>2.5806000000000004</v>
      </c>
      <c r="L134" s="162">
        <v>2.5806000000000004</v>
      </c>
      <c r="M134" s="133" t="s">
        <v>43</v>
      </c>
      <c r="N134" s="146" t="s">
        <v>59</v>
      </c>
      <c r="O134" s="155"/>
      <c r="P134" s="186"/>
      <c r="Q134" s="187"/>
      <c r="R134" s="188"/>
    </row>
    <row r="135" spans="1:37" s="160" customFormat="1" ht="18.75" customHeight="1">
      <c r="A135" s="181"/>
      <c r="B135" s="159">
        <v>120</v>
      </c>
      <c r="C135" s="182" t="s">
        <v>248</v>
      </c>
      <c r="D135" s="146" t="s">
        <v>93</v>
      </c>
      <c r="E135" s="184" t="s">
        <v>249</v>
      </c>
      <c r="F135" s="146"/>
      <c r="G135" s="153">
        <v>6</v>
      </c>
      <c r="H135" s="159" t="s">
        <v>26</v>
      </c>
      <c r="I135" s="185"/>
      <c r="J135" s="185">
        <v>2.3023000000000002</v>
      </c>
      <c r="K135" s="185">
        <f t="shared" si="2"/>
        <v>13.813800000000001</v>
      </c>
      <c r="L135" s="162">
        <v>13.813800000000001</v>
      </c>
      <c r="M135" s="133" t="s">
        <v>43</v>
      </c>
      <c r="N135" s="146" t="s">
        <v>59</v>
      </c>
      <c r="O135" s="155"/>
      <c r="P135" s="186"/>
      <c r="Q135" s="187"/>
      <c r="R135" s="188"/>
    </row>
    <row r="136" spans="1:37" s="160" customFormat="1" ht="18.75" customHeight="1">
      <c r="A136" s="181"/>
      <c r="B136" s="159">
        <v>121</v>
      </c>
      <c r="C136" s="182" t="s">
        <v>139</v>
      </c>
      <c r="D136" s="146" t="s">
        <v>93</v>
      </c>
      <c r="E136" s="184" t="s">
        <v>250</v>
      </c>
      <c r="F136" s="146"/>
      <c r="G136" s="153">
        <v>6</v>
      </c>
      <c r="H136" s="159" t="s">
        <v>26</v>
      </c>
      <c r="I136" s="185"/>
      <c r="J136" s="185">
        <v>1.6255994638069706</v>
      </c>
      <c r="K136" s="185">
        <f t="shared" si="2"/>
        <v>9.7535967828418233</v>
      </c>
      <c r="L136" s="162">
        <v>9.7535967828418233</v>
      </c>
      <c r="M136" s="133" t="s">
        <v>43</v>
      </c>
      <c r="N136" s="146" t="s">
        <v>59</v>
      </c>
      <c r="O136" s="155"/>
      <c r="P136" s="186"/>
      <c r="Q136" s="187"/>
      <c r="R136" s="188"/>
    </row>
    <row r="137" spans="1:37" s="160" customFormat="1" ht="18.75" customHeight="1">
      <c r="A137" s="181"/>
      <c r="B137" s="159">
        <v>122</v>
      </c>
      <c r="C137" s="182" t="s">
        <v>196</v>
      </c>
      <c r="D137" s="146" t="s">
        <v>93</v>
      </c>
      <c r="E137" s="184" t="s">
        <v>251</v>
      </c>
      <c r="F137" s="146"/>
      <c r="G137" s="153">
        <v>6</v>
      </c>
      <c r="H137" s="159" t="s">
        <v>26</v>
      </c>
      <c r="I137" s="185"/>
      <c r="J137" s="185">
        <v>0.83607709772951666</v>
      </c>
      <c r="K137" s="185">
        <f t="shared" si="2"/>
        <v>5.0164625863771004</v>
      </c>
      <c r="L137" s="162">
        <v>5.0164625863771004</v>
      </c>
      <c r="M137" s="133" t="s">
        <v>43</v>
      </c>
      <c r="N137" s="146" t="s">
        <v>59</v>
      </c>
      <c r="O137" s="155"/>
      <c r="P137" s="186"/>
      <c r="Q137" s="187"/>
      <c r="R137" s="188"/>
    </row>
    <row r="138" spans="1:37" s="160" customFormat="1" ht="21.75" customHeight="1">
      <c r="A138" s="181"/>
      <c r="B138" s="228"/>
      <c r="C138" s="281" t="s">
        <v>126</v>
      </c>
      <c r="D138" s="281"/>
      <c r="E138" s="281"/>
      <c r="F138" s="281"/>
      <c r="G138" s="281"/>
      <c r="H138" s="281"/>
      <c r="I138" s="281"/>
      <c r="J138" s="281"/>
      <c r="K138" s="158">
        <f>SUM(K16:K137)</f>
        <v>12019.708258565915</v>
      </c>
      <c r="L138" s="158">
        <f>SUM(L16:L137)</f>
        <v>12060.062918565915</v>
      </c>
      <c r="M138" s="133" t="s">
        <v>43</v>
      </c>
      <c r="N138" s="229"/>
      <c r="O138" s="229"/>
      <c r="P138" s="186"/>
      <c r="Q138" s="187"/>
      <c r="R138" s="188"/>
    </row>
    <row r="139" spans="1:37" s="160" customFormat="1" ht="21.75" customHeight="1">
      <c r="A139" s="181"/>
      <c r="B139" s="228"/>
      <c r="C139" s="281" t="s">
        <v>268</v>
      </c>
      <c r="D139" s="281"/>
      <c r="E139" s="281"/>
      <c r="F139" s="281"/>
      <c r="G139" s="281"/>
      <c r="H139" s="281"/>
      <c r="I139" s="281"/>
      <c r="J139" s="281"/>
      <c r="K139" s="158">
        <v>600</v>
      </c>
      <c r="L139" s="158">
        <v>600</v>
      </c>
      <c r="M139" s="133" t="s">
        <v>43</v>
      </c>
      <c r="N139" s="229"/>
      <c r="O139" s="229"/>
      <c r="P139" s="186"/>
      <c r="Q139" s="187"/>
      <c r="R139" s="188"/>
    </row>
    <row r="140" spans="1:37" s="160" customFormat="1" ht="27.75" customHeight="1">
      <c r="A140" s="181"/>
      <c r="B140" s="228"/>
      <c r="C140" s="281" t="s">
        <v>269</v>
      </c>
      <c r="D140" s="281"/>
      <c r="E140" s="281"/>
      <c r="F140" s="281"/>
      <c r="G140" s="281"/>
      <c r="H140" s="281"/>
      <c r="I140" s="281"/>
      <c r="J140" s="281"/>
      <c r="K140" s="158">
        <v>20</v>
      </c>
      <c r="L140" s="158">
        <v>20</v>
      </c>
      <c r="M140" s="133" t="s">
        <v>43</v>
      </c>
      <c r="N140" s="229"/>
      <c r="O140" s="229"/>
      <c r="P140" s="186"/>
      <c r="Q140" s="187"/>
      <c r="R140" s="188"/>
    </row>
    <row r="141" spans="1:37" s="160" customFormat="1" ht="24.75" customHeight="1">
      <c r="A141" s="181"/>
      <c r="B141" s="228" t="s">
        <v>270</v>
      </c>
      <c r="C141" s="282" t="s">
        <v>271</v>
      </c>
      <c r="D141" s="283"/>
      <c r="E141" s="283"/>
      <c r="F141" s="283"/>
      <c r="G141" s="283"/>
      <c r="H141" s="283"/>
      <c r="I141" s="283"/>
      <c r="J141" s="284"/>
      <c r="K141" s="158">
        <v>45</v>
      </c>
      <c r="L141" s="158">
        <v>45</v>
      </c>
      <c r="M141" s="133" t="s">
        <v>43</v>
      </c>
      <c r="N141" s="229"/>
      <c r="O141" s="186"/>
      <c r="P141" s="186"/>
      <c r="Q141" s="187"/>
      <c r="R141" s="188"/>
      <c r="AK141" s="160">
        <f>241/105%</f>
        <v>229.52380952380952</v>
      </c>
    </row>
    <row r="142" spans="1:37" s="160" customFormat="1" ht="24.75" customHeight="1">
      <c r="A142" s="181"/>
      <c r="B142" s="228"/>
      <c r="C142" s="282" t="s">
        <v>272</v>
      </c>
      <c r="D142" s="283"/>
      <c r="E142" s="283"/>
      <c r="F142" s="283"/>
      <c r="G142" s="283"/>
      <c r="H142" s="283"/>
      <c r="I142" s="283"/>
      <c r="J142" s="284"/>
      <c r="K142" s="158">
        <v>90</v>
      </c>
      <c r="L142" s="158">
        <v>90</v>
      </c>
      <c r="M142" s="133" t="s">
        <v>43</v>
      </c>
      <c r="N142" s="229"/>
      <c r="O142" s="186"/>
      <c r="P142" s="186"/>
      <c r="Q142" s="187"/>
      <c r="R142" s="188"/>
    </row>
    <row r="143" spans="1:37" s="160" customFormat="1" ht="24.75" customHeight="1">
      <c r="A143" s="181"/>
      <c r="B143" s="228"/>
      <c r="C143" s="282" t="s">
        <v>273</v>
      </c>
      <c r="D143" s="283"/>
      <c r="E143" s="283"/>
      <c r="F143" s="283"/>
      <c r="G143" s="283"/>
      <c r="H143" s="283"/>
      <c r="I143" s="283"/>
      <c r="J143" s="284"/>
      <c r="K143" s="185">
        <f t="shared" si="2"/>
        <v>0</v>
      </c>
      <c r="L143" s="158"/>
      <c r="M143" s="133" t="s">
        <v>43</v>
      </c>
      <c r="N143" s="229"/>
      <c r="O143" s="186"/>
      <c r="P143" s="186"/>
      <c r="Q143" s="187"/>
      <c r="R143" s="188"/>
    </row>
    <row r="144" spans="1:37" s="160" customFormat="1" ht="24.75" customHeight="1">
      <c r="A144" s="181"/>
      <c r="B144" s="228"/>
      <c r="C144" s="281" t="s">
        <v>274</v>
      </c>
      <c r="D144" s="281"/>
      <c r="E144" s="281"/>
      <c r="F144" s="281"/>
      <c r="G144" s="281"/>
      <c r="H144" s="281"/>
      <c r="I144" s="281"/>
      <c r="J144" s="281"/>
      <c r="K144" s="185">
        <f t="shared" si="2"/>
        <v>0</v>
      </c>
      <c r="L144" s="158"/>
      <c r="M144" s="133" t="s">
        <v>43</v>
      </c>
      <c r="N144" s="229"/>
      <c r="O144" s="186"/>
      <c r="P144" s="186"/>
      <c r="Q144" s="187"/>
      <c r="R144" s="188"/>
    </row>
    <row r="145" spans="1:18" s="160" customFormat="1" ht="24.75" customHeight="1">
      <c r="A145" s="181"/>
      <c r="B145" s="228"/>
      <c r="C145" s="285" t="s">
        <v>32</v>
      </c>
      <c r="D145" s="286"/>
      <c r="E145" s="286"/>
      <c r="F145" s="286"/>
      <c r="G145" s="286"/>
      <c r="H145" s="286"/>
      <c r="I145" s="286"/>
      <c r="J145" s="287"/>
      <c r="K145" s="230">
        <f>SUM(K138:K144)</f>
        <v>12774.708258565915</v>
      </c>
      <c r="L145" s="158">
        <f>SUM(L138:L144)</f>
        <v>12815.062918565915</v>
      </c>
      <c r="M145" s="133" t="s">
        <v>43</v>
      </c>
      <c r="N145" s="229"/>
      <c r="O145" s="186"/>
      <c r="P145" s="186"/>
      <c r="Q145" s="187"/>
      <c r="R145" s="188"/>
    </row>
    <row r="146" spans="1:18" s="116" customFormat="1" ht="11.25" customHeight="1">
      <c r="A146" s="231"/>
      <c r="B146" s="156"/>
      <c r="C146" s="232"/>
      <c r="D146" s="232"/>
      <c r="E146" s="232"/>
      <c r="F146" s="232"/>
      <c r="G146" s="232"/>
      <c r="H146" s="232"/>
      <c r="I146" s="232"/>
      <c r="J146" s="232"/>
      <c r="K146" s="232"/>
      <c r="L146" s="233"/>
      <c r="M146" s="234"/>
      <c r="N146" s="235"/>
      <c r="O146" s="235"/>
      <c r="P146" s="236"/>
      <c r="Q146" s="237"/>
      <c r="R146" s="238"/>
    </row>
    <row r="147" spans="1:18" s="116" customFormat="1" ht="11.25" customHeight="1">
      <c r="A147" s="231"/>
      <c r="B147" s="156"/>
      <c r="C147" s="232"/>
      <c r="D147" s="232"/>
      <c r="E147" s="232"/>
      <c r="F147" s="232"/>
      <c r="G147" s="232"/>
      <c r="H147" s="232"/>
      <c r="I147" s="232"/>
      <c r="J147" s="232"/>
      <c r="K147" s="232"/>
      <c r="L147" s="233"/>
      <c r="M147" s="234"/>
      <c r="N147" s="239"/>
      <c r="O147" s="235"/>
      <c r="P147" s="236"/>
      <c r="Q147" s="237"/>
      <c r="R147" s="238"/>
    </row>
    <row r="148" spans="1:18" ht="18.75" customHeight="1">
      <c r="A148" s="23" t="s">
        <v>44</v>
      </c>
      <c r="B148" s="18"/>
      <c r="C148" s="240"/>
      <c r="D148" s="26"/>
      <c r="E148" s="26"/>
      <c r="F148" s="18"/>
      <c r="G148" s="18"/>
      <c r="H148" s="18"/>
      <c r="I148" s="18"/>
      <c r="J148" s="18"/>
      <c r="K148" s="18"/>
      <c r="L148" s="18"/>
      <c r="M148" s="18"/>
      <c r="N148" s="40"/>
      <c r="O148" s="241"/>
      <c r="P148" s="161"/>
    </row>
    <row r="149" spans="1:18" ht="18.75" customHeight="1">
      <c r="A149" s="23" t="s">
        <v>275</v>
      </c>
      <c r="B149" s="18"/>
      <c r="C149" s="288" t="s">
        <v>276</v>
      </c>
      <c r="D149" s="288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41"/>
    </row>
    <row r="150" spans="1:18" ht="18.75" customHeight="1">
      <c r="A150" s="279" t="s">
        <v>277</v>
      </c>
      <c r="B150" s="279"/>
      <c r="C150" s="279"/>
      <c r="D150" s="279"/>
      <c r="E150" s="279"/>
      <c r="F150" s="279"/>
      <c r="G150" s="279"/>
      <c r="H150" s="279"/>
      <c r="I150" s="279"/>
      <c r="J150" s="279"/>
      <c r="K150" s="279"/>
      <c r="L150" s="279"/>
      <c r="M150" s="279"/>
      <c r="N150" s="279"/>
      <c r="O150" s="279"/>
    </row>
    <row r="151" spans="1:18" ht="18.75" customHeight="1">
      <c r="A151" s="279" t="s">
        <v>278</v>
      </c>
      <c r="B151" s="279"/>
      <c r="C151" s="279"/>
      <c r="D151" s="279"/>
      <c r="E151" s="279"/>
      <c r="F151" s="279"/>
      <c r="G151" s="279"/>
      <c r="H151" s="279"/>
      <c r="I151" s="279"/>
      <c r="J151" s="279"/>
      <c r="K151" s="279"/>
      <c r="L151" s="279"/>
      <c r="M151" s="279"/>
      <c r="N151" s="279"/>
      <c r="O151" s="279"/>
    </row>
    <row r="152" spans="1:18" ht="18.75" customHeight="1">
      <c r="A152" s="23" t="s">
        <v>31</v>
      </c>
      <c r="B152" s="18"/>
      <c r="C152" s="240"/>
      <c r="D152" s="26"/>
      <c r="E152" s="26"/>
      <c r="F152" s="18"/>
      <c r="G152" s="18"/>
      <c r="H152" s="18"/>
      <c r="I152" s="18"/>
      <c r="J152" s="18"/>
      <c r="K152" s="18"/>
      <c r="L152" s="18"/>
      <c r="M152" s="18"/>
      <c r="N152" s="26"/>
      <c r="O152" s="26"/>
    </row>
    <row r="153" spans="1:18" ht="18.75" customHeight="1">
      <c r="A153" s="23" t="s">
        <v>279</v>
      </c>
      <c r="B153" s="18"/>
      <c r="C153" s="240"/>
      <c r="D153" s="26"/>
      <c r="E153" s="26"/>
      <c r="F153" s="18"/>
      <c r="G153" s="18"/>
      <c r="H153" s="18"/>
      <c r="I153" s="18"/>
      <c r="J153" s="18"/>
      <c r="K153" s="18"/>
      <c r="L153" s="18"/>
      <c r="M153" s="18"/>
      <c r="N153" s="26"/>
      <c r="O153" s="26"/>
    </row>
    <row r="154" spans="1:18" ht="18.75" customHeight="1">
      <c r="A154" s="23" t="s">
        <v>119</v>
      </c>
      <c r="B154" s="18"/>
      <c r="C154" s="240"/>
      <c r="D154" s="26"/>
      <c r="E154" s="26"/>
      <c r="F154" s="18"/>
      <c r="G154" s="18"/>
      <c r="H154" s="18"/>
      <c r="I154" s="18"/>
      <c r="J154" s="18"/>
      <c r="K154" s="18"/>
      <c r="L154" s="18"/>
      <c r="M154" s="18"/>
      <c r="N154" s="26"/>
      <c r="O154" s="26"/>
    </row>
    <row r="155" spans="1:18" ht="18.75" customHeight="1">
      <c r="A155" s="23"/>
      <c r="B155" s="18"/>
      <c r="C155" s="240"/>
      <c r="D155" s="26"/>
      <c r="E155" s="26"/>
      <c r="F155" s="18"/>
      <c r="G155" s="18"/>
      <c r="H155" s="18"/>
      <c r="I155" s="18"/>
      <c r="J155" s="18"/>
      <c r="K155" s="18"/>
      <c r="L155" s="18"/>
      <c r="M155" s="18"/>
      <c r="N155" s="26"/>
      <c r="O155" s="26"/>
    </row>
    <row r="156" spans="1:18" ht="18" customHeight="1">
      <c r="A156" s="23"/>
      <c r="B156" s="18"/>
      <c r="C156" s="240"/>
      <c r="D156" s="26"/>
      <c r="E156" s="26"/>
      <c r="F156" s="18"/>
      <c r="G156" s="18"/>
      <c r="H156" s="18" t="s">
        <v>270</v>
      </c>
      <c r="I156" s="18"/>
      <c r="J156" s="18"/>
      <c r="K156" s="18"/>
      <c r="L156" s="18"/>
      <c r="M156" s="18"/>
      <c r="N156" s="26"/>
      <c r="O156" s="26"/>
    </row>
    <row r="157" spans="1:18" ht="39" customHeight="1">
      <c r="A157" s="291" t="s">
        <v>280</v>
      </c>
      <c r="B157" s="291"/>
      <c r="C157" s="291"/>
      <c r="D157" s="291"/>
      <c r="E157" s="291"/>
      <c r="F157" s="291"/>
      <c r="G157" s="291"/>
      <c r="H157" s="291"/>
      <c r="I157" s="291"/>
      <c r="J157" s="291"/>
      <c r="K157" s="291"/>
      <c r="L157" s="291"/>
      <c r="M157" s="291"/>
      <c r="N157" s="291"/>
      <c r="O157" s="291"/>
    </row>
    <row r="158" spans="1:18" ht="13.5" customHeight="1">
      <c r="A158" s="242"/>
      <c r="B158" s="18"/>
      <c r="C158" s="240"/>
      <c r="D158" s="26"/>
      <c r="E158" s="26"/>
      <c r="F158" s="18"/>
      <c r="G158" s="18"/>
      <c r="H158" s="18"/>
      <c r="I158" s="18"/>
      <c r="J158" s="18"/>
      <c r="K158" s="18"/>
      <c r="L158" s="18"/>
      <c r="M158" s="18"/>
      <c r="N158" s="26"/>
      <c r="O158" s="26"/>
    </row>
    <row r="159" spans="1:18" ht="13.5" customHeight="1">
      <c r="A159" s="242"/>
      <c r="B159" s="18"/>
      <c r="C159" s="240"/>
      <c r="D159" s="26"/>
      <c r="E159" s="26"/>
      <c r="F159" s="18"/>
      <c r="G159" s="18"/>
      <c r="H159" s="18"/>
      <c r="I159" s="18"/>
      <c r="J159" s="18"/>
      <c r="K159" s="18"/>
      <c r="L159" s="18"/>
      <c r="M159" s="18"/>
      <c r="N159" s="26"/>
      <c r="O159" s="26"/>
    </row>
    <row r="160" spans="1:18">
      <c r="A160" s="292" t="s">
        <v>281</v>
      </c>
      <c r="B160" s="292"/>
      <c r="C160" s="292"/>
      <c r="D160" s="243"/>
      <c r="E160" s="244"/>
      <c r="F160" s="21"/>
      <c r="G160" s="21"/>
      <c r="H160" s="16"/>
      <c r="I160" s="16"/>
      <c r="J160" s="21"/>
      <c r="K160" s="21"/>
      <c r="L160" s="21" t="s">
        <v>116</v>
      </c>
      <c r="M160" s="21"/>
      <c r="N160" s="244"/>
      <c r="O160" s="244" t="s">
        <v>282</v>
      </c>
    </row>
    <row r="161" spans="1:15">
      <c r="A161" s="243"/>
      <c r="B161" s="243"/>
      <c r="C161" s="21"/>
      <c r="D161" s="243"/>
      <c r="E161" s="244"/>
      <c r="F161" s="21"/>
      <c r="G161" s="21"/>
      <c r="H161" s="16"/>
      <c r="I161" s="16"/>
      <c r="J161" s="243"/>
      <c r="K161" s="243"/>
      <c r="L161" s="21"/>
      <c r="M161" s="21"/>
      <c r="N161" s="244"/>
      <c r="O161" s="244"/>
    </row>
    <row r="162" spans="1:15" ht="21.75" customHeight="1">
      <c r="A162" s="18"/>
      <c r="B162" s="289" t="s">
        <v>283</v>
      </c>
      <c r="C162" s="289"/>
      <c r="D162" s="108"/>
      <c r="E162" s="26"/>
      <c r="F162" s="18"/>
      <c r="G162" s="18"/>
      <c r="H162" s="18"/>
      <c r="I162" s="18"/>
      <c r="J162" s="26" t="s">
        <v>284</v>
      </c>
      <c r="K162" s="26"/>
      <c r="L162" s="23" t="s">
        <v>285</v>
      </c>
      <c r="M162" s="289"/>
      <c r="N162" s="289"/>
      <c r="O162" s="108" t="s">
        <v>283</v>
      </c>
    </row>
    <row r="163" spans="1:15" ht="21.75" customHeight="1">
      <c r="A163" s="26"/>
      <c r="B163" s="289" t="s">
        <v>286</v>
      </c>
      <c r="C163" s="289"/>
      <c r="D163" s="108"/>
      <c r="E163" s="26"/>
      <c r="F163" s="18"/>
      <c r="G163" s="18"/>
      <c r="H163" s="18"/>
      <c r="I163" s="18"/>
      <c r="J163" s="26" t="s">
        <v>287</v>
      </c>
      <c r="K163" s="26"/>
      <c r="L163" s="23" t="s">
        <v>285</v>
      </c>
      <c r="M163" s="289"/>
      <c r="N163" s="289"/>
      <c r="O163" s="108" t="s">
        <v>286</v>
      </c>
    </row>
    <row r="164" spans="1:15" ht="21.75" customHeight="1">
      <c r="A164" s="26"/>
      <c r="B164" s="289" t="s">
        <v>288</v>
      </c>
      <c r="C164" s="289"/>
      <c r="D164" s="108"/>
      <c r="E164" s="26"/>
      <c r="F164" s="18"/>
      <c r="G164" s="18"/>
      <c r="H164" s="18"/>
      <c r="I164" s="18"/>
      <c r="J164" s="26" t="s">
        <v>289</v>
      </c>
      <c r="K164" s="26"/>
      <c r="L164" s="23" t="s">
        <v>290</v>
      </c>
      <c r="M164" s="289"/>
      <c r="N164" s="289"/>
      <c r="O164" s="108" t="s">
        <v>288</v>
      </c>
    </row>
    <row r="165" spans="1:15" ht="15.75">
      <c r="A165" s="18"/>
      <c r="B165" s="18"/>
      <c r="C165" s="240"/>
      <c r="D165" s="26"/>
      <c r="E165" s="26"/>
      <c r="F165" s="18"/>
      <c r="G165" s="18"/>
      <c r="H165" s="18"/>
      <c r="I165" s="18"/>
      <c r="J165" s="16"/>
      <c r="K165" s="16"/>
      <c r="L165" s="171"/>
      <c r="M165" s="171"/>
      <c r="N165" s="290" t="s">
        <v>291</v>
      </c>
      <c r="O165" s="290"/>
    </row>
    <row r="166" spans="1:15">
      <c r="A166" s="16"/>
      <c r="B166" s="16"/>
      <c r="C166" s="245"/>
      <c r="D166" s="36"/>
      <c r="E166" s="36"/>
      <c r="F166" s="16"/>
      <c r="G166" s="16"/>
      <c r="H166" s="16"/>
      <c r="I166" s="16"/>
      <c r="J166" s="16"/>
      <c r="K166" s="16"/>
      <c r="L166" s="16"/>
      <c r="M166" s="16"/>
      <c r="N166" s="36"/>
      <c r="O166" s="36"/>
    </row>
    <row r="167" spans="1:15">
      <c r="A167" s="16"/>
      <c r="B167" s="16"/>
      <c r="C167" s="245"/>
      <c r="D167" s="36"/>
      <c r="E167" s="36"/>
      <c r="F167" s="16"/>
      <c r="G167" s="16"/>
      <c r="H167" s="16"/>
      <c r="I167" s="16"/>
      <c r="J167" s="16"/>
      <c r="K167" s="16"/>
      <c r="L167" s="16"/>
      <c r="M167" s="16"/>
      <c r="N167" s="36"/>
      <c r="O167" s="36"/>
    </row>
    <row r="168" spans="1:15">
      <c r="A168" s="16"/>
      <c r="B168" s="16"/>
      <c r="C168" s="245"/>
      <c r="D168" s="36"/>
      <c r="E168" s="36"/>
      <c r="F168" s="16"/>
      <c r="G168" s="16"/>
      <c r="H168" s="16"/>
      <c r="I168" s="16"/>
      <c r="J168" s="16"/>
      <c r="K168" s="16"/>
      <c r="L168" s="16"/>
      <c r="M168" s="16"/>
      <c r="N168" s="36"/>
      <c r="O168" s="36"/>
    </row>
    <row r="169" spans="1:15">
      <c r="A169" s="16"/>
      <c r="B169" s="16"/>
      <c r="C169" s="245"/>
      <c r="D169" s="36"/>
      <c r="E169" s="36"/>
      <c r="F169" s="16"/>
      <c r="G169" s="16"/>
      <c r="H169" s="16"/>
      <c r="I169" s="16"/>
      <c r="J169" s="16"/>
      <c r="K169" s="16"/>
      <c r="L169" s="16"/>
      <c r="M169" s="16"/>
      <c r="N169" s="36"/>
      <c r="O169" s="36"/>
    </row>
    <row r="170" spans="1:15">
      <c r="A170" s="16"/>
      <c r="B170" s="16"/>
      <c r="C170" s="245"/>
      <c r="D170" s="36"/>
      <c r="E170" s="36"/>
      <c r="F170" s="16"/>
      <c r="G170" s="16"/>
      <c r="H170" s="16"/>
      <c r="I170" s="16"/>
      <c r="J170" s="16"/>
      <c r="K170" s="16"/>
      <c r="L170" s="16"/>
      <c r="M170" s="16"/>
      <c r="N170" s="36"/>
      <c r="O170" s="36"/>
    </row>
    <row r="171" spans="1:15">
      <c r="A171" s="16"/>
      <c r="B171" s="16"/>
      <c r="C171" s="245"/>
      <c r="D171" s="36"/>
      <c r="E171" s="36"/>
      <c r="F171" s="16"/>
      <c r="G171" s="16"/>
      <c r="H171" s="16"/>
      <c r="I171" s="16"/>
      <c r="J171" s="16"/>
      <c r="K171" s="16"/>
      <c r="L171" s="16"/>
      <c r="M171" s="16"/>
      <c r="N171" s="36"/>
      <c r="O171" s="36"/>
    </row>
    <row r="172" spans="1:15">
      <c r="A172" s="16"/>
      <c r="B172" s="16"/>
      <c r="C172" s="245"/>
      <c r="D172" s="36"/>
      <c r="E172" s="36"/>
      <c r="F172" s="16"/>
      <c r="G172" s="16"/>
      <c r="H172" s="16"/>
      <c r="I172" s="16"/>
      <c r="J172" s="16"/>
      <c r="K172" s="16"/>
      <c r="L172" s="16"/>
      <c r="M172" s="16"/>
      <c r="N172" s="36"/>
      <c r="O172" s="36"/>
    </row>
  </sheetData>
  <autoFilter ref="B15:O145"/>
  <mergeCells count="22">
    <mergeCell ref="B164:C164"/>
    <mergeCell ref="M164:N164"/>
    <mergeCell ref="N165:O165"/>
    <mergeCell ref="A151:O151"/>
    <mergeCell ref="A157:O157"/>
    <mergeCell ref="A160:C160"/>
    <mergeCell ref="B162:C162"/>
    <mergeCell ref="M162:N162"/>
    <mergeCell ref="B163:C163"/>
    <mergeCell ref="M163:N163"/>
    <mergeCell ref="A150:O150"/>
    <mergeCell ref="B1:O3"/>
    <mergeCell ref="O7:O8"/>
    <mergeCell ref="C138:J138"/>
    <mergeCell ref="C139:J139"/>
    <mergeCell ref="C140:J140"/>
    <mergeCell ref="C141:J141"/>
    <mergeCell ref="C142:J142"/>
    <mergeCell ref="C143:J143"/>
    <mergeCell ref="C144:J144"/>
    <mergeCell ref="C145:J145"/>
    <mergeCell ref="C149:N149"/>
  </mergeCells>
  <conditionalFormatting sqref="E82">
    <cfRule type="duplicateValues" dxfId="5" priority="1"/>
  </conditionalFormatting>
  <pageMargins left="0.25" right="0.25" top="0.25" bottom="0.5" header="0.3" footer="0.3"/>
  <pageSetup paperSize="9" scale="7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66" t="s">
        <v>33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</row>
    <row r="2" spans="2:20" ht="15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</row>
    <row r="3" spans="2:20" ht="15"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96" t="s">
        <v>107</v>
      </c>
      <c r="D41" s="297"/>
      <c r="E41" s="297"/>
      <c r="F41" s="297"/>
      <c r="G41" s="297"/>
      <c r="H41" s="297"/>
      <c r="I41" s="29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96" t="s">
        <v>108</v>
      </c>
      <c r="D42" s="297"/>
      <c r="E42" s="297"/>
      <c r="F42" s="297"/>
      <c r="G42" s="297"/>
      <c r="H42" s="297"/>
      <c r="I42" s="29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96" t="s">
        <v>109</v>
      </c>
      <c r="D43" s="297"/>
      <c r="E43" s="297"/>
      <c r="F43" s="297"/>
      <c r="G43" s="297"/>
      <c r="H43" s="297"/>
      <c r="I43" s="29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96" t="s">
        <v>110</v>
      </c>
      <c r="D44" s="297"/>
      <c r="E44" s="297"/>
      <c r="F44" s="297"/>
      <c r="G44" s="297"/>
      <c r="H44" s="297"/>
      <c r="I44" s="29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3" t="s">
        <v>32</v>
      </c>
      <c r="D45" s="293"/>
      <c r="E45" s="293"/>
      <c r="F45" s="293"/>
      <c r="G45" s="293"/>
      <c r="H45" s="293"/>
      <c r="I45" s="29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4" t="s">
        <v>23</v>
      </c>
      <c r="C56" s="294"/>
      <c r="D56" s="76"/>
      <c r="E56" s="76"/>
      <c r="F56" s="76"/>
      <c r="G56" s="18"/>
      <c r="I56" s="295" t="s">
        <v>2</v>
      </c>
      <c r="J56" s="295"/>
      <c r="K56" s="77"/>
      <c r="L56" s="77"/>
      <c r="M56" s="295" t="s">
        <v>2</v>
      </c>
      <c r="N56" s="29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99" t="s">
        <v>41</v>
      </c>
      <c r="N61" s="29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95" t="s">
        <v>42</v>
      </c>
      <c r="N62" s="295"/>
    </row>
    <row r="63" spans="1:19" ht="15">
      <c r="B63" s="294" t="s">
        <v>36</v>
      </c>
      <c r="C63" s="294"/>
      <c r="D63" s="76"/>
      <c r="E63" s="76"/>
      <c r="F63" s="76"/>
      <c r="G63" s="18"/>
      <c r="I63" s="294" t="s">
        <v>7</v>
      </c>
      <c r="J63" s="294"/>
      <c r="K63" s="76"/>
      <c r="L63" s="76"/>
      <c r="M63" s="295" t="s">
        <v>37</v>
      </c>
      <c r="N63" s="29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56" t="s">
        <v>38</v>
      </c>
      <c r="N64" s="256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CCO (2)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2024-02-28T06:13:07Z</cp:lastPrinted>
  <dcterms:created xsi:type="dcterms:W3CDTF">2016-07-26T09:24:26Z</dcterms:created>
  <dcterms:modified xsi:type="dcterms:W3CDTF">2024-02-28T06:34:30Z</dcterms:modified>
</cp:coreProperties>
</file>