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 tabRatio="824" firstSheet="1" activeTab="1"/>
  </bookViews>
  <sheets>
    <sheet name="INV (4)" sheetId="32" state="hidden" r:id="rId1"/>
    <sheet name="INV (3)" sheetId="31" r:id="rId2"/>
    <sheet name="INV (2)" sheetId="30" state="hidden" r:id="rId3"/>
  </sheets>
  <definedNames>
    <definedName name="_xlnm._FilterDatabase" localSheetId="2" hidden="1">'INV (2)'!$A$13:$K$106</definedName>
    <definedName name="_xlnm._FilterDatabase" localSheetId="1" hidden="1">'INV (3)'!$A$13:$M$94</definedName>
    <definedName name="_xlnm._FilterDatabase" localSheetId="0" hidden="1">'INV (4)'!$A$13:$K$104</definedName>
    <definedName name="_xlnm.Print_Area" localSheetId="2">'INV (2)'!$A$1:$K$120</definedName>
    <definedName name="_xlnm.Print_Area" localSheetId="1">'INV (3)'!$A$1:$M$108</definedName>
    <definedName name="_xlnm.Print_Area" localSheetId="0">'INV (4)'!$A$1:$K$118</definedName>
    <definedName name="_xlnm.Print_Titles" localSheetId="2">'INV (2)'!$13:$13</definedName>
    <definedName name="_xlnm.Print_Titles" localSheetId="1">'INV (3)'!$13:$13</definedName>
    <definedName name="_xlnm.Print_Titles" localSheetId="0">'INV (4)'!$13:$13</definedName>
  </definedNames>
  <calcPr calcId="152511"/>
</workbook>
</file>

<file path=xl/calcChain.xml><?xml version="1.0" encoding="utf-8"?>
<calcChain xmlns="http://schemas.openxmlformats.org/spreadsheetml/2006/main">
  <c r="I15" i="31" l="1"/>
  <c r="I16" i="31"/>
  <c r="I17" i="31"/>
  <c r="I18" i="31"/>
  <c r="I19" i="31"/>
  <c r="I20" i="31"/>
  <c r="I21" i="31"/>
  <c r="I22" i="31"/>
  <c r="I23" i="31"/>
  <c r="I24" i="31"/>
  <c r="I25" i="31"/>
  <c r="I26" i="31"/>
  <c r="I27" i="31"/>
  <c r="I28" i="31"/>
  <c r="I29" i="31"/>
  <c r="I30" i="31"/>
  <c r="I31" i="31"/>
  <c r="I32" i="31"/>
  <c r="I33" i="31"/>
  <c r="I34" i="31"/>
  <c r="I35" i="31"/>
  <c r="I36" i="31"/>
  <c r="I37" i="31"/>
  <c r="I38" i="31"/>
  <c r="I39" i="31"/>
  <c r="I40" i="31"/>
  <c r="I41" i="31"/>
  <c r="I42" i="31"/>
  <c r="I43" i="31"/>
  <c r="I44" i="31"/>
  <c r="I45" i="31"/>
  <c r="I46" i="31"/>
  <c r="I47" i="31"/>
  <c r="I48" i="31"/>
  <c r="I49" i="31"/>
  <c r="I50" i="31"/>
  <c r="I51" i="31"/>
  <c r="I52" i="31"/>
  <c r="I53" i="31"/>
  <c r="I54" i="31"/>
  <c r="I55" i="31"/>
  <c r="I56" i="31"/>
  <c r="I57" i="31"/>
  <c r="I58" i="31"/>
  <c r="I59" i="31"/>
  <c r="I60" i="31"/>
  <c r="I61" i="31"/>
  <c r="I62" i="31"/>
  <c r="I63" i="31"/>
  <c r="I64" i="31"/>
  <c r="I65" i="31"/>
  <c r="I66" i="31"/>
  <c r="I67" i="31"/>
  <c r="I68" i="31"/>
  <c r="I69" i="31"/>
  <c r="I70" i="31"/>
  <c r="I71" i="31"/>
  <c r="I72" i="31"/>
  <c r="I73" i="31"/>
  <c r="I74" i="31"/>
  <c r="I75" i="31"/>
  <c r="I76" i="31"/>
  <c r="I77" i="31"/>
  <c r="I78" i="31"/>
  <c r="I79" i="31"/>
  <c r="I80" i="31"/>
  <c r="I81" i="31"/>
  <c r="I82" i="31"/>
  <c r="I83" i="31"/>
  <c r="I84" i="31"/>
  <c r="I85" i="31"/>
  <c r="I14" i="31"/>
  <c r="H15" i="31"/>
  <c r="H16" i="31"/>
  <c r="H17" i="31"/>
  <c r="H18" i="31"/>
  <c r="H19" i="31"/>
  <c r="H20" i="31"/>
  <c r="H21" i="31"/>
  <c r="H22" i="31"/>
  <c r="H23" i="31"/>
  <c r="H24" i="31"/>
  <c r="H25" i="31"/>
  <c r="H26" i="31"/>
  <c r="H27" i="31"/>
  <c r="H28" i="31"/>
  <c r="H29" i="31"/>
  <c r="H30" i="31"/>
  <c r="H31" i="31"/>
  <c r="H32" i="31"/>
  <c r="H33" i="31"/>
  <c r="H34" i="31"/>
  <c r="H35" i="31"/>
  <c r="H36" i="31"/>
  <c r="H37" i="31"/>
  <c r="H38" i="31"/>
  <c r="H39" i="31"/>
  <c r="H40" i="31"/>
  <c r="H41" i="31"/>
  <c r="H42" i="31"/>
  <c r="H43" i="31"/>
  <c r="H44" i="31"/>
  <c r="H45" i="31"/>
  <c r="H46" i="31"/>
  <c r="H47" i="31"/>
  <c r="H48" i="31"/>
  <c r="H49" i="31"/>
  <c r="H50" i="31"/>
  <c r="H51" i="31"/>
  <c r="H52" i="31"/>
  <c r="H53" i="31"/>
  <c r="H54" i="31"/>
  <c r="H55" i="31"/>
  <c r="H56" i="31"/>
  <c r="H57" i="31"/>
  <c r="H58" i="31"/>
  <c r="H59" i="31"/>
  <c r="H60" i="31"/>
  <c r="H61" i="31"/>
  <c r="H62" i="31"/>
  <c r="H63" i="31"/>
  <c r="H64" i="31"/>
  <c r="H65" i="31"/>
  <c r="H66" i="31"/>
  <c r="H67" i="31"/>
  <c r="H68" i="31"/>
  <c r="H69" i="31"/>
  <c r="H70" i="31"/>
  <c r="H71" i="31"/>
  <c r="H72" i="31"/>
  <c r="H73" i="31"/>
  <c r="H74" i="31"/>
  <c r="H75" i="31"/>
  <c r="H76" i="31"/>
  <c r="H77" i="31"/>
  <c r="H78" i="31"/>
  <c r="H79" i="31"/>
  <c r="H80" i="31"/>
  <c r="H81" i="31"/>
  <c r="H82" i="31"/>
  <c r="H83" i="31"/>
  <c r="H84" i="31"/>
  <c r="H85" i="31"/>
  <c r="H14" i="31"/>
  <c r="K94" i="31" l="1"/>
  <c r="I104" i="32" l="1"/>
  <c r="I94" i="32" l="1"/>
  <c r="I93" i="32"/>
  <c r="I92" i="32"/>
  <c r="I91" i="32"/>
  <c r="I90" i="32"/>
  <c r="I89" i="32"/>
  <c r="I88" i="32"/>
  <c r="I87" i="32"/>
  <c r="I86" i="32"/>
  <c r="I85" i="32"/>
  <c r="I84" i="32"/>
  <c r="I83" i="32"/>
  <c r="I82" i="32"/>
  <c r="I81" i="32"/>
  <c r="I80" i="32"/>
  <c r="I79" i="32"/>
  <c r="I78" i="32"/>
  <c r="I77" i="32"/>
  <c r="I76" i="32"/>
  <c r="I75" i="32"/>
  <c r="I74" i="32"/>
  <c r="I73" i="32"/>
  <c r="I72" i="32"/>
  <c r="I71" i="32"/>
  <c r="I70" i="32"/>
  <c r="I69" i="32"/>
  <c r="I68" i="32"/>
  <c r="I66" i="32"/>
  <c r="I65" i="32"/>
  <c r="I64" i="32"/>
  <c r="I63" i="32"/>
  <c r="I62" i="32"/>
  <c r="I61" i="32"/>
  <c r="I60" i="32"/>
  <c r="I59" i="32"/>
  <c r="I58" i="32"/>
  <c r="I57" i="32"/>
  <c r="I56" i="32"/>
  <c r="I51" i="32"/>
  <c r="I50" i="32"/>
  <c r="I45" i="32"/>
  <c r="I39" i="32"/>
  <c r="I38" i="32"/>
  <c r="I37" i="32"/>
  <c r="I36" i="32"/>
  <c r="I22" i="32"/>
  <c r="I21" i="32"/>
  <c r="I20" i="32"/>
  <c r="I19" i="32"/>
  <c r="I18" i="32"/>
  <c r="I17" i="32"/>
  <c r="I16" i="32"/>
  <c r="I15" i="32"/>
  <c r="I14" i="32"/>
  <c r="N13" i="32"/>
  <c r="N12" i="32"/>
  <c r="N11" i="32"/>
  <c r="N8" i="32"/>
  <c r="N7" i="32"/>
  <c r="N6" i="32"/>
  <c r="N5" i="32"/>
  <c r="N4" i="32"/>
  <c r="N3" i="32"/>
  <c r="I96" i="32" l="1"/>
  <c r="K85" i="31"/>
  <c r="K84" i="31"/>
  <c r="K83" i="31"/>
  <c r="K82" i="31"/>
  <c r="K81" i="31"/>
  <c r="K80" i="31"/>
  <c r="K79" i="31"/>
  <c r="K78" i="31"/>
  <c r="K77" i="31"/>
  <c r="K76" i="31"/>
  <c r="K75" i="31"/>
  <c r="K74" i="31"/>
  <c r="K73" i="31"/>
  <c r="K72" i="31"/>
  <c r="K71" i="31"/>
  <c r="K70" i="31"/>
  <c r="K69" i="31"/>
  <c r="K68" i="31"/>
  <c r="K66" i="31"/>
  <c r="K65" i="31"/>
  <c r="K64" i="31"/>
  <c r="K63" i="31"/>
  <c r="K62" i="31"/>
  <c r="K61" i="31"/>
  <c r="K60" i="31"/>
  <c r="K59" i="31"/>
  <c r="K58" i="31"/>
  <c r="K57" i="31"/>
  <c r="K56" i="31"/>
  <c r="K51" i="31"/>
  <c r="K50" i="31"/>
  <c r="K45" i="31"/>
  <c r="K39" i="31"/>
  <c r="K38" i="31"/>
  <c r="K37" i="31"/>
  <c r="K36" i="31"/>
  <c r="K22" i="31"/>
  <c r="K21" i="31"/>
  <c r="K20" i="31"/>
  <c r="K19" i="31"/>
  <c r="K18" i="31"/>
  <c r="K17" i="31"/>
  <c r="K16" i="31"/>
  <c r="K15" i="31"/>
  <c r="K14" i="31"/>
  <c r="P13" i="31"/>
  <c r="P12" i="31"/>
  <c r="P11" i="31"/>
  <c r="P8" i="31"/>
  <c r="P7" i="31"/>
  <c r="P6" i="31"/>
  <c r="P5" i="31"/>
  <c r="P4" i="31"/>
  <c r="P3" i="31"/>
  <c r="I81" i="30"/>
  <c r="I82" i="30"/>
  <c r="I83" i="30"/>
  <c r="I84" i="30"/>
  <c r="I85" i="30"/>
  <c r="I86" i="30"/>
  <c r="I87" i="30"/>
  <c r="I88" i="30"/>
  <c r="I89" i="30"/>
  <c r="I90" i="30"/>
  <c r="I91" i="30"/>
  <c r="I92" i="30"/>
  <c r="I93" i="30"/>
  <c r="I94" i="30"/>
  <c r="I95" i="30"/>
  <c r="I96" i="30"/>
  <c r="I97" i="30"/>
  <c r="I71" i="30"/>
  <c r="I72" i="30"/>
  <c r="I73" i="30"/>
  <c r="I74" i="30"/>
  <c r="I75" i="30"/>
  <c r="I76" i="30"/>
  <c r="I77" i="30"/>
  <c r="I78" i="30"/>
  <c r="I79" i="30"/>
  <c r="I80" i="30"/>
  <c r="I70" i="30"/>
  <c r="I59" i="30"/>
  <c r="I60" i="30"/>
  <c r="I61" i="30"/>
  <c r="I62" i="30"/>
  <c r="I63" i="30"/>
  <c r="I64" i="30"/>
  <c r="I65" i="30"/>
  <c r="I66" i="30"/>
  <c r="I67" i="30"/>
  <c r="I58" i="30"/>
  <c r="I53" i="30"/>
  <c r="I52" i="30"/>
  <c r="I47" i="30"/>
  <c r="I41" i="30"/>
  <c r="I38" i="30"/>
  <c r="I39" i="30"/>
  <c r="I40" i="30"/>
  <c r="I37" i="30"/>
  <c r="I23" i="30"/>
  <c r="I15" i="30"/>
  <c r="I16" i="30"/>
  <c r="I17" i="30"/>
  <c r="I18" i="30"/>
  <c r="I19" i="30"/>
  <c r="I20" i="30"/>
  <c r="I21" i="30"/>
  <c r="I22" i="30"/>
  <c r="I14" i="30"/>
  <c r="K86" i="31" l="1"/>
  <c r="I68" i="30" l="1"/>
  <c r="I99" i="30" s="1"/>
  <c r="N13" i="30"/>
  <c r="N12" i="30"/>
  <c r="N11" i="30"/>
  <c r="N8" i="30"/>
  <c r="N7" i="30"/>
  <c r="N6" i="30"/>
  <c r="N5" i="30"/>
  <c r="N4" i="30"/>
  <c r="N3" i="30"/>
  <c r="I106" i="30" l="1"/>
</calcChain>
</file>

<file path=xl/sharedStrings.xml><?xml version="1.0" encoding="utf-8"?>
<sst xmlns="http://schemas.openxmlformats.org/spreadsheetml/2006/main" count="1667" uniqueCount="234">
  <si>
    <t>Contact Person</t>
  </si>
  <si>
    <t>No</t>
  </si>
  <si>
    <t>Qty</t>
  </si>
  <si>
    <t>Unit Price</t>
  </si>
  <si>
    <t>Total Price</t>
  </si>
  <si>
    <t>Component Name</t>
  </si>
  <si>
    <t>Other Part No</t>
  </si>
  <si>
    <t>Currency</t>
  </si>
  <si>
    <t>Customer</t>
  </si>
  <si>
    <t>Grand Total</t>
  </si>
  <si>
    <t xml:space="preserve"> OVERHAUL INVOICE</t>
  </si>
  <si>
    <t xml:space="preserve">Company Name </t>
  </si>
  <si>
    <t>Document No</t>
  </si>
  <si>
    <t>Document Date</t>
  </si>
  <si>
    <t xml:space="preserve">Contact Phone </t>
  </si>
  <si>
    <t>CCO No</t>
  </si>
  <si>
    <t xml:space="preserve">NRC No.                 </t>
  </si>
  <si>
    <t>Machine Data</t>
  </si>
  <si>
    <t>Address/Branch</t>
  </si>
  <si>
    <t>Job Number</t>
  </si>
  <si>
    <t xml:space="preserve">Job Description </t>
  </si>
  <si>
    <t>Sale Person</t>
  </si>
  <si>
    <t>: Counter Sale</t>
  </si>
  <si>
    <t>Business Type</t>
  </si>
  <si>
    <t>Items List</t>
  </si>
  <si>
    <t>Product Brand</t>
  </si>
  <si>
    <t>Issue Part No</t>
  </si>
  <si>
    <t>Part Name</t>
  </si>
  <si>
    <t>Remarks</t>
  </si>
  <si>
    <t>Delivery Time</t>
  </si>
  <si>
    <t xml:space="preserve">Payment Terms </t>
  </si>
  <si>
    <t>:  (50)% advance on order confirmation and (50) % on part delivery.</t>
  </si>
  <si>
    <t>Warranty Terms</t>
  </si>
  <si>
    <t>If any Pending Payment, must be given us penalty (3)% of pending amount. ( per month )</t>
  </si>
  <si>
    <t xml:space="preserve">                          Approved By</t>
  </si>
  <si>
    <t xml:space="preserve">               Received By</t>
  </si>
  <si>
    <t>Sign:</t>
  </si>
  <si>
    <t xml:space="preserve">Name: </t>
  </si>
  <si>
    <t>Designation</t>
  </si>
  <si>
    <t>GM/AGM</t>
  </si>
  <si>
    <t xml:space="preserve">    Sign:</t>
  </si>
  <si>
    <t xml:space="preserve"> Acknowledged By</t>
  </si>
  <si>
    <t xml:space="preserve">   Name: </t>
  </si>
  <si>
    <t xml:space="preserve">   SMK Head</t>
  </si>
  <si>
    <t xml:space="preserve"> Prepared By</t>
  </si>
  <si>
    <t xml:space="preserve">                  Sign:</t>
  </si>
  <si>
    <t xml:space="preserve">                  Name: </t>
  </si>
  <si>
    <t xml:space="preserve">                  FNA Head</t>
  </si>
  <si>
    <t xml:space="preserve">                     Acknowledged By</t>
  </si>
  <si>
    <t xml:space="preserve"> </t>
  </si>
  <si>
    <t xml:space="preserve">: </t>
  </si>
  <si>
    <t>မှတ်ချက်။    ။မြန်မာငွေဖြင့် ပေးသွင်းမည်ဆိုပါက UMG Company မှ သတ်မှတ်ထားသော Exchange rate အတိုင်းသာ ပေးသွင်းရပါမည်။</t>
  </si>
  <si>
    <t>:  We can delivery your components within ( 10 ) days after your confirm and part complete date.</t>
  </si>
  <si>
    <t>: Yangon</t>
  </si>
  <si>
    <t>MMK</t>
  </si>
  <si>
    <t>Engine</t>
  </si>
  <si>
    <t>Service charges for Engine Overhaul</t>
  </si>
  <si>
    <t>: Engine</t>
  </si>
  <si>
    <t>: Overhaul</t>
  </si>
  <si>
    <t>: MMK</t>
  </si>
  <si>
    <t>Matador</t>
  </si>
  <si>
    <t>: Win Motor Co.,ltd.</t>
  </si>
  <si>
    <t>: Ko Maung Maung</t>
  </si>
  <si>
    <t>: 09-977835428</t>
  </si>
  <si>
    <t>: 26-Dec-2023</t>
  </si>
  <si>
    <t>Local</t>
  </si>
  <si>
    <t>1005105AX2</t>
  </si>
  <si>
    <t>1007035-X2</t>
  </si>
  <si>
    <t>1009012-X2</t>
  </si>
  <si>
    <t>1003046-X2</t>
  </si>
  <si>
    <t>1005090AX2A1</t>
  </si>
  <si>
    <t>1013029-X2</t>
  </si>
  <si>
    <t>1013031AX2</t>
  </si>
  <si>
    <t>1303022-X2</t>
  </si>
  <si>
    <t>1307018-X2</t>
  </si>
  <si>
    <t>1111201-X03</t>
  </si>
  <si>
    <t>1003030AX2</t>
  </si>
  <si>
    <t>1008051-X2</t>
  </si>
  <si>
    <t>1008055-X2</t>
  </si>
  <si>
    <t>1002069-C012</t>
  </si>
  <si>
    <t>1006057-X2</t>
  </si>
  <si>
    <t>1006056-X2</t>
  </si>
  <si>
    <t>1006053-X2</t>
  </si>
  <si>
    <t>1006052-X2</t>
  </si>
  <si>
    <t>1006051-X2</t>
  </si>
  <si>
    <t>1007032-X2</t>
  </si>
  <si>
    <t>1007081-X2A1</t>
  </si>
  <si>
    <t>1007011-X2</t>
  </si>
  <si>
    <t>1007082-X2A1</t>
  </si>
  <si>
    <t>1007012-X2</t>
  </si>
  <si>
    <t>1009022-X2</t>
  </si>
  <si>
    <t>1002076-X2</t>
  </si>
  <si>
    <t>1002073-X2</t>
  </si>
  <si>
    <t>1002074-X2</t>
  </si>
  <si>
    <t>1004058-X2</t>
  </si>
  <si>
    <t>1004059-X2</t>
  </si>
  <si>
    <t>1005081-X2</t>
  </si>
  <si>
    <t>1005082-X2</t>
  </si>
  <si>
    <t>1005086-X2</t>
  </si>
  <si>
    <t>1005087-X2</t>
  </si>
  <si>
    <t>1004021-X3</t>
  </si>
  <si>
    <t>1004026-X3</t>
  </si>
  <si>
    <t>1004027-X3</t>
  </si>
  <si>
    <t>1004035AX3</t>
  </si>
  <si>
    <t>1004016-X3</t>
  </si>
  <si>
    <t>1002026-X2</t>
  </si>
  <si>
    <t>1012064AX2</t>
  </si>
  <si>
    <t>1012010-X2</t>
  </si>
  <si>
    <t>1013028-X2</t>
  </si>
  <si>
    <t>1013034-X2</t>
  </si>
  <si>
    <t>1118011-Y01</t>
  </si>
  <si>
    <t>1117012AX21</t>
  </si>
  <si>
    <t>1306010-X2</t>
  </si>
  <si>
    <t>-</t>
  </si>
  <si>
    <t>1112013-X2</t>
  </si>
  <si>
    <t>1006032-X2</t>
  </si>
  <si>
    <t>Q7342425</t>
  </si>
  <si>
    <t>1011047-X2</t>
  </si>
  <si>
    <t>AV13X1119</t>
  </si>
  <si>
    <t>4001032-X97</t>
  </si>
  <si>
    <t>1004069-X3</t>
  </si>
  <si>
    <t xml:space="preserve">Total S'part Charges </t>
  </si>
  <si>
    <t>Machining service charges water pump repair</t>
  </si>
  <si>
    <t>Sealing gasket</t>
  </si>
  <si>
    <t>Gasket Exhaust manifold</t>
  </si>
  <si>
    <t>Gasket</t>
  </si>
  <si>
    <t>Intake &amp; Exhaust valve guide</t>
  </si>
  <si>
    <t xml:space="preserve">Intake Valve  </t>
  </si>
  <si>
    <t>Exhaust Valve seat</t>
  </si>
  <si>
    <t xml:space="preserve">Exhaust Valve  </t>
  </si>
  <si>
    <t>Rubber sealing O-ring</t>
  </si>
  <si>
    <t>Washer</t>
  </si>
  <si>
    <t>Square sealing ring</t>
  </si>
  <si>
    <t>Upper main bearing bush</t>
  </si>
  <si>
    <t>Lower main bearing bush</t>
  </si>
  <si>
    <t>Upper thrust plate</t>
  </si>
  <si>
    <t>Lower thrust plate</t>
  </si>
  <si>
    <t>Circlip for hole</t>
  </si>
  <si>
    <t>Piston Pin</t>
  </si>
  <si>
    <t>Top compression ring</t>
  </si>
  <si>
    <t>Combination oil ring</t>
  </si>
  <si>
    <t>Piston</t>
  </si>
  <si>
    <t>Cylinder Liner</t>
  </si>
  <si>
    <t>Oil passage sealing ring</t>
  </si>
  <si>
    <t>O-ring</t>
  </si>
  <si>
    <t>Bearing bush-Timing intermediate gear</t>
  </si>
  <si>
    <t>Blow type plug</t>
  </si>
  <si>
    <t>Connecting rod small end bushing</t>
  </si>
  <si>
    <t>Space gasket</t>
  </si>
  <si>
    <t>Blockage</t>
  </si>
  <si>
    <t>1011022-X2</t>
  </si>
  <si>
    <t>1002013-X2</t>
  </si>
  <si>
    <t>1303026-X2</t>
  </si>
  <si>
    <t>1003047-X2</t>
  </si>
  <si>
    <t>1112033-F51Q</t>
  </si>
  <si>
    <t>1002082AX2</t>
  </si>
  <si>
    <t>1011021-X2</t>
  </si>
  <si>
    <t>1003024-X2</t>
  </si>
  <si>
    <t>1011010-X2</t>
  </si>
  <si>
    <t>Reuse</t>
  </si>
  <si>
    <t>: 200-2022100213</t>
  </si>
  <si>
    <t>: RMN/OVH/2023/12/0131</t>
  </si>
  <si>
    <t>: RMN/CCO/2023/1/0045</t>
  </si>
  <si>
    <t xml:space="preserve">Intermediate </t>
  </si>
  <si>
    <t>Cylinder gasket assembly</t>
  </si>
  <si>
    <t>Front Oil Seal</t>
  </si>
  <si>
    <t>Sealing gasket crankshaft rear oil seal seat</t>
  </si>
  <si>
    <t>Rear oil seal</t>
  </si>
  <si>
    <t>Oil Seal assembly</t>
  </si>
  <si>
    <t>Gasket Intake manifold</t>
  </si>
  <si>
    <t>Flanged Spacer</t>
  </si>
  <si>
    <t>Gasket injection pump</t>
  </si>
  <si>
    <t>Gasket water pump</t>
  </si>
  <si>
    <t xml:space="preserve">Spacer </t>
  </si>
  <si>
    <t>Water inlet sealing ring</t>
  </si>
  <si>
    <t>Pentargram sealing ring</t>
  </si>
  <si>
    <t>Bushing cover sealing ring gasket</t>
  </si>
  <si>
    <t>Upper connecting rod</t>
  </si>
  <si>
    <t>Lower connecting rod</t>
  </si>
  <si>
    <t>Bushing camshaft 5th journal</t>
  </si>
  <si>
    <t>Bushing camshaft 4th journal</t>
  </si>
  <si>
    <t>Bushing camshaft 3rd journal</t>
  </si>
  <si>
    <t>Bushing camshaft 2nd journal</t>
  </si>
  <si>
    <t>Bushing camshaft 1st journal</t>
  </si>
  <si>
    <t>Intake valve seat</t>
  </si>
  <si>
    <t>Gasket Air preheat seat</t>
  </si>
  <si>
    <t>Combination bolt</t>
  </si>
  <si>
    <t>Rubber Sealing ring</t>
  </si>
  <si>
    <t>Rotary-cup oil filter assembly</t>
  </si>
  <si>
    <t>Combination Bolt</t>
  </si>
  <si>
    <t>TB 28 Turbocharger Assembly</t>
  </si>
  <si>
    <t>Fuel Filter</t>
  </si>
  <si>
    <t>Thermostat</t>
  </si>
  <si>
    <t>Pully AV13X1119</t>
  </si>
  <si>
    <t>Washer-plug</t>
  </si>
  <si>
    <t>Crank Sensor</t>
  </si>
  <si>
    <t>Sealing ring press; relief valve</t>
  </si>
  <si>
    <t>Double head bolt engine oil pressure sensor</t>
  </si>
  <si>
    <t xml:space="preserve">Nozzle </t>
  </si>
  <si>
    <t>Plunger</t>
  </si>
  <si>
    <t>Valve</t>
  </si>
  <si>
    <t>Han Primer</t>
  </si>
  <si>
    <t>Clamp Assembly</t>
  </si>
  <si>
    <t>Bushing -pump housing</t>
  </si>
  <si>
    <t>Cylinder Head</t>
  </si>
  <si>
    <t>Exhaust Valve Rocker Assembly</t>
  </si>
  <si>
    <t>Intake Valve Rocker Arm Assembly</t>
  </si>
  <si>
    <t>Injection Line clip assembly</t>
  </si>
  <si>
    <t xml:space="preserve">Oil Pump Assembly </t>
  </si>
  <si>
    <t>1004022-X3</t>
  </si>
  <si>
    <t>1005102-X2</t>
  </si>
  <si>
    <t>1008013-X3</t>
  </si>
  <si>
    <t>CQ1460825</t>
  </si>
  <si>
    <t>CQ1460830</t>
  </si>
  <si>
    <t>1118010-6009</t>
  </si>
  <si>
    <t>CQ1420830</t>
  </si>
  <si>
    <t>CQ1460625</t>
  </si>
  <si>
    <t>CQ1460820</t>
  </si>
  <si>
    <t>CQ1481035A</t>
  </si>
  <si>
    <t>1008074-C012</t>
  </si>
  <si>
    <t>CDLLA150P893</t>
  </si>
  <si>
    <t>T34</t>
  </si>
  <si>
    <t>1104205-X2</t>
  </si>
  <si>
    <t>CQ1420812</t>
  </si>
  <si>
    <t>1003021AX2</t>
  </si>
  <si>
    <t>1007155-X2</t>
  </si>
  <si>
    <t>1007145-X2</t>
  </si>
  <si>
    <t>1129070-C289</t>
  </si>
  <si>
    <t>Customer Supply</t>
  </si>
  <si>
    <t>Machining service charges water inlet pipe repair</t>
  </si>
  <si>
    <t>: MH88LD/CA498Z-09T2/01</t>
  </si>
  <si>
    <t>USD</t>
  </si>
  <si>
    <t>: 18-Jan-2024</t>
  </si>
  <si>
    <t>: RMN/OVH/2024/01/0137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</si>
</sst>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sz val="11"/>
      <name val="ＭＳ Ｐゴシック"/>
      <family val="3"/>
      <charset val="128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b/>
      <sz val="20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8"/>
      <name val="Times New Roman"/>
      <family val="1"/>
    </font>
    <font>
      <sz val="12"/>
      <name val="Times New Roman"/>
      <family val="1"/>
    </font>
    <font>
      <b/>
      <sz val="11"/>
      <color theme="1"/>
      <name val="Pyidaungsu"/>
      <family val="2"/>
    </font>
    <font>
      <sz val="12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0">
    <xf numFmtId="0" fontId="0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3" fillId="0" borderId="0"/>
    <xf numFmtId="0" fontId="1" fillId="0" borderId="0"/>
    <xf numFmtId="0" fontId="4" fillId="0" borderId="0"/>
    <xf numFmtId="43" fontId="3" fillId="0" borderId="0" applyFont="0" applyFill="0" applyBorder="0" applyAlignment="0" applyProtection="0"/>
    <xf numFmtId="0" fontId="1" fillId="0" borderId="0"/>
    <xf numFmtId="0" fontId="7" fillId="0" borderId="0">
      <alignment vertical="center"/>
    </xf>
  </cellStyleXfs>
  <cellXfs count="181">
    <xf numFmtId="0" fontId="0" fillId="0" borderId="0" xfId="0"/>
    <xf numFmtId="0" fontId="8" fillId="0" borderId="0" xfId="0" applyFont="1" applyAlignment="1" applyProtection="1">
      <alignment vertical="center"/>
      <protection locked="0"/>
    </xf>
    <xf numFmtId="0" fontId="2" fillId="0" borderId="0" xfId="0" applyFont="1" applyProtection="1">
      <protection locked="0"/>
    </xf>
    <xf numFmtId="0" fontId="9" fillId="0" borderId="0" xfId="0" applyFont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left" vertical="center"/>
      <protection locked="0"/>
    </xf>
    <xf numFmtId="0" fontId="8" fillId="0" borderId="0" xfId="0" quotePrefix="1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quotePrefix="1" applyFont="1" applyAlignment="1">
      <alignment vertical="center"/>
    </xf>
    <xf numFmtId="0" fontId="12" fillId="0" borderId="0" xfId="0" applyFont="1" applyProtection="1"/>
    <xf numFmtId="0" fontId="6" fillId="0" borderId="0" xfId="0" applyFont="1" applyProtection="1"/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/>
    </xf>
    <xf numFmtId="43" fontId="2" fillId="0" borderId="0" xfId="0" applyNumberFormat="1" applyFont="1" applyAlignment="1" applyProtection="1">
      <alignment vertical="center"/>
      <protection locked="0"/>
    </xf>
    <xf numFmtId="0" fontId="8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43" fontId="5" fillId="0" borderId="0" xfId="3" applyFont="1" applyFill="1" applyBorder="1" applyAlignment="1" applyProtection="1">
      <alignment horizontal="center" vertical="center" wrapText="1"/>
    </xf>
    <xf numFmtId="43" fontId="13" fillId="0" borderId="0" xfId="3" applyFont="1" applyFill="1" applyBorder="1" applyAlignment="1">
      <alignment horizontal="center" vertical="center"/>
    </xf>
    <xf numFmtId="0" fontId="8" fillId="0" borderId="0" xfId="0" applyFont="1" applyFill="1" applyAlignment="1" applyProtection="1">
      <alignment vertical="center"/>
    </xf>
    <xf numFmtId="43" fontId="2" fillId="0" borderId="0" xfId="0" applyNumberFormat="1" applyFont="1" applyProtection="1">
      <protection locked="0"/>
    </xf>
    <xf numFmtId="0" fontId="8" fillId="0" borderId="0" xfId="0" applyFont="1" applyProtection="1"/>
    <xf numFmtId="0" fontId="8" fillId="0" borderId="0" xfId="0" applyFont="1" applyProtection="1">
      <protection locked="0"/>
    </xf>
    <xf numFmtId="0" fontId="14" fillId="0" borderId="0" xfId="0" applyFont="1" applyFill="1" applyAlignment="1" applyProtection="1">
      <alignment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/>
      <protection locked="0"/>
    </xf>
    <xf numFmtId="0" fontId="14" fillId="0" borderId="0" xfId="0" applyFont="1" applyAlignment="1" applyProtection="1"/>
    <xf numFmtId="0" fontId="9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 wrapText="1"/>
      <protection locked="0"/>
    </xf>
    <xf numFmtId="164" fontId="2" fillId="0" borderId="0" xfId="0" applyNumberFormat="1" applyFont="1" applyAlignment="1" applyProtection="1">
      <alignment vertical="center"/>
      <protection locked="0"/>
    </xf>
    <xf numFmtId="0" fontId="16" fillId="2" borderId="6" xfId="0" applyFont="1" applyFill="1" applyBorder="1" applyAlignment="1">
      <alignment vertical="center" wrapText="1"/>
    </xf>
    <xf numFmtId="0" fontId="9" fillId="0" borderId="0" xfId="0" applyFont="1" applyAlignment="1" applyProtection="1">
      <alignment horizontal="left" vertical="center"/>
    </xf>
    <xf numFmtId="0" fontId="8" fillId="0" borderId="0" xfId="0" quotePrefix="1" applyFont="1" applyFill="1" applyAlignment="1" applyProtection="1">
      <alignment horizontal="left" vertical="center"/>
      <protection locked="0"/>
    </xf>
    <xf numFmtId="0" fontId="6" fillId="0" borderId="0" xfId="0" applyFont="1" applyAlignment="1" applyProtection="1">
      <protection locked="0"/>
    </xf>
    <xf numFmtId="0" fontId="8" fillId="0" borderId="1" xfId="0" applyFont="1" applyBorder="1" applyAlignment="1" applyProtection="1">
      <alignment vertical="center"/>
    </xf>
    <xf numFmtId="43" fontId="6" fillId="0" borderId="0" xfId="0" applyNumberFormat="1" applyFont="1" applyBorder="1" applyAlignment="1" applyProtection="1">
      <protection locked="0"/>
    </xf>
    <xf numFmtId="0" fontId="8" fillId="0" borderId="0" xfId="0" applyFont="1" applyFill="1" applyAlignment="1" applyProtection="1">
      <alignment vertical="center" wrapText="1"/>
    </xf>
    <xf numFmtId="0" fontId="8" fillId="0" borderId="0" xfId="0" applyFont="1" applyAlignment="1" applyProtection="1"/>
    <xf numFmtId="0" fontId="6" fillId="0" borderId="0" xfId="0" applyFont="1" applyAlignment="1" applyProtection="1"/>
    <xf numFmtId="0" fontId="9" fillId="0" borderId="0" xfId="0" applyFont="1" applyAlignment="1" applyProtection="1">
      <protection locked="0"/>
    </xf>
    <xf numFmtId="0" fontId="2" fillId="0" borderId="0" xfId="0" applyFont="1" applyAlignment="1" applyProtection="1">
      <protection locked="0"/>
    </xf>
    <xf numFmtId="0" fontId="8" fillId="0" borderId="0" xfId="0" applyFont="1" applyFill="1" applyAlignment="1" applyProtection="1">
      <alignment vertical="center"/>
      <protection locked="0"/>
    </xf>
    <xf numFmtId="0" fontId="14" fillId="0" borderId="0" xfId="0" applyFont="1" applyAlignment="1" applyProtection="1">
      <alignment horizontal="right" vertical="center"/>
      <protection locked="0"/>
    </xf>
    <xf numFmtId="0" fontId="10" fillId="2" borderId="1" xfId="0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>
      <alignment horizontal="right" vertical="center" wrapText="1"/>
    </xf>
    <xf numFmtId="0" fontId="19" fillId="2" borderId="1" xfId="0" applyFont="1" applyFill="1" applyBorder="1" applyAlignment="1">
      <alignment horizontal="center" vertical="center"/>
    </xf>
    <xf numFmtId="164" fontId="10" fillId="2" borderId="5" xfId="3" applyNumberFormat="1" applyFont="1" applyFill="1" applyBorder="1" applyAlignment="1" applyProtection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1" fontId="8" fillId="0" borderId="1" xfId="0" applyNumberFormat="1" applyFont="1" applyBorder="1" applyAlignment="1" applyProtection="1">
      <alignment horizontal="right" vertical="center"/>
    </xf>
    <xf numFmtId="164" fontId="16" fillId="2" borderId="5" xfId="3" applyNumberFormat="1" applyFont="1" applyFill="1" applyBorder="1" applyAlignment="1" applyProtection="1">
      <alignment vertical="center" wrapText="1"/>
    </xf>
    <xf numFmtId="164" fontId="16" fillId="2" borderId="1" xfId="3" applyNumberFormat="1" applyFont="1" applyFill="1" applyBorder="1" applyAlignment="1" applyProtection="1">
      <alignment vertical="center" wrapText="1"/>
    </xf>
    <xf numFmtId="164" fontId="16" fillId="0" borderId="1" xfId="0" applyNumberFormat="1" applyFont="1" applyFill="1" applyBorder="1" applyAlignment="1" applyProtection="1">
      <alignment horizontal="right" vertical="center" wrapText="1"/>
    </xf>
    <xf numFmtId="164" fontId="5" fillId="2" borderId="5" xfId="3" applyNumberFormat="1" applyFont="1" applyFill="1" applyBorder="1" applyAlignment="1" applyProtection="1">
      <alignment horizontal="center" vertical="center" wrapText="1"/>
    </xf>
    <xf numFmtId="0" fontId="18" fillId="0" borderId="7" xfId="0" applyFont="1" applyFill="1" applyBorder="1" applyAlignment="1">
      <alignment horizontal="left" vertical="center" wrapText="1"/>
    </xf>
    <xf numFmtId="0" fontId="8" fillId="0" borderId="0" xfId="0" applyFont="1" applyFill="1" applyAlignment="1" applyProtection="1">
      <alignment horizontal="left" vertical="center" wrapText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8" fillId="0" borderId="0" xfId="0" applyFont="1" applyFill="1" applyAlignment="1" applyProtection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18" fillId="0" borderId="7" xfId="0" applyFont="1" applyFill="1" applyBorder="1" applyAlignment="1">
      <alignment horizontal="left" vertical="center" wrapText="1"/>
    </xf>
    <xf numFmtId="0" fontId="10" fillId="2" borderId="5" xfId="0" applyFont="1" applyFill="1" applyBorder="1" applyAlignment="1" applyProtection="1">
      <alignment horizontal="center" vertical="center"/>
    </xf>
    <xf numFmtId="0" fontId="10" fillId="2" borderId="5" xfId="0" applyFont="1" applyFill="1" applyBorder="1" applyAlignment="1">
      <alignment horizontal="right" vertical="center" wrapText="1"/>
    </xf>
    <xf numFmtId="0" fontId="19" fillId="2" borderId="5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164" fontId="8" fillId="0" borderId="1" xfId="3" applyNumberFormat="1" applyFont="1" applyFill="1" applyBorder="1" applyAlignment="1">
      <alignment horizontal="right" vertical="center"/>
    </xf>
    <xf numFmtId="164" fontId="8" fillId="0" borderId="1" xfId="3" applyNumberFormat="1" applyFont="1" applyFill="1" applyBorder="1" applyAlignment="1">
      <alignment horizontal="center" vertical="center"/>
    </xf>
    <xf numFmtId="164" fontId="8" fillId="4" borderId="1" xfId="3" applyNumberFormat="1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 applyProtection="1">
      <alignment horizontal="center" vertical="center"/>
    </xf>
    <xf numFmtId="0" fontId="8" fillId="4" borderId="1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/>
    </xf>
    <xf numFmtId="0" fontId="10" fillId="4" borderId="1" xfId="0" applyFont="1" applyFill="1" applyBorder="1" applyAlignment="1">
      <alignment horizontal="right" vertical="center" wrapText="1"/>
    </xf>
    <xf numFmtId="0" fontId="19" fillId="4" borderId="1" xfId="0" applyFont="1" applyFill="1" applyBorder="1" applyAlignment="1">
      <alignment horizontal="center" vertical="center"/>
    </xf>
    <xf numFmtId="1" fontId="8" fillId="4" borderId="1" xfId="0" applyNumberFormat="1" applyFont="1" applyFill="1" applyBorder="1" applyAlignment="1" applyProtection="1">
      <alignment horizontal="right" vertical="center"/>
    </xf>
    <xf numFmtId="0" fontId="2" fillId="4" borderId="0" xfId="0" applyFont="1" applyFill="1" applyAlignment="1" applyProtection="1">
      <alignment vertical="center"/>
      <protection locked="0"/>
    </xf>
    <xf numFmtId="43" fontId="2" fillId="4" borderId="0" xfId="0" applyNumberFormat="1" applyFont="1" applyFill="1" applyAlignment="1" applyProtection="1">
      <alignment vertical="center"/>
      <protection locked="0"/>
    </xf>
    <xf numFmtId="164" fontId="8" fillId="4" borderId="1" xfId="3" applyNumberFormat="1" applyFont="1" applyFill="1" applyBorder="1" applyAlignment="1">
      <alignment horizontal="right" vertical="center"/>
    </xf>
    <xf numFmtId="0" fontId="10" fillId="4" borderId="5" xfId="0" applyFont="1" applyFill="1" applyBorder="1" applyAlignment="1" applyProtection="1">
      <alignment horizontal="center" vertical="center"/>
    </xf>
    <xf numFmtId="0" fontId="10" fillId="4" borderId="5" xfId="0" applyFont="1" applyFill="1" applyBorder="1" applyAlignment="1">
      <alignment horizontal="right" vertical="center" wrapText="1"/>
    </xf>
    <xf numFmtId="0" fontId="19" fillId="4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 applyProtection="1">
      <alignment horizontal="center" vertical="center"/>
    </xf>
    <xf numFmtId="0" fontId="10" fillId="3" borderId="1" xfId="0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vertical="center"/>
    </xf>
    <xf numFmtId="164" fontId="8" fillId="0" borderId="1" xfId="3" applyNumberFormat="1" applyFont="1" applyFill="1" applyBorder="1" applyAlignment="1">
      <alignment vertical="center"/>
    </xf>
    <xf numFmtId="164" fontId="8" fillId="2" borderId="1" xfId="3" applyNumberFormat="1" applyFont="1" applyFill="1" applyBorder="1" applyAlignment="1">
      <alignment horizontal="center" vertical="center"/>
    </xf>
    <xf numFmtId="164" fontId="8" fillId="3" borderId="1" xfId="3" applyNumberFormat="1" applyFont="1" applyFill="1" applyBorder="1" applyAlignment="1">
      <alignment horizontal="right" vertical="center"/>
    </xf>
    <xf numFmtId="0" fontId="8" fillId="0" borderId="0" xfId="0" applyFont="1" applyAlignment="1" applyProtection="1">
      <alignment horizontal="center" vertical="center" wrapText="1"/>
      <protection locked="0"/>
    </xf>
    <xf numFmtId="0" fontId="8" fillId="0" borderId="0" xfId="0" quotePrefix="1" applyFont="1" applyAlignment="1">
      <alignment horizontal="center" vertical="center" wrapText="1"/>
    </xf>
    <xf numFmtId="0" fontId="6" fillId="0" borderId="0" xfId="0" applyFont="1" applyAlignment="1" applyProtection="1">
      <alignment horizontal="center"/>
      <protection locked="0"/>
    </xf>
    <xf numFmtId="0" fontId="8" fillId="2" borderId="1" xfId="0" applyFont="1" applyFill="1" applyBorder="1" applyAlignment="1">
      <alignment horizontal="center" vertical="center"/>
    </xf>
    <xf numFmtId="0" fontId="8" fillId="0" borderId="0" xfId="0" applyFont="1" applyFill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18" fillId="0" borderId="7" xfId="0" applyFont="1" applyFill="1" applyBorder="1" applyAlignment="1">
      <alignment vertical="center" wrapText="1"/>
    </xf>
    <xf numFmtId="0" fontId="18" fillId="0" borderId="8" xfId="0" applyFont="1" applyFill="1" applyBorder="1" applyAlignment="1">
      <alignment vertical="center" wrapText="1"/>
    </xf>
    <xf numFmtId="0" fontId="18" fillId="0" borderId="5" xfId="0" applyFont="1" applyFill="1" applyBorder="1" applyAlignment="1">
      <alignment vertical="center" wrapText="1"/>
    </xf>
    <xf numFmtId="164" fontId="8" fillId="4" borderId="1" xfId="3" applyNumberFormat="1" applyFont="1" applyFill="1" applyBorder="1" applyAlignment="1">
      <alignment vertical="center"/>
    </xf>
    <xf numFmtId="0" fontId="18" fillId="4" borderId="8" xfId="0" applyFont="1" applyFill="1" applyBorder="1" applyAlignment="1">
      <alignment vertical="center" wrapText="1"/>
    </xf>
    <xf numFmtId="1" fontId="8" fillId="0" borderId="7" xfId="0" applyNumberFormat="1" applyFont="1" applyBorder="1" applyAlignment="1" applyProtection="1">
      <alignment horizontal="right" vertical="center"/>
    </xf>
    <xf numFmtId="1" fontId="8" fillId="4" borderId="7" xfId="0" applyNumberFormat="1" applyFont="1" applyFill="1" applyBorder="1" applyAlignment="1" applyProtection="1">
      <alignment horizontal="right" vertical="center"/>
    </xf>
    <xf numFmtId="1" fontId="8" fillId="4" borderId="8" xfId="0" applyNumberFormat="1" applyFont="1" applyFill="1" applyBorder="1" applyAlignment="1" applyProtection="1">
      <alignment horizontal="right" vertical="center"/>
    </xf>
    <xf numFmtId="0" fontId="8" fillId="0" borderId="0" xfId="0" applyFont="1" applyAlignment="1" applyProtection="1">
      <alignment horizontal="left" vertical="center"/>
      <protection locked="0"/>
    </xf>
    <xf numFmtId="1" fontId="8" fillId="0" borderId="7" xfId="0" applyNumberFormat="1" applyFont="1" applyBorder="1" applyAlignment="1" applyProtection="1">
      <alignment horizontal="right" vertical="center"/>
    </xf>
    <xf numFmtId="1" fontId="8" fillId="0" borderId="1" xfId="0" applyNumberFormat="1" applyFont="1" applyBorder="1" applyAlignment="1" applyProtection="1">
      <alignment horizontal="right" vertical="center"/>
    </xf>
    <xf numFmtId="0" fontId="9" fillId="0" borderId="0" xfId="0" applyFont="1" applyAlignment="1" applyProtection="1">
      <alignment vertical="center"/>
      <protection locked="0"/>
    </xf>
    <xf numFmtId="0" fontId="8" fillId="0" borderId="0" xfId="0" applyFont="1" applyFill="1" applyAlignment="1" applyProtection="1">
      <alignment horizontal="left" vertical="center" wrapText="1"/>
    </xf>
    <xf numFmtId="0" fontId="8" fillId="2" borderId="1" xfId="0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center" vertical="center" wrapText="1"/>
    </xf>
    <xf numFmtId="1" fontId="8" fillId="2" borderId="1" xfId="0" applyNumberFormat="1" applyFont="1" applyFill="1" applyBorder="1" applyAlignment="1" applyProtection="1">
      <alignment horizontal="right" vertical="center"/>
    </xf>
    <xf numFmtId="0" fontId="18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 applyProtection="1">
      <alignment vertical="center"/>
      <protection locked="0"/>
    </xf>
    <xf numFmtId="43" fontId="2" fillId="2" borderId="0" xfId="0" applyNumberFormat="1" applyFont="1" applyFill="1" applyAlignment="1" applyProtection="1">
      <alignment vertical="center"/>
      <protection locked="0"/>
    </xf>
    <xf numFmtId="0" fontId="18" fillId="2" borderId="6" xfId="0" applyFont="1" applyFill="1" applyBorder="1" applyAlignment="1">
      <alignment horizontal="left" vertical="center" wrapText="1"/>
    </xf>
    <xf numFmtId="164" fontId="8" fillId="2" borderId="1" xfId="3" applyNumberFormat="1" applyFont="1" applyFill="1" applyBorder="1" applyAlignment="1">
      <alignment horizontal="right" vertical="center"/>
    </xf>
    <xf numFmtId="0" fontId="8" fillId="2" borderId="1" xfId="0" applyFont="1" applyFill="1" applyBorder="1" applyAlignment="1">
      <alignment vertical="center"/>
    </xf>
    <xf numFmtId="164" fontId="5" fillId="2" borderId="5" xfId="3" applyNumberFormat="1" applyFont="1" applyFill="1" applyBorder="1" applyAlignment="1" applyProtection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164" fontId="20" fillId="2" borderId="5" xfId="3" applyNumberFormat="1" applyFont="1" applyFill="1" applyBorder="1" applyAlignment="1" applyProtection="1">
      <alignment horizontal="center" vertical="center" wrapText="1"/>
    </xf>
    <xf numFmtId="164" fontId="5" fillId="2" borderId="1" xfId="3" applyNumberFormat="1" applyFont="1" applyFill="1" applyBorder="1" applyAlignment="1" applyProtection="1">
      <alignment vertical="center" wrapText="1"/>
    </xf>
    <xf numFmtId="164" fontId="5" fillId="0" borderId="1" xfId="0" applyNumberFormat="1" applyFont="1" applyFill="1" applyBorder="1" applyAlignment="1" applyProtection="1">
      <alignment horizontal="right" vertical="center" wrapText="1"/>
    </xf>
    <xf numFmtId="164" fontId="8" fillId="0" borderId="7" xfId="3" applyNumberFormat="1" applyFont="1" applyFill="1" applyBorder="1" applyAlignment="1">
      <alignment horizontal="center" vertical="center"/>
    </xf>
    <xf numFmtId="164" fontId="8" fillId="0" borderId="8" xfId="3" applyNumberFormat="1" applyFont="1" applyFill="1" applyBorder="1" applyAlignment="1">
      <alignment horizontal="center" vertical="center"/>
    </xf>
    <xf numFmtId="164" fontId="8" fillId="0" borderId="5" xfId="3" applyNumberFormat="1" applyFont="1" applyFill="1" applyBorder="1" applyAlignment="1">
      <alignment horizontal="center" vertical="center"/>
    </xf>
    <xf numFmtId="1" fontId="8" fillId="0" borderId="8" xfId="0" applyNumberFormat="1" applyFont="1" applyBorder="1" applyAlignment="1" applyProtection="1">
      <alignment horizontal="right" vertical="center"/>
    </xf>
    <xf numFmtId="0" fontId="1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left" vertical="center"/>
      <protection locked="0"/>
    </xf>
    <xf numFmtId="0" fontId="18" fillId="0" borderId="0" xfId="0" applyFont="1" applyAlignment="1" applyProtection="1">
      <alignment horizontal="left" vertical="center" wrapText="1"/>
      <protection locked="0"/>
    </xf>
    <xf numFmtId="0" fontId="8" fillId="0" borderId="0" xfId="0" quotePrefix="1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right" vertical="center"/>
    </xf>
    <xf numFmtId="0" fontId="8" fillId="0" borderId="8" xfId="0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right" vertical="center"/>
    </xf>
    <xf numFmtId="1" fontId="8" fillId="0" borderId="7" xfId="0" applyNumberFormat="1" applyFont="1" applyBorder="1" applyAlignment="1" applyProtection="1">
      <alignment horizontal="right" vertical="center"/>
    </xf>
    <xf numFmtId="1" fontId="8" fillId="0" borderId="5" xfId="0" applyNumberFormat="1" applyFont="1" applyBorder="1" applyAlignment="1" applyProtection="1">
      <alignment horizontal="right" vertical="center"/>
    </xf>
    <xf numFmtId="1" fontId="8" fillId="0" borderId="1" xfId="0" applyNumberFormat="1" applyFont="1" applyBorder="1" applyAlignment="1" applyProtection="1">
      <alignment horizontal="right" vertical="center"/>
    </xf>
    <xf numFmtId="0" fontId="9" fillId="0" borderId="0" xfId="0" applyFont="1" applyAlignment="1" applyProtection="1">
      <alignment vertical="center"/>
      <protection locked="0"/>
    </xf>
    <xf numFmtId="0" fontId="10" fillId="0" borderId="5" xfId="0" applyFont="1" applyFill="1" applyBorder="1" applyAlignment="1" applyProtection="1">
      <alignment horizontal="center" vertical="center" wrapText="1"/>
    </xf>
    <xf numFmtId="0" fontId="10" fillId="0" borderId="5" xfId="0" applyFont="1" applyFill="1" applyBorder="1" applyAlignment="1" applyProtection="1">
      <alignment horizontal="center" vertical="center"/>
    </xf>
    <xf numFmtId="0" fontId="10" fillId="0" borderId="3" xfId="0" applyFont="1" applyFill="1" applyBorder="1" applyAlignment="1" applyProtection="1">
      <alignment horizontal="center" vertical="center" wrapText="1"/>
    </xf>
    <xf numFmtId="0" fontId="10" fillId="0" borderId="4" xfId="0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 wrapText="1"/>
    </xf>
    <xf numFmtId="0" fontId="10" fillId="0" borderId="9" xfId="0" applyFont="1" applyFill="1" applyBorder="1" applyAlignment="1" applyProtection="1">
      <alignment horizontal="center" vertical="center" wrapText="1"/>
    </xf>
    <xf numFmtId="0" fontId="10" fillId="0" borderId="10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10" fillId="0" borderId="6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 wrapText="1"/>
    </xf>
    <xf numFmtId="0" fontId="10" fillId="0" borderId="15" xfId="0" applyFont="1" applyFill="1" applyBorder="1" applyAlignment="1" applyProtection="1">
      <alignment horizontal="center" vertical="center" wrapText="1"/>
    </xf>
    <xf numFmtId="0" fontId="10" fillId="0" borderId="12" xfId="0" applyFont="1" applyFill="1" applyBorder="1" applyAlignment="1" applyProtection="1">
      <alignment horizontal="center" vertical="center" wrapText="1"/>
    </xf>
    <xf numFmtId="0" fontId="10" fillId="0" borderId="13" xfId="0" applyFont="1" applyFill="1" applyBorder="1" applyAlignment="1" applyProtection="1">
      <alignment horizontal="center" vertical="center" wrapText="1"/>
    </xf>
    <xf numFmtId="0" fontId="10" fillId="0" borderId="14" xfId="0" applyFont="1" applyFill="1" applyBorder="1" applyAlignment="1" applyProtection="1">
      <alignment horizontal="center" vertical="center" wrapText="1"/>
    </xf>
    <xf numFmtId="0" fontId="14" fillId="0" borderId="0" xfId="0" applyFont="1" applyAlignment="1" applyProtection="1">
      <alignment horizontal="right"/>
    </xf>
    <xf numFmtId="0" fontId="8" fillId="0" borderId="0" xfId="0" applyFont="1" applyFill="1" applyAlignment="1" applyProtection="1">
      <alignment horizontal="left" vertical="center" wrapText="1"/>
    </xf>
    <xf numFmtId="0" fontId="17" fillId="0" borderId="3" xfId="0" applyFont="1" applyBorder="1" applyAlignment="1" applyProtection="1">
      <alignment horizontal="left" vertical="center" wrapText="1"/>
      <protection locked="0"/>
    </xf>
    <xf numFmtId="0" fontId="17" fillId="0" borderId="4" xfId="0" applyFont="1" applyBorder="1" applyAlignment="1" applyProtection="1">
      <alignment horizontal="left" vertical="center" wrapText="1"/>
      <protection locked="0"/>
    </xf>
    <xf numFmtId="0" fontId="17" fillId="0" borderId="2" xfId="0" applyFont="1" applyBorder="1" applyAlignment="1" applyProtection="1">
      <alignment horizontal="left" vertical="center" wrapText="1"/>
      <protection locked="0"/>
    </xf>
    <xf numFmtId="0" fontId="10" fillId="0" borderId="4" xfId="0" applyFont="1" applyFill="1" applyBorder="1" applyAlignment="1" applyProtection="1">
      <alignment horizontal="center" vertical="center"/>
    </xf>
    <xf numFmtId="0" fontId="10" fillId="0" borderId="2" xfId="0" applyFont="1" applyFill="1" applyBorder="1" applyAlignment="1" applyProtection="1">
      <alignment horizontal="center" vertical="center"/>
    </xf>
    <xf numFmtId="0" fontId="15" fillId="0" borderId="9" xfId="0" applyFont="1" applyFill="1" applyBorder="1" applyAlignment="1" applyProtection="1">
      <alignment horizontal="center" vertical="center"/>
    </xf>
    <xf numFmtId="0" fontId="15" fillId="0" borderId="10" xfId="0" applyFont="1" applyFill="1" applyBorder="1" applyAlignment="1" applyProtection="1">
      <alignment horizontal="center" vertical="center"/>
    </xf>
    <xf numFmtId="0" fontId="15" fillId="0" borderId="11" xfId="0" applyFont="1" applyFill="1" applyBorder="1" applyAlignment="1" applyProtection="1">
      <alignment horizontal="center" vertical="center"/>
    </xf>
    <xf numFmtId="0" fontId="15" fillId="0" borderId="12" xfId="0" applyFont="1" applyFill="1" applyBorder="1" applyAlignment="1" applyProtection="1">
      <alignment horizontal="center" vertical="center"/>
    </xf>
    <xf numFmtId="0" fontId="15" fillId="0" borderId="13" xfId="0" applyFont="1" applyFill="1" applyBorder="1" applyAlignment="1" applyProtection="1">
      <alignment horizontal="center" vertical="center"/>
    </xf>
    <xf numFmtId="0" fontId="15" fillId="0" borderId="14" xfId="0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 applyProtection="1">
      <alignment horizontal="center" vertical="center"/>
    </xf>
    <xf numFmtId="43" fontId="8" fillId="0" borderId="7" xfId="3" applyNumberFormat="1" applyFont="1" applyFill="1" applyBorder="1" applyAlignment="1">
      <alignment horizontal="center" vertical="center"/>
    </xf>
    <xf numFmtId="43" fontId="16" fillId="2" borderId="6" xfId="0" applyNumberFormat="1" applyFont="1" applyFill="1" applyBorder="1" applyAlignment="1">
      <alignment vertical="center" wrapText="1"/>
    </xf>
  </cellXfs>
  <cellStyles count="10">
    <cellStyle name="Comma" xfId="3" builtinId="3"/>
    <cellStyle name="Comma 3" xfId="7"/>
    <cellStyle name="Normal" xfId="0" builtinId="0"/>
    <cellStyle name="Normal 15" xfId="8"/>
    <cellStyle name="Normal 16" xfId="6"/>
    <cellStyle name="Normal 2 2" xfId="9"/>
    <cellStyle name="Normal 2 2 4 2" xfId="5"/>
    <cellStyle name="Normal 5" xfId="1"/>
    <cellStyle name="Normal 5 2" xfId="2"/>
    <cellStyle name="Normal 7 2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1</xdr:rowOff>
    </xdr:from>
    <xdr:to>
      <xdr:col>1</xdr:col>
      <xdr:colOff>619126</xdr:colOff>
      <xdr:row>1</xdr:row>
      <xdr:rowOff>495301</xdr:rowOff>
    </xdr:to>
    <xdr:pic>
      <xdr:nvPicPr>
        <xdr:cNvPr id="2" name="Picture 1" descr="Rema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6" y="1"/>
          <a:ext cx="933450" cy="685800"/>
        </a:xfrm>
        <a:prstGeom prst="rect">
          <a:avLst/>
        </a:prstGeom>
      </xdr:spPr>
    </xdr:pic>
    <xdr:clientData/>
  </xdr:twoCellAnchor>
  <xdr:twoCellAnchor editAs="oneCell">
    <xdr:from>
      <xdr:col>9</xdr:col>
      <xdr:colOff>428625</xdr:colOff>
      <xdr:row>0</xdr:row>
      <xdr:rowOff>19050</xdr:rowOff>
    </xdr:from>
    <xdr:to>
      <xdr:col>10</xdr:col>
      <xdr:colOff>790574</xdr:colOff>
      <xdr:row>2</xdr:row>
      <xdr:rowOff>9525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15575" y="19050"/>
          <a:ext cx="1219199" cy="6953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1</xdr:rowOff>
    </xdr:from>
    <xdr:to>
      <xdr:col>1</xdr:col>
      <xdr:colOff>619126</xdr:colOff>
      <xdr:row>1</xdr:row>
      <xdr:rowOff>495301</xdr:rowOff>
    </xdr:to>
    <xdr:pic>
      <xdr:nvPicPr>
        <xdr:cNvPr id="2" name="Picture 1" descr="Rema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6" y="1"/>
          <a:ext cx="933450" cy="685800"/>
        </a:xfrm>
        <a:prstGeom prst="rect">
          <a:avLst/>
        </a:prstGeom>
      </xdr:spPr>
    </xdr:pic>
    <xdr:clientData/>
  </xdr:twoCellAnchor>
  <xdr:twoCellAnchor editAs="oneCell">
    <xdr:from>
      <xdr:col>11</xdr:col>
      <xdr:colOff>428625</xdr:colOff>
      <xdr:row>0</xdr:row>
      <xdr:rowOff>19050</xdr:rowOff>
    </xdr:from>
    <xdr:to>
      <xdr:col>12</xdr:col>
      <xdr:colOff>790574</xdr:colOff>
      <xdr:row>2</xdr:row>
      <xdr:rowOff>9525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15575" y="19050"/>
          <a:ext cx="1219199" cy="6953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1</xdr:rowOff>
    </xdr:from>
    <xdr:to>
      <xdr:col>1</xdr:col>
      <xdr:colOff>619126</xdr:colOff>
      <xdr:row>1</xdr:row>
      <xdr:rowOff>495301</xdr:rowOff>
    </xdr:to>
    <xdr:pic>
      <xdr:nvPicPr>
        <xdr:cNvPr id="2" name="Picture 1" descr="Rema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6" y="1"/>
          <a:ext cx="933450" cy="685800"/>
        </a:xfrm>
        <a:prstGeom prst="rect">
          <a:avLst/>
        </a:prstGeom>
      </xdr:spPr>
    </xdr:pic>
    <xdr:clientData/>
  </xdr:twoCellAnchor>
  <xdr:twoCellAnchor editAs="oneCell">
    <xdr:from>
      <xdr:col>9</xdr:col>
      <xdr:colOff>428625</xdr:colOff>
      <xdr:row>0</xdr:row>
      <xdr:rowOff>19050</xdr:rowOff>
    </xdr:from>
    <xdr:to>
      <xdr:col>10</xdr:col>
      <xdr:colOff>790574</xdr:colOff>
      <xdr:row>2</xdr:row>
      <xdr:rowOff>9525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15575" y="19050"/>
          <a:ext cx="1219199" cy="695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0"/>
  <sheetViews>
    <sheetView topLeftCell="A94" workbookViewId="0">
      <selection activeCell="B98" sqref="B98:H104"/>
    </sheetView>
  </sheetViews>
  <sheetFormatPr defaultRowHeight="15"/>
  <cols>
    <col min="1" max="1" width="5.140625" style="2" customWidth="1"/>
    <col min="2" max="2" width="15.28515625" style="2" customWidth="1"/>
    <col min="3" max="3" width="14.28515625" style="2" customWidth="1"/>
    <col min="4" max="4" width="18.5703125" style="2" customWidth="1"/>
    <col min="5" max="5" width="18" style="2" customWidth="1"/>
    <col min="6" max="6" width="37.140625" style="2" customWidth="1"/>
    <col min="7" max="7" width="8.42578125" style="104" customWidth="1"/>
    <col min="8" max="8" width="15" style="2" customWidth="1"/>
    <col min="9" max="9" width="16.42578125" style="45" customWidth="1"/>
    <col min="10" max="10" width="12.85546875" style="2" customWidth="1"/>
    <col min="11" max="11" width="15.85546875" style="2" customWidth="1"/>
    <col min="12" max="12" width="13.140625" style="2" customWidth="1"/>
    <col min="13" max="13" width="14" style="2" hidden="1" customWidth="1"/>
    <col min="14" max="14" width="14.140625" style="2" hidden="1" customWidth="1"/>
    <col min="15" max="15" width="18.5703125" style="2" customWidth="1"/>
    <col min="16" max="16" width="17.28515625" style="2" customWidth="1"/>
    <col min="17" max="18" width="9.42578125" style="2" bestFit="1" customWidth="1"/>
    <col min="19" max="16384" width="9.140625" style="2"/>
  </cols>
  <sheetData>
    <row r="1" spans="1:15">
      <c r="A1" s="136" t="s">
        <v>10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</row>
    <row r="2" spans="1:15" ht="40.5" customHeigh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</row>
    <row r="3" spans="1:15" s="4" customFormat="1" ht="20.25" customHeight="1">
      <c r="A3" s="137" t="s">
        <v>11</v>
      </c>
      <c r="B3" s="137"/>
      <c r="C3" s="137"/>
      <c r="D3" s="116"/>
      <c r="E3" s="116"/>
      <c r="F3" s="1" t="s">
        <v>61</v>
      </c>
      <c r="G3" s="32"/>
      <c r="H3" s="3"/>
      <c r="I3" s="1" t="s">
        <v>12</v>
      </c>
      <c r="J3" s="113" t="s">
        <v>161</v>
      </c>
      <c r="K3" s="116"/>
      <c r="N3" s="4" t="str">
        <f>UPPER(F3)</f>
        <v>: WIN MOTOR CO.,LTD.</v>
      </c>
    </row>
    <row r="4" spans="1:15" s="4" customFormat="1" ht="20.25" customHeight="1">
      <c r="A4" s="137" t="s">
        <v>0</v>
      </c>
      <c r="B4" s="137"/>
      <c r="C4" s="137"/>
      <c r="D4" s="116"/>
      <c r="E4" s="116"/>
      <c r="F4" s="1" t="s">
        <v>62</v>
      </c>
      <c r="G4" s="32"/>
      <c r="H4" s="3"/>
      <c r="I4" s="1" t="s">
        <v>13</v>
      </c>
      <c r="J4" s="113" t="s">
        <v>64</v>
      </c>
      <c r="K4" s="116"/>
      <c r="N4" s="4" t="str">
        <f>UPPER(F4)</f>
        <v>: KO MAUNG MAUNG</v>
      </c>
    </row>
    <row r="5" spans="1:15" s="4" customFormat="1" ht="20.25" customHeight="1">
      <c r="A5" s="137" t="s">
        <v>14</v>
      </c>
      <c r="B5" s="137"/>
      <c r="C5" s="137"/>
      <c r="D5" s="116"/>
      <c r="E5" s="116"/>
      <c r="F5" s="1" t="s">
        <v>63</v>
      </c>
      <c r="G5" s="96"/>
      <c r="H5" s="33"/>
      <c r="I5" s="1" t="s">
        <v>15</v>
      </c>
      <c r="J5" s="37" t="s">
        <v>162</v>
      </c>
      <c r="K5" s="116"/>
      <c r="N5" s="4" t="str">
        <f>UPPER(F5)</f>
        <v>: 09-977835428</v>
      </c>
    </row>
    <row r="6" spans="1:15" s="4" customFormat="1" ht="18.75" customHeight="1">
      <c r="A6" s="137" t="s">
        <v>16</v>
      </c>
      <c r="B6" s="137"/>
      <c r="C6" s="137"/>
      <c r="D6" s="116"/>
      <c r="E6" s="116"/>
      <c r="F6" s="1"/>
      <c r="G6" s="32"/>
      <c r="H6" s="3" t="s">
        <v>49</v>
      </c>
      <c r="I6" s="1" t="s">
        <v>17</v>
      </c>
      <c r="J6" s="138" t="s">
        <v>50</v>
      </c>
      <c r="K6" s="138"/>
      <c r="N6" s="4" t="str">
        <f>UPPER(F6)</f>
        <v/>
      </c>
    </row>
    <row r="7" spans="1:15" s="4" customFormat="1" ht="18" customHeight="1">
      <c r="A7" s="137" t="s">
        <v>18</v>
      </c>
      <c r="B7" s="137"/>
      <c r="C7" s="137"/>
      <c r="D7" s="5"/>
      <c r="E7" s="5"/>
      <c r="F7" s="1" t="s">
        <v>53</v>
      </c>
      <c r="G7" s="32"/>
      <c r="H7" s="3"/>
      <c r="I7" s="1" t="s">
        <v>19</v>
      </c>
      <c r="J7" s="139" t="s">
        <v>160</v>
      </c>
      <c r="K7" s="140"/>
      <c r="N7" s="4" t="str">
        <f>UPPER(F7)</f>
        <v>: YANGON</v>
      </c>
    </row>
    <row r="8" spans="1:15" s="4" customFormat="1" ht="18" customHeight="1">
      <c r="A8" s="137" t="s">
        <v>20</v>
      </c>
      <c r="B8" s="137"/>
      <c r="C8" s="137"/>
      <c r="D8" s="1"/>
      <c r="E8" s="1"/>
      <c r="F8" s="1" t="s">
        <v>57</v>
      </c>
      <c r="G8" s="97"/>
      <c r="H8" s="6"/>
      <c r="I8" s="7" t="s">
        <v>21</v>
      </c>
      <c r="J8" s="8" t="s">
        <v>22</v>
      </c>
      <c r="K8" s="116"/>
      <c r="N8" s="4" t="e">
        <f>UPPER(#REF!)</f>
        <v>#REF!</v>
      </c>
    </row>
    <row r="9" spans="1:15" s="4" customFormat="1" ht="18" customHeight="1">
      <c r="A9" s="113" t="s">
        <v>23</v>
      </c>
      <c r="B9" s="113"/>
      <c r="C9" s="113"/>
      <c r="D9" s="1"/>
      <c r="E9" s="1"/>
      <c r="F9" s="1" t="s">
        <v>58</v>
      </c>
      <c r="G9" s="97"/>
      <c r="H9" s="6"/>
      <c r="I9" s="7"/>
      <c r="J9" s="8"/>
      <c r="K9" s="116"/>
    </row>
    <row r="10" spans="1:15" s="4" customFormat="1" ht="16.5" customHeight="1">
      <c r="A10" s="113"/>
      <c r="B10" s="113"/>
      <c r="C10" s="113"/>
      <c r="D10" s="1"/>
      <c r="E10" s="1"/>
      <c r="F10" s="46" t="s">
        <v>59</v>
      </c>
      <c r="G10" s="97"/>
      <c r="H10" s="6"/>
      <c r="I10" s="7"/>
      <c r="J10" s="8"/>
      <c r="K10" s="116"/>
    </row>
    <row r="11" spans="1:15" ht="17.25" customHeight="1">
      <c r="A11" s="9" t="s">
        <v>24</v>
      </c>
      <c r="B11" s="10"/>
      <c r="C11" s="11"/>
      <c r="D11" s="11"/>
      <c r="E11" s="11"/>
      <c r="F11" s="11"/>
      <c r="G11" s="98"/>
      <c r="H11" s="12"/>
      <c r="I11" s="29"/>
      <c r="J11" s="12"/>
      <c r="K11" s="11"/>
      <c r="N11" s="4" t="str">
        <f>UPPER(F11)</f>
        <v/>
      </c>
    </row>
    <row r="12" spans="1:15" ht="6.75" customHeight="1">
      <c r="A12" s="11"/>
      <c r="B12" s="11"/>
      <c r="C12" s="11"/>
      <c r="D12" s="11"/>
      <c r="E12" s="11"/>
      <c r="F12" s="11"/>
      <c r="G12" s="98"/>
      <c r="H12" s="11"/>
      <c r="I12" s="38"/>
      <c r="J12" s="11"/>
      <c r="K12" s="11"/>
      <c r="N12" s="4" t="str">
        <f>UPPER(F12)</f>
        <v/>
      </c>
      <c r="O12" s="4"/>
    </row>
    <row r="13" spans="1:15" s="4" customFormat="1" ht="41.25" customHeight="1">
      <c r="A13" s="13" t="s">
        <v>1</v>
      </c>
      <c r="B13" s="14" t="s">
        <v>25</v>
      </c>
      <c r="C13" s="14" t="s">
        <v>5</v>
      </c>
      <c r="D13" s="15" t="s">
        <v>26</v>
      </c>
      <c r="E13" s="15" t="s">
        <v>6</v>
      </c>
      <c r="F13" s="13" t="s">
        <v>27</v>
      </c>
      <c r="G13" s="13" t="s">
        <v>2</v>
      </c>
      <c r="H13" s="13" t="s">
        <v>3</v>
      </c>
      <c r="I13" s="39" t="s">
        <v>4</v>
      </c>
      <c r="J13" s="13" t="s">
        <v>7</v>
      </c>
      <c r="K13" s="13" t="s">
        <v>28</v>
      </c>
      <c r="N13" s="4" t="str">
        <f>UPPER(F13)</f>
        <v>PART NAME</v>
      </c>
      <c r="O13" s="16"/>
    </row>
    <row r="14" spans="1:15" s="4" customFormat="1" ht="21.75" customHeight="1">
      <c r="A14" s="13">
        <v>1</v>
      </c>
      <c r="B14" s="14" t="s">
        <v>60</v>
      </c>
      <c r="C14" s="14" t="s">
        <v>55</v>
      </c>
      <c r="D14" s="48" t="s">
        <v>65</v>
      </c>
      <c r="E14" s="49" t="s">
        <v>105</v>
      </c>
      <c r="F14" s="50" t="s">
        <v>142</v>
      </c>
      <c r="G14" s="132">
        <v>1</v>
      </c>
      <c r="H14" s="132">
        <v>510000</v>
      </c>
      <c r="I14" s="114">
        <f>H14*G14</f>
        <v>510000</v>
      </c>
      <c r="J14" s="13" t="s">
        <v>54</v>
      </c>
      <c r="K14" s="105" t="s">
        <v>65</v>
      </c>
      <c r="O14" s="16"/>
    </row>
    <row r="15" spans="1:15" s="4" customFormat="1" ht="21.75" customHeight="1">
      <c r="A15" s="13">
        <v>2</v>
      </c>
      <c r="B15" s="14" t="s">
        <v>60</v>
      </c>
      <c r="C15" s="14" t="s">
        <v>55</v>
      </c>
      <c r="D15" s="48"/>
      <c r="E15" s="49" t="s">
        <v>101</v>
      </c>
      <c r="F15" s="50" t="s">
        <v>139</v>
      </c>
      <c r="G15" s="133"/>
      <c r="H15" s="133"/>
      <c r="I15" s="114">
        <f t="shared" ref="I15:I21" si="0">H15*G15</f>
        <v>0</v>
      </c>
      <c r="J15" s="13" t="s">
        <v>54</v>
      </c>
      <c r="K15" s="106"/>
      <c r="O15" s="16"/>
    </row>
    <row r="16" spans="1:15" s="4" customFormat="1" ht="21.75" customHeight="1">
      <c r="A16" s="13">
        <v>3</v>
      </c>
      <c r="B16" s="14" t="s">
        <v>60</v>
      </c>
      <c r="C16" s="14" t="s">
        <v>55</v>
      </c>
      <c r="D16" s="48"/>
      <c r="E16" s="49" t="s">
        <v>102</v>
      </c>
      <c r="F16" s="50" t="s">
        <v>163</v>
      </c>
      <c r="G16" s="133"/>
      <c r="H16" s="133"/>
      <c r="I16" s="114">
        <f t="shared" si="0"/>
        <v>0</v>
      </c>
      <c r="J16" s="13" t="s">
        <v>54</v>
      </c>
      <c r="K16" s="106"/>
      <c r="O16" s="16"/>
    </row>
    <row r="17" spans="1:15" s="4" customFormat="1" ht="21.75" customHeight="1">
      <c r="A17" s="13">
        <v>4</v>
      </c>
      <c r="B17" s="14" t="s">
        <v>60</v>
      </c>
      <c r="C17" s="14" t="s">
        <v>55</v>
      </c>
      <c r="D17" s="48"/>
      <c r="E17" s="49" t="s">
        <v>103</v>
      </c>
      <c r="F17" s="50" t="s">
        <v>140</v>
      </c>
      <c r="G17" s="133"/>
      <c r="H17" s="133"/>
      <c r="I17" s="114">
        <f t="shared" si="0"/>
        <v>0</v>
      </c>
      <c r="J17" s="13" t="s">
        <v>54</v>
      </c>
      <c r="K17" s="106"/>
      <c r="O17" s="16"/>
    </row>
    <row r="18" spans="1:15" s="4" customFormat="1" ht="21.75" customHeight="1">
      <c r="A18" s="13">
        <v>5</v>
      </c>
      <c r="B18" s="14" t="s">
        <v>60</v>
      </c>
      <c r="C18" s="14" t="s">
        <v>55</v>
      </c>
      <c r="D18" s="48"/>
      <c r="E18" s="49" t="s">
        <v>104</v>
      </c>
      <c r="F18" s="50" t="s">
        <v>141</v>
      </c>
      <c r="G18" s="133"/>
      <c r="H18" s="133"/>
      <c r="I18" s="114">
        <f t="shared" si="0"/>
        <v>0</v>
      </c>
      <c r="J18" s="13" t="s">
        <v>54</v>
      </c>
      <c r="K18" s="106"/>
      <c r="O18" s="16"/>
    </row>
    <row r="19" spans="1:15" s="4" customFormat="1" ht="21.75" customHeight="1">
      <c r="A19" s="13">
        <v>6</v>
      </c>
      <c r="B19" s="14" t="s">
        <v>60</v>
      </c>
      <c r="C19" s="14" t="s">
        <v>55</v>
      </c>
      <c r="D19" s="48"/>
      <c r="E19" s="49" t="s">
        <v>209</v>
      </c>
      <c r="F19" s="50" t="s">
        <v>137</v>
      </c>
      <c r="G19" s="133"/>
      <c r="H19" s="133"/>
      <c r="I19" s="114">
        <f t="shared" si="0"/>
        <v>0</v>
      </c>
      <c r="J19" s="13" t="s">
        <v>54</v>
      </c>
      <c r="K19" s="106"/>
      <c r="O19" s="16"/>
    </row>
    <row r="20" spans="1:15" s="4" customFormat="1" ht="21.75" customHeight="1">
      <c r="A20" s="13">
        <v>7</v>
      </c>
      <c r="B20" s="14" t="s">
        <v>60</v>
      </c>
      <c r="C20" s="14" t="s">
        <v>55</v>
      </c>
      <c r="D20" s="48"/>
      <c r="E20" s="49" t="s">
        <v>100</v>
      </c>
      <c r="F20" s="50" t="s">
        <v>138</v>
      </c>
      <c r="G20" s="134"/>
      <c r="H20" s="134"/>
      <c r="I20" s="114">
        <f t="shared" si="0"/>
        <v>0</v>
      </c>
      <c r="J20" s="13" t="s">
        <v>54</v>
      </c>
      <c r="K20" s="106"/>
      <c r="O20" s="16"/>
    </row>
    <row r="21" spans="1:15" s="4" customFormat="1" ht="21.75" customHeight="1">
      <c r="A21" s="13">
        <v>8</v>
      </c>
      <c r="B21" s="14" t="s">
        <v>60</v>
      </c>
      <c r="C21" s="14" t="s">
        <v>55</v>
      </c>
      <c r="D21" s="48" t="s">
        <v>65</v>
      </c>
      <c r="E21" s="49" t="s">
        <v>79</v>
      </c>
      <c r="F21" s="50" t="s">
        <v>125</v>
      </c>
      <c r="G21" s="69">
        <v>1</v>
      </c>
      <c r="H21" s="93">
        <v>41800</v>
      </c>
      <c r="I21" s="114">
        <f t="shared" si="0"/>
        <v>41800</v>
      </c>
      <c r="J21" s="13" t="s">
        <v>54</v>
      </c>
      <c r="K21" s="106" t="s">
        <v>65</v>
      </c>
      <c r="O21" s="16"/>
    </row>
    <row r="22" spans="1:15" s="4" customFormat="1" ht="21.75" customHeight="1">
      <c r="A22" s="13">
        <v>9</v>
      </c>
      <c r="B22" s="14" t="s">
        <v>60</v>
      </c>
      <c r="C22" s="14" t="s">
        <v>55</v>
      </c>
      <c r="D22" s="48" t="s">
        <v>65</v>
      </c>
      <c r="E22" s="49" t="s">
        <v>76</v>
      </c>
      <c r="F22" s="50" t="s">
        <v>164</v>
      </c>
      <c r="G22" s="132">
        <v>1</v>
      </c>
      <c r="H22" s="132">
        <v>41800</v>
      </c>
      <c r="I22" s="135">
        <f>H22*G22</f>
        <v>41800</v>
      </c>
      <c r="J22" s="13" t="s">
        <v>54</v>
      </c>
      <c r="K22" s="106" t="s">
        <v>65</v>
      </c>
      <c r="O22" s="16"/>
    </row>
    <row r="23" spans="1:15" s="4" customFormat="1" ht="21.75" customHeight="1">
      <c r="A23" s="13">
        <v>10</v>
      </c>
      <c r="B23" s="14" t="s">
        <v>60</v>
      </c>
      <c r="C23" s="14" t="s">
        <v>55</v>
      </c>
      <c r="D23" s="48"/>
      <c r="E23" s="49" t="s">
        <v>70</v>
      </c>
      <c r="F23" s="50" t="s">
        <v>165</v>
      </c>
      <c r="G23" s="133"/>
      <c r="H23" s="133"/>
      <c r="I23" s="135"/>
      <c r="J23" s="13" t="s">
        <v>54</v>
      </c>
      <c r="K23" s="106"/>
      <c r="O23" s="16"/>
    </row>
    <row r="24" spans="1:15" s="4" customFormat="1" ht="21.75" customHeight="1">
      <c r="A24" s="13">
        <v>11</v>
      </c>
      <c r="B24" s="14" t="s">
        <v>60</v>
      </c>
      <c r="C24" s="14" t="s">
        <v>55</v>
      </c>
      <c r="D24" s="48"/>
      <c r="E24" s="49" t="s">
        <v>210</v>
      </c>
      <c r="F24" s="50" t="s">
        <v>166</v>
      </c>
      <c r="G24" s="133"/>
      <c r="H24" s="133"/>
      <c r="I24" s="135"/>
      <c r="J24" s="13" t="s">
        <v>54</v>
      </c>
      <c r="K24" s="106"/>
      <c r="O24" s="16"/>
    </row>
    <row r="25" spans="1:15" s="4" customFormat="1" ht="21.75" customHeight="1">
      <c r="A25" s="13">
        <v>12</v>
      </c>
      <c r="B25" s="14" t="s">
        <v>60</v>
      </c>
      <c r="C25" s="14" t="s">
        <v>55</v>
      </c>
      <c r="D25" s="48"/>
      <c r="E25" s="49" t="s">
        <v>66</v>
      </c>
      <c r="F25" s="50" t="s">
        <v>167</v>
      </c>
      <c r="G25" s="133"/>
      <c r="H25" s="133"/>
      <c r="I25" s="135"/>
      <c r="J25" s="13" t="s">
        <v>54</v>
      </c>
      <c r="K25" s="106"/>
      <c r="O25" s="16"/>
    </row>
    <row r="26" spans="1:15" s="4" customFormat="1" ht="21.75" customHeight="1">
      <c r="A26" s="13">
        <v>13</v>
      </c>
      <c r="B26" s="14" t="s">
        <v>60</v>
      </c>
      <c r="C26" s="14" t="s">
        <v>55</v>
      </c>
      <c r="D26" s="48"/>
      <c r="E26" s="49" t="s">
        <v>67</v>
      </c>
      <c r="F26" s="50" t="s">
        <v>168</v>
      </c>
      <c r="G26" s="133"/>
      <c r="H26" s="133"/>
      <c r="I26" s="135"/>
      <c r="J26" s="13" t="s">
        <v>54</v>
      </c>
      <c r="K26" s="106"/>
      <c r="O26" s="16"/>
    </row>
    <row r="27" spans="1:15" s="4" customFormat="1" ht="21.75" customHeight="1">
      <c r="A27" s="13">
        <v>14</v>
      </c>
      <c r="B27" s="14" t="s">
        <v>60</v>
      </c>
      <c r="C27" s="14" t="s">
        <v>55</v>
      </c>
      <c r="D27" s="48"/>
      <c r="E27" s="49" t="s">
        <v>77</v>
      </c>
      <c r="F27" s="50" t="s">
        <v>169</v>
      </c>
      <c r="G27" s="133"/>
      <c r="H27" s="133"/>
      <c r="I27" s="135"/>
      <c r="J27" s="13" t="s">
        <v>54</v>
      </c>
      <c r="K27" s="107"/>
      <c r="O27" s="16"/>
    </row>
    <row r="28" spans="1:15" s="4" customFormat="1" ht="21.75" customHeight="1">
      <c r="A28" s="13">
        <v>15</v>
      </c>
      <c r="B28" s="14" t="s">
        <v>60</v>
      </c>
      <c r="C28" s="14" t="s">
        <v>55</v>
      </c>
      <c r="D28" s="48"/>
      <c r="E28" s="49" t="s">
        <v>78</v>
      </c>
      <c r="F28" s="50" t="s">
        <v>124</v>
      </c>
      <c r="G28" s="133"/>
      <c r="H28" s="133"/>
      <c r="I28" s="135"/>
      <c r="J28" s="13" t="s">
        <v>54</v>
      </c>
      <c r="K28" s="105"/>
      <c r="O28" s="16"/>
    </row>
    <row r="29" spans="1:15" s="4" customFormat="1" ht="21.75" customHeight="1">
      <c r="A29" s="13">
        <v>16</v>
      </c>
      <c r="B29" s="14" t="s">
        <v>60</v>
      </c>
      <c r="C29" s="14" t="s">
        <v>55</v>
      </c>
      <c r="D29" s="48"/>
      <c r="E29" s="49" t="s">
        <v>68</v>
      </c>
      <c r="F29" s="50" t="s">
        <v>123</v>
      </c>
      <c r="G29" s="133"/>
      <c r="H29" s="133"/>
      <c r="I29" s="135"/>
      <c r="J29" s="13" t="s">
        <v>54</v>
      </c>
      <c r="K29" s="106"/>
      <c r="O29" s="16"/>
    </row>
    <row r="30" spans="1:15" s="4" customFormat="1" ht="21.75" customHeight="1">
      <c r="A30" s="13">
        <v>17</v>
      </c>
      <c r="B30" s="14" t="s">
        <v>60</v>
      </c>
      <c r="C30" s="14" t="s">
        <v>55</v>
      </c>
      <c r="D30" s="48"/>
      <c r="E30" s="49" t="s">
        <v>71</v>
      </c>
      <c r="F30" s="50" t="s">
        <v>170</v>
      </c>
      <c r="G30" s="133"/>
      <c r="H30" s="133"/>
      <c r="I30" s="135"/>
      <c r="J30" s="13" t="s">
        <v>54</v>
      </c>
      <c r="K30" s="106"/>
      <c r="O30" s="16"/>
    </row>
    <row r="31" spans="1:15" s="4" customFormat="1" ht="21.75" customHeight="1">
      <c r="A31" s="13">
        <v>18</v>
      </c>
      <c r="B31" s="14" t="s">
        <v>60</v>
      </c>
      <c r="C31" s="14" t="s">
        <v>55</v>
      </c>
      <c r="D31" s="48"/>
      <c r="E31" s="49" t="s">
        <v>69</v>
      </c>
      <c r="F31" s="50" t="s">
        <v>123</v>
      </c>
      <c r="G31" s="133"/>
      <c r="H31" s="133"/>
      <c r="I31" s="135"/>
      <c r="J31" s="13" t="s">
        <v>54</v>
      </c>
      <c r="K31" s="106"/>
      <c r="O31" s="16"/>
    </row>
    <row r="32" spans="1:15" s="4" customFormat="1" ht="21.75" customHeight="1">
      <c r="A32" s="13">
        <v>19</v>
      </c>
      <c r="B32" s="14" t="s">
        <v>60</v>
      </c>
      <c r="C32" s="14" t="s">
        <v>55</v>
      </c>
      <c r="D32" s="48"/>
      <c r="E32" s="49" t="s">
        <v>75</v>
      </c>
      <c r="F32" s="50" t="s">
        <v>171</v>
      </c>
      <c r="G32" s="133"/>
      <c r="H32" s="133"/>
      <c r="I32" s="135"/>
      <c r="J32" s="13" t="s">
        <v>54</v>
      </c>
      <c r="K32" s="107"/>
      <c r="O32" s="16"/>
    </row>
    <row r="33" spans="1:15" s="4" customFormat="1" ht="21.75" customHeight="1">
      <c r="A33" s="13">
        <v>20</v>
      </c>
      <c r="B33" s="14" t="s">
        <v>60</v>
      </c>
      <c r="C33" s="14" t="s">
        <v>55</v>
      </c>
      <c r="D33" s="48"/>
      <c r="E33" s="49" t="s">
        <v>74</v>
      </c>
      <c r="F33" s="50" t="s">
        <v>172</v>
      </c>
      <c r="G33" s="133"/>
      <c r="H33" s="133"/>
      <c r="I33" s="135"/>
      <c r="J33" s="13" t="s">
        <v>54</v>
      </c>
      <c r="K33" s="105"/>
      <c r="O33" s="16"/>
    </row>
    <row r="34" spans="1:15" s="4" customFormat="1" ht="21.75" customHeight="1">
      <c r="A34" s="13">
        <v>21</v>
      </c>
      <c r="B34" s="14" t="s">
        <v>60</v>
      </c>
      <c r="C34" s="14" t="s">
        <v>55</v>
      </c>
      <c r="D34" s="48"/>
      <c r="E34" s="49" t="s">
        <v>73</v>
      </c>
      <c r="F34" s="50" t="s">
        <v>123</v>
      </c>
      <c r="G34" s="133"/>
      <c r="H34" s="133"/>
      <c r="I34" s="135"/>
      <c r="J34" s="13" t="s">
        <v>54</v>
      </c>
      <c r="K34" s="106"/>
      <c r="O34" s="16"/>
    </row>
    <row r="35" spans="1:15" s="4" customFormat="1" ht="21.75" customHeight="1">
      <c r="A35" s="13">
        <v>22</v>
      </c>
      <c r="B35" s="14" t="s">
        <v>60</v>
      </c>
      <c r="C35" s="14" t="s">
        <v>55</v>
      </c>
      <c r="D35" s="48"/>
      <c r="E35" s="49" t="s">
        <v>72</v>
      </c>
      <c r="F35" s="50" t="s">
        <v>173</v>
      </c>
      <c r="G35" s="134"/>
      <c r="H35" s="134"/>
      <c r="I35" s="135"/>
      <c r="J35" s="13" t="s">
        <v>54</v>
      </c>
      <c r="K35" s="106"/>
      <c r="O35" s="16"/>
    </row>
    <row r="36" spans="1:15" s="4" customFormat="1" ht="21.75" customHeight="1">
      <c r="A36" s="13">
        <v>23</v>
      </c>
      <c r="B36" s="14" t="s">
        <v>60</v>
      </c>
      <c r="C36" s="14" t="s">
        <v>55</v>
      </c>
      <c r="D36" s="48" t="s">
        <v>65</v>
      </c>
      <c r="E36" s="49" t="s">
        <v>91</v>
      </c>
      <c r="F36" s="50" t="s">
        <v>174</v>
      </c>
      <c r="G36" s="69">
        <v>1</v>
      </c>
      <c r="H36" s="91">
        <v>5500</v>
      </c>
      <c r="I36" s="115">
        <f>H36*G36</f>
        <v>5500</v>
      </c>
      <c r="J36" s="13" t="s">
        <v>54</v>
      </c>
      <c r="K36" s="106" t="s">
        <v>65</v>
      </c>
      <c r="O36" s="16"/>
    </row>
    <row r="37" spans="1:15" s="4" customFormat="1" ht="21.75" customHeight="1">
      <c r="A37" s="13">
        <v>24</v>
      </c>
      <c r="B37" s="14" t="s">
        <v>60</v>
      </c>
      <c r="C37" s="14" t="s">
        <v>55</v>
      </c>
      <c r="D37" s="48" t="s">
        <v>65</v>
      </c>
      <c r="E37" s="49" t="s">
        <v>92</v>
      </c>
      <c r="F37" s="50" t="s">
        <v>132</v>
      </c>
      <c r="G37" s="69">
        <v>1</v>
      </c>
      <c r="H37" s="91">
        <v>5500</v>
      </c>
      <c r="I37" s="115">
        <f t="shared" ref="I37:I38" si="1">H37*G37</f>
        <v>5500</v>
      </c>
      <c r="J37" s="13" t="s">
        <v>54</v>
      </c>
      <c r="K37" s="107" t="s">
        <v>65</v>
      </c>
      <c r="O37" s="16"/>
    </row>
    <row r="38" spans="1:15" s="4" customFormat="1" ht="21.75" customHeight="1">
      <c r="A38" s="13">
        <v>25</v>
      </c>
      <c r="B38" s="14" t="s">
        <v>60</v>
      </c>
      <c r="C38" s="14" t="s">
        <v>55</v>
      </c>
      <c r="D38" s="48" t="s">
        <v>65</v>
      </c>
      <c r="E38" s="49" t="s">
        <v>93</v>
      </c>
      <c r="F38" s="50" t="s">
        <v>175</v>
      </c>
      <c r="G38" s="69">
        <v>1</v>
      </c>
      <c r="H38" s="91">
        <v>5500</v>
      </c>
      <c r="I38" s="115">
        <f t="shared" si="1"/>
        <v>5500</v>
      </c>
      <c r="J38" s="13" t="s">
        <v>54</v>
      </c>
      <c r="K38" s="52" t="s">
        <v>65</v>
      </c>
      <c r="O38" s="16"/>
    </row>
    <row r="39" spans="1:15" s="4" customFormat="1" ht="21.75" customHeight="1">
      <c r="A39" s="13">
        <v>26</v>
      </c>
      <c r="B39" s="14" t="s">
        <v>60</v>
      </c>
      <c r="C39" s="14" t="s">
        <v>55</v>
      </c>
      <c r="D39" s="48" t="s">
        <v>65</v>
      </c>
      <c r="E39" s="49" t="s">
        <v>94</v>
      </c>
      <c r="F39" s="50" t="s">
        <v>177</v>
      </c>
      <c r="G39" s="141">
        <v>1</v>
      </c>
      <c r="H39" s="132">
        <v>71500</v>
      </c>
      <c r="I39" s="147">
        <f>H39*G39</f>
        <v>71500</v>
      </c>
      <c r="J39" s="13" t="s">
        <v>54</v>
      </c>
      <c r="K39" s="52" t="s">
        <v>65</v>
      </c>
      <c r="O39" s="16"/>
    </row>
    <row r="40" spans="1:15" s="4" customFormat="1" ht="21.75" customHeight="1">
      <c r="A40" s="13">
        <v>27</v>
      </c>
      <c r="B40" s="14" t="s">
        <v>60</v>
      </c>
      <c r="C40" s="14" t="s">
        <v>55</v>
      </c>
      <c r="D40" s="48"/>
      <c r="E40" s="49" t="s">
        <v>95</v>
      </c>
      <c r="F40" s="50" t="s">
        <v>178</v>
      </c>
      <c r="G40" s="142"/>
      <c r="H40" s="133"/>
      <c r="I40" s="135"/>
      <c r="J40" s="13" t="s">
        <v>54</v>
      </c>
      <c r="K40" s="52"/>
      <c r="O40" s="16"/>
    </row>
    <row r="41" spans="1:15" s="4" customFormat="1" ht="21.75" customHeight="1">
      <c r="A41" s="13">
        <v>28</v>
      </c>
      <c r="B41" s="14" t="s">
        <v>60</v>
      </c>
      <c r="C41" s="14" t="s">
        <v>55</v>
      </c>
      <c r="D41" s="48"/>
      <c r="E41" s="49" t="s">
        <v>96</v>
      </c>
      <c r="F41" s="50" t="s">
        <v>133</v>
      </c>
      <c r="G41" s="142"/>
      <c r="H41" s="133"/>
      <c r="I41" s="135"/>
      <c r="J41" s="13" t="s">
        <v>54</v>
      </c>
      <c r="K41" s="52"/>
      <c r="O41" s="16"/>
    </row>
    <row r="42" spans="1:15" s="4" customFormat="1" ht="21.75" customHeight="1">
      <c r="A42" s="13">
        <v>29</v>
      </c>
      <c r="B42" s="14" t="s">
        <v>60</v>
      </c>
      <c r="C42" s="14" t="s">
        <v>55</v>
      </c>
      <c r="D42" s="48"/>
      <c r="E42" s="49" t="s">
        <v>97</v>
      </c>
      <c r="F42" s="50" t="s">
        <v>134</v>
      </c>
      <c r="G42" s="142"/>
      <c r="H42" s="133"/>
      <c r="I42" s="135"/>
      <c r="J42" s="13" t="s">
        <v>54</v>
      </c>
      <c r="K42" s="52"/>
      <c r="O42" s="16"/>
    </row>
    <row r="43" spans="1:15" s="4" customFormat="1" ht="21.75" customHeight="1">
      <c r="A43" s="13">
        <v>30</v>
      </c>
      <c r="B43" s="14" t="s">
        <v>60</v>
      </c>
      <c r="C43" s="14" t="s">
        <v>55</v>
      </c>
      <c r="D43" s="48"/>
      <c r="E43" s="49" t="s">
        <v>98</v>
      </c>
      <c r="F43" s="50" t="s">
        <v>135</v>
      </c>
      <c r="G43" s="142"/>
      <c r="H43" s="133"/>
      <c r="I43" s="135"/>
      <c r="J43" s="13" t="s">
        <v>54</v>
      </c>
      <c r="K43" s="52"/>
      <c r="O43" s="16"/>
    </row>
    <row r="44" spans="1:15" s="4" customFormat="1" ht="21.75" customHeight="1">
      <c r="A44" s="13">
        <v>31</v>
      </c>
      <c r="B44" s="14" t="s">
        <v>60</v>
      </c>
      <c r="C44" s="14" t="s">
        <v>55</v>
      </c>
      <c r="D44" s="48"/>
      <c r="E44" s="49" t="s">
        <v>99</v>
      </c>
      <c r="F44" s="50" t="s">
        <v>136</v>
      </c>
      <c r="G44" s="143"/>
      <c r="H44" s="134"/>
      <c r="I44" s="148"/>
      <c r="J44" s="13" t="s">
        <v>54</v>
      </c>
      <c r="K44" s="52"/>
      <c r="O44" s="16"/>
    </row>
    <row r="45" spans="1:15" s="4" customFormat="1" ht="21.75" customHeight="1">
      <c r="A45" s="13">
        <v>32</v>
      </c>
      <c r="B45" s="14" t="s">
        <v>60</v>
      </c>
      <c r="C45" s="14" t="s">
        <v>55</v>
      </c>
      <c r="D45" s="48" t="s">
        <v>65</v>
      </c>
      <c r="E45" s="49" t="s">
        <v>80</v>
      </c>
      <c r="F45" s="50" t="s">
        <v>179</v>
      </c>
      <c r="G45" s="141">
        <v>1</v>
      </c>
      <c r="H45" s="144">
        <v>38500</v>
      </c>
      <c r="I45" s="149">
        <f>H45*G45</f>
        <v>38500</v>
      </c>
      <c r="J45" s="13" t="s">
        <v>54</v>
      </c>
      <c r="K45" s="52" t="s">
        <v>65</v>
      </c>
      <c r="O45" s="16"/>
    </row>
    <row r="46" spans="1:15" s="4" customFormat="1" ht="21.75" customHeight="1">
      <c r="A46" s="13">
        <v>33</v>
      </c>
      <c r="B46" s="14" t="s">
        <v>60</v>
      </c>
      <c r="C46" s="14" t="s">
        <v>55</v>
      </c>
      <c r="D46" s="48"/>
      <c r="E46" s="49" t="s">
        <v>81</v>
      </c>
      <c r="F46" s="50" t="s">
        <v>180</v>
      </c>
      <c r="G46" s="142"/>
      <c r="H46" s="145"/>
      <c r="I46" s="149"/>
      <c r="J46" s="13" t="s">
        <v>54</v>
      </c>
      <c r="K46" s="52"/>
      <c r="O46" s="16"/>
    </row>
    <row r="47" spans="1:15" s="4" customFormat="1" ht="21.75" customHeight="1">
      <c r="A47" s="13">
        <v>34</v>
      </c>
      <c r="B47" s="14" t="s">
        <v>60</v>
      </c>
      <c r="C47" s="14" t="s">
        <v>55</v>
      </c>
      <c r="D47" s="48"/>
      <c r="E47" s="49" t="s">
        <v>82</v>
      </c>
      <c r="F47" s="50" t="s">
        <v>181</v>
      </c>
      <c r="G47" s="142"/>
      <c r="H47" s="145"/>
      <c r="I47" s="149"/>
      <c r="J47" s="13" t="s">
        <v>54</v>
      </c>
      <c r="K47" s="52"/>
      <c r="O47" s="16"/>
    </row>
    <row r="48" spans="1:15" s="4" customFormat="1" ht="21.75" customHeight="1">
      <c r="A48" s="13">
        <v>35</v>
      </c>
      <c r="B48" s="14" t="s">
        <v>60</v>
      </c>
      <c r="C48" s="14" t="s">
        <v>55</v>
      </c>
      <c r="D48" s="48"/>
      <c r="E48" s="49" t="s">
        <v>83</v>
      </c>
      <c r="F48" s="50" t="s">
        <v>182</v>
      </c>
      <c r="G48" s="142"/>
      <c r="H48" s="145"/>
      <c r="I48" s="149"/>
      <c r="J48" s="13" t="s">
        <v>54</v>
      </c>
      <c r="K48" s="105"/>
      <c r="O48" s="16"/>
    </row>
    <row r="49" spans="1:15" s="4" customFormat="1" ht="21.75" customHeight="1">
      <c r="A49" s="13">
        <v>36</v>
      </c>
      <c r="B49" s="14" t="s">
        <v>60</v>
      </c>
      <c r="C49" s="14" t="s">
        <v>55</v>
      </c>
      <c r="D49" s="48"/>
      <c r="E49" s="49" t="s">
        <v>84</v>
      </c>
      <c r="F49" s="50" t="s">
        <v>183</v>
      </c>
      <c r="G49" s="143"/>
      <c r="H49" s="146"/>
      <c r="I49" s="149"/>
      <c r="J49" s="13" t="s">
        <v>54</v>
      </c>
      <c r="K49" s="106"/>
      <c r="O49" s="16"/>
    </row>
    <row r="50" spans="1:15" s="4" customFormat="1" ht="21.75" customHeight="1">
      <c r="A50" s="13">
        <v>37</v>
      </c>
      <c r="B50" s="14" t="s">
        <v>60</v>
      </c>
      <c r="C50" s="14" t="s">
        <v>55</v>
      </c>
      <c r="D50" s="48" t="s">
        <v>65</v>
      </c>
      <c r="E50" s="49" t="s">
        <v>115</v>
      </c>
      <c r="F50" s="50" t="s">
        <v>145</v>
      </c>
      <c r="G50" s="69">
        <v>1</v>
      </c>
      <c r="H50" s="91">
        <v>18700</v>
      </c>
      <c r="I50" s="115">
        <f>H50*G50</f>
        <v>18700</v>
      </c>
      <c r="J50" s="13" t="s">
        <v>54</v>
      </c>
      <c r="K50" s="106" t="s">
        <v>65</v>
      </c>
      <c r="O50" s="16"/>
    </row>
    <row r="51" spans="1:15" s="4" customFormat="1" ht="21.75" customHeight="1">
      <c r="A51" s="13">
        <v>38</v>
      </c>
      <c r="B51" s="14" t="s">
        <v>60</v>
      </c>
      <c r="C51" s="14" t="s">
        <v>55</v>
      </c>
      <c r="D51" s="48" t="s">
        <v>65</v>
      </c>
      <c r="E51" s="49" t="s">
        <v>85</v>
      </c>
      <c r="F51" s="50" t="s">
        <v>126</v>
      </c>
      <c r="G51" s="141">
        <v>1</v>
      </c>
      <c r="H51" s="144">
        <v>99000.000000000015</v>
      </c>
      <c r="I51" s="147">
        <f>H51*G51</f>
        <v>99000.000000000015</v>
      </c>
      <c r="J51" s="13" t="s">
        <v>54</v>
      </c>
      <c r="K51" s="106" t="s">
        <v>65</v>
      </c>
      <c r="O51" s="16"/>
    </row>
    <row r="52" spans="1:15" s="4" customFormat="1" ht="21.75" customHeight="1">
      <c r="A52" s="13">
        <v>39</v>
      </c>
      <c r="B52" s="14" t="s">
        <v>60</v>
      </c>
      <c r="C52" s="14" t="s">
        <v>55</v>
      </c>
      <c r="D52" s="48"/>
      <c r="E52" s="49" t="s">
        <v>86</v>
      </c>
      <c r="F52" s="50" t="s">
        <v>184</v>
      </c>
      <c r="G52" s="142"/>
      <c r="H52" s="145"/>
      <c r="I52" s="135"/>
      <c r="J52" s="13" t="s">
        <v>54</v>
      </c>
      <c r="K52" s="106"/>
      <c r="O52" s="16"/>
    </row>
    <row r="53" spans="1:15" s="4" customFormat="1" ht="21.75" customHeight="1">
      <c r="A53" s="13">
        <v>40</v>
      </c>
      <c r="B53" s="14" t="s">
        <v>60</v>
      </c>
      <c r="C53" s="14" t="s">
        <v>55</v>
      </c>
      <c r="D53" s="48"/>
      <c r="E53" s="49" t="s">
        <v>87</v>
      </c>
      <c r="F53" s="50" t="s">
        <v>127</v>
      </c>
      <c r="G53" s="142"/>
      <c r="H53" s="145"/>
      <c r="I53" s="135"/>
      <c r="J53" s="13" t="s">
        <v>54</v>
      </c>
      <c r="K53" s="107"/>
      <c r="O53" s="16"/>
    </row>
    <row r="54" spans="1:15" s="4" customFormat="1" ht="21.75" customHeight="1">
      <c r="A54" s="13">
        <v>41</v>
      </c>
      <c r="B54" s="14" t="s">
        <v>60</v>
      </c>
      <c r="C54" s="14" t="s">
        <v>55</v>
      </c>
      <c r="D54" s="48"/>
      <c r="E54" s="49" t="s">
        <v>88</v>
      </c>
      <c r="F54" s="50" t="s">
        <v>128</v>
      </c>
      <c r="G54" s="142"/>
      <c r="H54" s="145"/>
      <c r="I54" s="135"/>
      <c r="J54" s="13" t="s">
        <v>54</v>
      </c>
      <c r="K54" s="52"/>
      <c r="O54" s="16"/>
    </row>
    <row r="55" spans="1:15" s="4" customFormat="1" ht="21.75" customHeight="1">
      <c r="A55" s="13">
        <v>42</v>
      </c>
      <c r="B55" s="14" t="s">
        <v>60</v>
      </c>
      <c r="C55" s="14" t="s">
        <v>55</v>
      </c>
      <c r="D55" s="48"/>
      <c r="E55" s="49" t="s">
        <v>89</v>
      </c>
      <c r="F55" s="50" t="s">
        <v>129</v>
      </c>
      <c r="G55" s="143"/>
      <c r="H55" s="146"/>
      <c r="I55" s="135"/>
      <c r="J55" s="13" t="s">
        <v>54</v>
      </c>
      <c r="K55" s="105"/>
      <c r="O55" s="16"/>
    </row>
    <row r="56" spans="1:15" s="4" customFormat="1" ht="21.75" customHeight="1">
      <c r="A56" s="13">
        <v>43</v>
      </c>
      <c r="B56" s="14" t="s">
        <v>60</v>
      </c>
      <c r="C56" s="14" t="s">
        <v>55</v>
      </c>
      <c r="D56" s="48" t="s">
        <v>65</v>
      </c>
      <c r="E56" s="49" t="s">
        <v>211</v>
      </c>
      <c r="F56" s="50" t="s">
        <v>185</v>
      </c>
      <c r="G56" s="69">
        <v>2</v>
      </c>
      <c r="H56" s="91">
        <v>5500</v>
      </c>
      <c r="I56" s="115">
        <f>H56*G56</f>
        <v>11000</v>
      </c>
      <c r="J56" s="13" t="s">
        <v>54</v>
      </c>
      <c r="K56" s="106" t="s">
        <v>65</v>
      </c>
      <c r="O56" s="16"/>
    </row>
    <row r="57" spans="1:15" s="4" customFormat="1" ht="21.75" customHeight="1">
      <c r="A57" s="13">
        <v>44</v>
      </c>
      <c r="B57" s="14" t="s">
        <v>60</v>
      </c>
      <c r="C57" s="14" t="s">
        <v>55</v>
      </c>
      <c r="D57" s="48" t="s">
        <v>65</v>
      </c>
      <c r="E57" s="49" t="s">
        <v>212</v>
      </c>
      <c r="F57" s="50" t="s">
        <v>186</v>
      </c>
      <c r="G57" s="69">
        <v>3</v>
      </c>
      <c r="H57" s="91">
        <v>1650.0000000000002</v>
      </c>
      <c r="I57" s="115">
        <f t="shared" ref="I57:I66" si="2">H57*G57</f>
        <v>4950.0000000000009</v>
      </c>
      <c r="J57" s="13" t="s">
        <v>54</v>
      </c>
      <c r="K57" s="106" t="s">
        <v>65</v>
      </c>
      <c r="O57" s="16"/>
    </row>
    <row r="58" spans="1:15" s="4" customFormat="1" ht="21.75" customHeight="1">
      <c r="A58" s="13">
        <v>45</v>
      </c>
      <c r="B58" s="14" t="s">
        <v>60</v>
      </c>
      <c r="C58" s="14" t="s">
        <v>55</v>
      </c>
      <c r="D58" s="48" t="s">
        <v>65</v>
      </c>
      <c r="E58" s="49" t="s">
        <v>90</v>
      </c>
      <c r="F58" s="50" t="s">
        <v>130</v>
      </c>
      <c r="G58" s="69">
        <v>1</v>
      </c>
      <c r="H58" s="91">
        <v>1650.0000000000002</v>
      </c>
      <c r="I58" s="115">
        <f t="shared" si="2"/>
        <v>1650.0000000000002</v>
      </c>
      <c r="J58" s="13" t="s">
        <v>54</v>
      </c>
      <c r="K58" s="106" t="s">
        <v>65</v>
      </c>
      <c r="O58" s="16"/>
    </row>
    <row r="59" spans="1:15" s="4" customFormat="1" ht="21.75" customHeight="1">
      <c r="A59" s="13">
        <v>46</v>
      </c>
      <c r="B59" s="14" t="s">
        <v>60</v>
      </c>
      <c r="C59" s="14" t="s">
        <v>55</v>
      </c>
      <c r="D59" s="48" t="s">
        <v>65</v>
      </c>
      <c r="E59" s="49" t="s">
        <v>116</v>
      </c>
      <c r="F59" s="50" t="s">
        <v>130</v>
      </c>
      <c r="G59" s="69">
        <v>1</v>
      </c>
      <c r="H59" s="91">
        <v>2200</v>
      </c>
      <c r="I59" s="115">
        <f t="shared" si="2"/>
        <v>2200</v>
      </c>
      <c r="J59" s="13" t="s">
        <v>54</v>
      </c>
      <c r="K59" s="106" t="s">
        <v>65</v>
      </c>
      <c r="O59" s="16"/>
    </row>
    <row r="60" spans="1:15" s="4" customFormat="1" ht="21.75" customHeight="1">
      <c r="A60" s="13">
        <v>47</v>
      </c>
      <c r="B60" s="14" t="s">
        <v>60</v>
      </c>
      <c r="C60" s="14" t="s">
        <v>55</v>
      </c>
      <c r="D60" s="48" t="s">
        <v>65</v>
      </c>
      <c r="E60" s="49" t="s">
        <v>150</v>
      </c>
      <c r="F60" s="50" t="s">
        <v>187</v>
      </c>
      <c r="G60" s="69">
        <v>1</v>
      </c>
      <c r="H60" s="91">
        <v>5500</v>
      </c>
      <c r="I60" s="115">
        <f t="shared" si="2"/>
        <v>5500</v>
      </c>
      <c r="J60" s="13" t="s">
        <v>54</v>
      </c>
      <c r="K60" s="106" t="s">
        <v>65</v>
      </c>
      <c r="O60" s="16"/>
    </row>
    <row r="61" spans="1:15" s="4" customFormat="1" ht="21.75" customHeight="1">
      <c r="A61" s="13">
        <v>48</v>
      </c>
      <c r="B61" s="14" t="s">
        <v>60</v>
      </c>
      <c r="C61" s="14" t="s">
        <v>55</v>
      </c>
      <c r="D61" s="48" t="s">
        <v>65</v>
      </c>
      <c r="E61" s="49" t="s">
        <v>106</v>
      </c>
      <c r="F61" s="50" t="s">
        <v>123</v>
      </c>
      <c r="G61" s="69">
        <v>1</v>
      </c>
      <c r="H61" s="91">
        <v>5500</v>
      </c>
      <c r="I61" s="115">
        <f t="shared" si="2"/>
        <v>5500</v>
      </c>
      <c r="J61" s="13" t="s">
        <v>54</v>
      </c>
      <c r="K61" s="107" t="s">
        <v>65</v>
      </c>
      <c r="O61" s="16"/>
    </row>
    <row r="62" spans="1:15" s="4" customFormat="1" ht="21.75" customHeight="1">
      <c r="A62" s="13">
        <v>49</v>
      </c>
      <c r="B62" s="14" t="s">
        <v>60</v>
      </c>
      <c r="C62" s="14" t="s">
        <v>55</v>
      </c>
      <c r="D62" s="48" t="s">
        <v>65</v>
      </c>
      <c r="E62" s="49" t="s">
        <v>107</v>
      </c>
      <c r="F62" s="50" t="s">
        <v>188</v>
      </c>
      <c r="G62" s="69">
        <v>1</v>
      </c>
      <c r="H62" s="91">
        <v>9350</v>
      </c>
      <c r="I62" s="115">
        <f t="shared" si="2"/>
        <v>9350</v>
      </c>
      <c r="J62" s="13" t="s">
        <v>54</v>
      </c>
      <c r="K62" s="52" t="s">
        <v>65</v>
      </c>
      <c r="O62" s="16"/>
    </row>
    <row r="63" spans="1:15" s="4" customFormat="1" ht="21.75" customHeight="1">
      <c r="A63" s="13">
        <v>50</v>
      </c>
      <c r="B63" s="14" t="s">
        <v>60</v>
      </c>
      <c r="C63" s="14" t="s">
        <v>55</v>
      </c>
      <c r="D63" s="48" t="s">
        <v>65</v>
      </c>
      <c r="E63" s="49" t="s">
        <v>213</v>
      </c>
      <c r="F63" s="50" t="s">
        <v>189</v>
      </c>
      <c r="G63" s="69">
        <v>1</v>
      </c>
      <c r="H63" s="91">
        <v>1100</v>
      </c>
      <c r="I63" s="115">
        <f t="shared" si="2"/>
        <v>1100</v>
      </c>
      <c r="J63" s="13" t="s">
        <v>54</v>
      </c>
      <c r="K63" s="52" t="s">
        <v>65</v>
      </c>
      <c r="O63" s="16"/>
    </row>
    <row r="64" spans="1:15" s="4" customFormat="1" ht="21.75" customHeight="1">
      <c r="A64" s="13">
        <v>51</v>
      </c>
      <c r="B64" s="14" t="s">
        <v>60</v>
      </c>
      <c r="C64" s="14" t="s">
        <v>55</v>
      </c>
      <c r="D64" s="48" t="s">
        <v>65</v>
      </c>
      <c r="E64" s="49" t="s">
        <v>108</v>
      </c>
      <c r="F64" s="50" t="s">
        <v>143</v>
      </c>
      <c r="G64" s="69">
        <v>2</v>
      </c>
      <c r="H64" s="91">
        <v>2750</v>
      </c>
      <c r="I64" s="115">
        <f t="shared" si="2"/>
        <v>5500</v>
      </c>
      <c r="J64" s="13" t="s">
        <v>54</v>
      </c>
      <c r="K64" s="52" t="s">
        <v>65</v>
      </c>
      <c r="O64" s="16"/>
    </row>
    <row r="65" spans="1:15" s="4" customFormat="1" ht="21.75" customHeight="1">
      <c r="A65" s="13">
        <v>52</v>
      </c>
      <c r="B65" s="14" t="s">
        <v>60</v>
      </c>
      <c r="C65" s="14" t="s">
        <v>55</v>
      </c>
      <c r="D65" s="48" t="s">
        <v>65</v>
      </c>
      <c r="E65" s="49" t="s">
        <v>109</v>
      </c>
      <c r="F65" s="50" t="s">
        <v>130</v>
      </c>
      <c r="G65" s="69">
        <v>2</v>
      </c>
      <c r="H65" s="91">
        <v>5500</v>
      </c>
      <c r="I65" s="115">
        <f t="shared" si="2"/>
        <v>11000</v>
      </c>
      <c r="J65" s="13" t="s">
        <v>54</v>
      </c>
      <c r="K65" s="105" t="s">
        <v>65</v>
      </c>
      <c r="O65" s="16"/>
    </row>
    <row r="66" spans="1:15" s="4" customFormat="1" ht="21.75" customHeight="1">
      <c r="A66" s="13">
        <v>53</v>
      </c>
      <c r="B66" s="14" t="s">
        <v>60</v>
      </c>
      <c r="C66" s="14" t="s">
        <v>55</v>
      </c>
      <c r="D66" s="48" t="s">
        <v>65</v>
      </c>
      <c r="E66" s="49" t="s">
        <v>214</v>
      </c>
      <c r="F66" s="50" t="s">
        <v>190</v>
      </c>
      <c r="G66" s="141">
        <v>1</v>
      </c>
      <c r="H66" s="132">
        <v>363000.00000000006</v>
      </c>
      <c r="I66" s="147">
        <f t="shared" si="2"/>
        <v>363000.00000000006</v>
      </c>
      <c r="J66" s="13" t="s">
        <v>54</v>
      </c>
      <c r="K66" s="107" t="s">
        <v>65</v>
      </c>
      <c r="O66" s="16"/>
    </row>
    <row r="67" spans="1:15" s="4" customFormat="1" ht="21.75" customHeight="1">
      <c r="A67" s="13">
        <v>54</v>
      </c>
      <c r="B67" s="14" t="s">
        <v>60</v>
      </c>
      <c r="C67" s="14" t="s">
        <v>55</v>
      </c>
      <c r="D67" s="48"/>
      <c r="E67" s="49" t="s">
        <v>110</v>
      </c>
      <c r="F67" s="50" t="s">
        <v>125</v>
      </c>
      <c r="G67" s="143"/>
      <c r="H67" s="134"/>
      <c r="I67" s="148"/>
      <c r="J67" s="13" t="s">
        <v>54</v>
      </c>
      <c r="K67" s="52"/>
      <c r="O67" s="16"/>
    </row>
    <row r="68" spans="1:15" s="4" customFormat="1" ht="21.75" customHeight="1">
      <c r="A68" s="13">
        <v>55</v>
      </c>
      <c r="B68" s="14" t="s">
        <v>60</v>
      </c>
      <c r="C68" s="14" t="s">
        <v>55</v>
      </c>
      <c r="D68" s="48" t="s">
        <v>65</v>
      </c>
      <c r="E68" s="49" t="s">
        <v>111</v>
      </c>
      <c r="F68" s="50" t="s">
        <v>191</v>
      </c>
      <c r="G68" s="69">
        <v>1</v>
      </c>
      <c r="H68" s="72">
        <v>9350</v>
      </c>
      <c r="I68" s="115">
        <f>H68*G68</f>
        <v>9350</v>
      </c>
      <c r="J68" s="13" t="s">
        <v>54</v>
      </c>
      <c r="K68" s="52" t="s">
        <v>65</v>
      </c>
      <c r="O68" s="16"/>
    </row>
    <row r="69" spans="1:15" s="4" customFormat="1" ht="21.75" customHeight="1">
      <c r="A69" s="13">
        <v>56</v>
      </c>
      <c r="B69" s="14" t="s">
        <v>60</v>
      </c>
      <c r="C69" s="14" t="s">
        <v>55</v>
      </c>
      <c r="D69" s="48" t="s">
        <v>65</v>
      </c>
      <c r="E69" s="49" t="s">
        <v>215</v>
      </c>
      <c r="F69" s="50" t="s">
        <v>189</v>
      </c>
      <c r="G69" s="69">
        <v>1</v>
      </c>
      <c r="H69" s="72">
        <v>1100</v>
      </c>
      <c r="I69" s="115">
        <f t="shared" ref="I69:I94" si="3">H69*G69</f>
        <v>1100</v>
      </c>
      <c r="J69" s="13" t="s">
        <v>54</v>
      </c>
      <c r="K69" s="52" t="s">
        <v>65</v>
      </c>
      <c r="O69" s="16"/>
    </row>
    <row r="70" spans="1:15" s="4" customFormat="1" ht="21.75" customHeight="1">
      <c r="A70" s="13">
        <v>57</v>
      </c>
      <c r="B70" s="14" t="s">
        <v>60</v>
      </c>
      <c r="C70" s="14" t="s">
        <v>55</v>
      </c>
      <c r="D70" s="48" t="s">
        <v>65</v>
      </c>
      <c r="E70" s="49" t="s">
        <v>112</v>
      </c>
      <c r="F70" s="50" t="s">
        <v>192</v>
      </c>
      <c r="G70" s="69">
        <v>1</v>
      </c>
      <c r="H70" s="73">
        <v>82500</v>
      </c>
      <c r="I70" s="115">
        <f t="shared" si="3"/>
        <v>82500</v>
      </c>
      <c r="J70" s="13" t="s">
        <v>54</v>
      </c>
      <c r="K70" s="52" t="s">
        <v>65</v>
      </c>
      <c r="O70" s="16"/>
    </row>
    <row r="71" spans="1:15" s="4" customFormat="1" ht="21.75" customHeight="1">
      <c r="A71" s="13">
        <v>58</v>
      </c>
      <c r="B71" s="14" t="s">
        <v>60</v>
      </c>
      <c r="C71" s="14" t="s">
        <v>55</v>
      </c>
      <c r="D71" s="48" t="s">
        <v>65</v>
      </c>
      <c r="E71" s="49" t="s">
        <v>152</v>
      </c>
      <c r="F71" s="50" t="s">
        <v>131</v>
      </c>
      <c r="G71" s="69">
        <v>1</v>
      </c>
      <c r="H71" s="73">
        <v>5500</v>
      </c>
      <c r="I71" s="115">
        <f t="shared" si="3"/>
        <v>5500</v>
      </c>
      <c r="J71" s="13" t="s">
        <v>54</v>
      </c>
      <c r="K71" s="52" t="s">
        <v>65</v>
      </c>
      <c r="O71" s="16"/>
    </row>
    <row r="72" spans="1:15" s="4" customFormat="1" ht="21.75" customHeight="1">
      <c r="A72" s="13">
        <v>59</v>
      </c>
      <c r="B72" s="14" t="s">
        <v>60</v>
      </c>
      <c r="C72" s="14" t="s">
        <v>55</v>
      </c>
      <c r="D72" s="48" t="s">
        <v>65</v>
      </c>
      <c r="E72" s="49" t="s">
        <v>118</v>
      </c>
      <c r="F72" s="50" t="s">
        <v>193</v>
      </c>
      <c r="G72" s="69">
        <v>1</v>
      </c>
      <c r="H72" s="73">
        <v>16500</v>
      </c>
      <c r="I72" s="115">
        <f t="shared" si="3"/>
        <v>16500</v>
      </c>
      <c r="J72" s="13" t="s">
        <v>54</v>
      </c>
      <c r="K72" s="52" t="s">
        <v>65</v>
      </c>
      <c r="O72" s="16"/>
    </row>
    <row r="73" spans="1:15" s="4" customFormat="1" ht="21.75" customHeight="1">
      <c r="A73" s="13">
        <v>60</v>
      </c>
      <c r="B73" s="14" t="s">
        <v>60</v>
      </c>
      <c r="C73" s="14" t="s">
        <v>55</v>
      </c>
      <c r="D73" s="48" t="s">
        <v>65</v>
      </c>
      <c r="E73" s="49" t="s">
        <v>119</v>
      </c>
      <c r="F73" s="50" t="s">
        <v>194</v>
      </c>
      <c r="G73" s="69">
        <v>1</v>
      </c>
      <c r="H73" s="73">
        <v>5500</v>
      </c>
      <c r="I73" s="115">
        <f t="shared" si="3"/>
        <v>5500</v>
      </c>
      <c r="J73" s="13" t="s">
        <v>54</v>
      </c>
      <c r="K73" s="52" t="s">
        <v>65</v>
      </c>
      <c r="O73" s="16"/>
    </row>
    <row r="74" spans="1:15" s="4" customFormat="1" ht="21.75" customHeight="1">
      <c r="A74" s="13">
        <v>61</v>
      </c>
      <c r="B74" s="14" t="s">
        <v>60</v>
      </c>
      <c r="C74" s="14" t="s">
        <v>55</v>
      </c>
      <c r="D74" s="48" t="s">
        <v>65</v>
      </c>
      <c r="E74" s="49" t="s">
        <v>216</v>
      </c>
      <c r="F74" s="50" t="s">
        <v>186</v>
      </c>
      <c r="G74" s="69">
        <v>1</v>
      </c>
      <c r="H74" s="73">
        <v>2750</v>
      </c>
      <c r="I74" s="115">
        <f t="shared" si="3"/>
        <v>2750</v>
      </c>
      <c r="J74" s="13" t="s">
        <v>54</v>
      </c>
      <c r="K74" s="52" t="s">
        <v>65</v>
      </c>
      <c r="O74" s="16"/>
    </row>
    <row r="75" spans="1:15" s="4" customFormat="1" ht="21.75" customHeight="1">
      <c r="A75" s="13">
        <v>62</v>
      </c>
      <c r="B75" s="14" t="s">
        <v>60</v>
      </c>
      <c r="C75" s="14" t="s">
        <v>55</v>
      </c>
      <c r="D75" s="48" t="s">
        <v>65</v>
      </c>
      <c r="E75" s="49" t="s">
        <v>217</v>
      </c>
      <c r="F75" s="50" t="s">
        <v>186</v>
      </c>
      <c r="G75" s="69">
        <v>6</v>
      </c>
      <c r="H75" s="73">
        <v>2750</v>
      </c>
      <c r="I75" s="115">
        <f t="shared" si="3"/>
        <v>16500</v>
      </c>
      <c r="J75" s="13" t="s">
        <v>54</v>
      </c>
      <c r="K75" s="52" t="s">
        <v>65</v>
      </c>
      <c r="O75" s="16"/>
    </row>
    <row r="76" spans="1:15" s="4" customFormat="1" ht="21.75" customHeight="1">
      <c r="A76" s="13">
        <v>63</v>
      </c>
      <c r="B76" s="14" t="s">
        <v>60</v>
      </c>
      <c r="C76" s="14" t="s">
        <v>55</v>
      </c>
      <c r="D76" s="48" t="s">
        <v>65</v>
      </c>
      <c r="E76" s="49" t="s">
        <v>113</v>
      </c>
      <c r="F76" s="50" t="s">
        <v>195</v>
      </c>
      <c r="G76" s="69">
        <v>1</v>
      </c>
      <c r="H76" s="73">
        <v>62700.000000000007</v>
      </c>
      <c r="I76" s="115">
        <f t="shared" si="3"/>
        <v>62700.000000000007</v>
      </c>
      <c r="J76" s="13" t="s">
        <v>54</v>
      </c>
      <c r="K76" s="52" t="s">
        <v>65</v>
      </c>
      <c r="O76" s="16"/>
    </row>
    <row r="77" spans="1:15" s="4" customFormat="1" ht="21.75" customHeight="1">
      <c r="A77" s="13">
        <v>64</v>
      </c>
      <c r="B77" s="14" t="s">
        <v>60</v>
      </c>
      <c r="C77" s="14" t="s">
        <v>55</v>
      </c>
      <c r="D77" s="48" t="s">
        <v>65</v>
      </c>
      <c r="E77" s="49" t="s">
        <v>218</v>
      </c>
      <c r="F77" s="50" t="s">
        <v>186</v>
      </c>
      <c r="G77" s="69">
        <v>1</v>
      </c>
      <c r="H77" s="73">
        <v>2750</v>
      </c>
      <c r="I77" s="115">
        <f t="shared" si="3"/>
        <v>2750</v>
      </c>
      <c r="J77" s="13" t="s">
        <v>54</v>
      </c>
      <c r="K77" s="52" t="s">
        <v>65</v>
      </c>
      <c r="O77" s="16"/>
    </row>
    <row r="78" spans="1:15" s="4" customFormat="1" ht="21.75" customHeight="1">
      <c r="A78" s="13">
        <v>65</v>
      </c>
      <c r="B78" s="14" t="s">
        <v>60</v>
      </c>
      <c r="C78" s="14" t="s">
        <v>55</v>
      </c>
      <c r="D78" s="48" t="s">
        <v>65</v>
      </c>
      <c r="E78" s="49" t="s">
        <v>117</v>
      </c>
      <c r="F78" s="50" t="s">
        <v>196</v>
      </c>
      <c r="G78" s="69">
        <v>2</v>
      </c>
      <c r="H78" s="73">
        <v>5500</v>
      </c>
      <c r="I78" s="115">
        <f t="shared" si="3"/>
        <v>11000</v>
      </c>
      <c r="J78" s="13" t="s">
        <v>54</v>
      </c>
      <c r="K78" s="52" t="s">
        <v>65</v>
      </c>
      <c r="O78" s="16"/>
    </row>
    <row r="79" spans="1:15" s="4" customFormat="1" ht="21.75" customHeight="1">
      <c r="A79" s="13">
        <v>66</v>
      </c>
      <c r="B79" s="14" t="s">
        <v>60</v>
      </c>
      <c r="C79" s="14" t="s">
        <v>55</v>
      </c>
      <c r="D79" s="48" t="s">
        <v>65</v>
      </c>
      <c r="E79" s="49" t="s">
        <v>120</v>
      </c>
      <c r="F79" s="50" t="s">
        <v>147</v>
      </c>
      <c r="G79" s="69">
        <v>4</v>
      </c>
      <c r="H79" s="73">
        <v>18700</v>
      </c>
      <c r="I79" s="115">
        <f t="shared" si="3"/>
        <v>74800</v>
      </c>
      <c r="J79" s="13" t="s">
        <v>54</v>
      </c>
      <c r="K79" s="52" t="s">
        <v>65</v>
      </c>
      <c r="O79" s="16"/>
    </row>
    <row r="80" spans="1:15" s="4" customFormat="1" ht="21.75" customHeight="1">
      <c r="A80" s="13">
        <v>67</v>
      </c>
      <c r="B80" s="14" t="s">
        <v>60</v>
      </c>
      <c r="C80" s="14" t="s">
        <v>55</v>
      </c>
      <c r="D80" s="48" t="s">
        <v>65</v>
      </c>
      <c r="E80" s="49" t="s">
        <v>114</v>
      </c>
      <c r="F80" s="50" t="s">
        <v>144</v>
      </c>
      <c r="G80" s="69">
        <v>4</v>
      </c>
      <c r="H80" s="73">
        <v>550</v>
      </c>
      <c r="I80" s="115">
        <f t="shared" si="3"/>
        <v>2200</v>
      </c>
      <c r="J80" s="13" t="s">
        <v>54</v>
      </c>
      <c r="K80" s="65" t="s">
        <v>65</v>
      </c>
      <c r="O80" s="16"/>
    </row>
    <row r="81" spans="1:16" s="4" customFormat="1" ht="21.75" customHeight="1">
      <c r="A81" s="13">
        <v>68</v>
      </c>
      <c r="B81" s="14" t="s">
        <v>60</v>
      </c>
      <c r="C81" s="14" t="s">
        <v>55</v>
      </c>
      <c r="D81" s="66" t="s">
        <v>65</v>
      </c>
      <c r="E81" s="67" t="s">
        <v>154</v>
      </c>
      <c r="F81" s="68" t="s">
        <v>131</v>
      </c>
      <c r="G81" s="69">
        <v>4</v>
      </c>
      <c r="H81" s="73">
        <v>2750</v>
      </c>
      <c r="I81" s="115">
        <f t="shared" si="3"/>
        <v>11000</v>
      </c>
      <c r="J81" s="13" t="s">
        <v>54</v>
      </c>
      <c r="K81" s="52" t="s">
        <v>65</v>
      </c>
      <c r="O81" s="16"/>
    </row>
    <row r="82" spans="1:16" s="4" customFormat="1" ht="21.75" customHeight="1">
      <c r="A82" s="13">
        <v>69</v>
      </c>
      <c r="B82" s="14" t="s">
        <v>60</v>
      </c>
      <c r="C82" s="14" t="s">
        <v>55</v>
      </c>
      <c r="D82" s="66" t="s">
        <v>65</v>
      </c>
      <c r="E82" s="67" t="s">
        <v>220</v>
      </c>
      <c r="F82" s="68" t="s">
        <v>198</v>
      </c>
      <c r="G82" s="99">
        <v>1</v>
      </c>
      <c r="H82" s="94">
        <v>99000.000000000015</v>
      </c>
      <c r="I82" s="115">
        <f t="shared" si="3"/>
        <v>99000.000000000015</v>
      </c>
      <c r="J82" s="13" t="s">
        <v>54</v>
      </c>
      <c r="K82" s="65" t="s">
        <v>65</v>
      </c>
      <c r="O82" s="16"/>
    </row>
    <row r="83" spans="1:16" s="122" customFormat="1" ht="21.75" customHeight="1">
      <c r="A83" s="118">
        <v>70</v>
      </c>
      <c r="B83" s="119" t="s">
        <v>60</v>
      </c>
      <c r="C83" s="119" t="s">
        <v>55</v>
      </c>
      <c r="D83" s="66" t="s">
        <v>65</v>
      </c>
      <c r="E83" s="67" t="s">
        <v>221</v>
      </c>
      <c r="F83" s="50" t="s">
        <v>199</v>
      </c>
      <c r="G83" s="99">
        <v>4</v>
      </c>
      <c r="H83" s="94">
        <v>16500</v>
      </c>
      <c r="I83" s="120">
        <f t="shared" si="3"/>
        <v>66000</v>
      </c>
      <c r="J83" s="118" t="s">
        <v>54</v>
      </c>
      <c r="K83" s="121" t="s">
        <v>65</v>
      </c>
      <c r="O83" s="123"/>
    </row>
    <row r="84" spans="1:16" s="122" customFormat="1" ht="21.75" customHeight="1">
      <c r="A84" s="118">
        <v>71</v>
      </c>
      <c r="B84" s="119" t="s">
        <v>60</v>
      </c>
      <c r="C84" s="119" t="s">
        <v>55</v>
      </c>
      <c r="D84" s="66" t="s">
        <v>65</v>
      </c>
      <c r="E84" s="67" t="s">
        <v>113</v>
      </c>
      <c r="F84" s="68" t="s">
        <v>200</v>
      </c>
      <c r="G84" s="99">
        <v>1</v>
      </c>
      <c r="H84" s="94">
        <v>31350.000000000004</v>
      </c>
      <c r="I84" s="120">
        <f t="shared" si="3"/>
        <v>31350.000000000004</v>
      </c>
      <c r="J84" s="118" t="s">
        <v>54</v>
      </c>
      <c r="K84" s="124" t="s">
        <v>65</v>
      </c>
      <c r="O84" s="123"/>
    </row>
    <row r="85" spans="1:16" s="122" customFormat="1" ht="21.75" customHeight="1">
      <c r="A85" s="118">
        <v>72</v>
      </c>
      <c r="B85" s="119" t="s">
        <v>60</v>
      </c>
      <c r="C85" s="119" t="s">
        <v>55</v>
      </c>
      <c r="D85" s="66" t="s">
        <v>65</v>
      </c>
      <c r="E85" s="67" t="s">
        <v>113</v>
      </c>
      <c r="F85" s="68" t="s">
        <v>201</v>
      </c>
      <c r="G85" s="99">
        <v>1</v>
      </c>
      <c r="H85" s="94">
        <v>19800</v>
      </c>
      <c r="I85" s="120">
        <f t="shared" si="3"/>
        <v>19800</v>
      </c>
      <c r="J85" s="118" t="s">
        <v>54</v>
      </c>
      <c r="K85" s="124" t="s">
        <v>65</v>
      </c>
      <c r="O85" s="123"/>
    </row>
    <row r="86" spans="1:16" s="122" customFormat="1" ht="21.75" customHeight="1">
      <c r="A86" s="118">
        <v>73</v>
      </c>
      <c r="B86" s="119" t="s">
        <v>60</v>
      </c>
      <c r="C86" s="119" t="s">
        <v>55</v>
      </c>
      <c r="D86" s="48"/>
      <c r="E86" s="49" t="s">
        <v>222</v>
      </c>
      <c r="F86" s="68" t="s">
        <v>202</v>
      </c>
      <c r="G86" s="99">
        <v>1</v>
      </c>
      <c r="H86" s="125"/>
      <c r="I86" s="120">
        <f t="shared" si="3"/>
        <v>0</v>
      </c>
      <c r="J86" s="118" t="s">
        <v>54</v>
      </c>
      <c r="K86" s="124" t="s">
        <v>159</v>
      </c>
      <c r="O86" s="123"/>
    </row>
    <row r="87" spans="1:16" s="122" customFormat="1" ht="21.75" customHeight="1">
      <c r="A87" s="118">
        <v>74</v>
      </c>
      <c r="B87" s="119" t="s">
        <v>60</v>
      </c>
      <c r="C87" s="119" t="s">
        <v>55</v>
      </c>
      <c r="D87" s="48"/>
      <c r="E87" s="49" t="s">
        <v>223</v>
      </c>
      <c r="F87" s="68" t="s">
        <v>186</v>
      </c>
      <c r="G87" s="99">
        <v>1</v>
      </c>
      <c r="H87" s="125"/>
      <c r="I87" s="120">
        <f t="shared" si="3"/>
        <v>0</v>
      </c>
      <c r="J87" s="118" t="s">
        <v>54</v>
      </c>
      <c r="K87" s="124" t="s">
        <v>159</v>
      </c>
      <c r="O87" s="123"/>
    </row>
    <row r="88" spans="1:16" s="122" customFormat="1" ht="21.75" customHeight="1">
      <c r="A88" s="118">
        <v>75</v>
      </c>
      <c r="B88" s="119" t="s">
        <v>60</v>
      </c>
      <c r="C88" s="119" t="s">
        <v>55</v>
      </c>
      <c r="D88" s="48"/>
      <c r="E88" s="49" t="s">
        <v>155</v>
      </c>
      <c r="F88" s="68" t="s">
        <v>148</v>
      </c>
      <c r="G88" s="99">
        <v>1</v>
      </c>
      <c r="H88" s="125"/>
      <c r="I88" s="120">
        <f t="shared" si="3"/>
        <v>0</v>
      </c>
      <c r="J88" s="118" t="s">
        <v>54</v>
      </c>
      <c r="K88" s="124" t="s">
        <v>159</v>
      </c>
      <c r="O88" s="123"/>
    </row>
    <row r="89" spans="1:16" s="122" customFormat="1" ht="21.75" customHeight="1">
      <c r="A89" s="118">
        <v>76</v>
      </c>
      <c r="B89" s="119" t="s">
        <v>60</v>
      </c>
      <c r="C89" s="119" t="s">
        <v>55</v>
      </c>
      <c r="D89" s="48"/>
      <c r="E89" s="49" t="s">
        <v>156</v>
      </c>
      <c r="F89" s="68" t="s">
        <v>203</v>
      </c>
      <c r="G89" s="99">
        <v>1</v>
      </c>
      <c r="H89" s="125">
        <v>0</v>
      </c>
      <c r="I89" s="120">
        <f t="shared" si="3"/>
        <v>0</v>
      </c>
      <c r="J89" s="118" t="s">
        <v>54</v>
      </c>
      <c r="K89" s="124" t="s">
        <v>159</v>
      </c>
      <c r="O89" s="123"/>
    </row>
    <row r="90" spans="1:16" s="122" customFormat="1" ht="21.75" customHeight="1">
      <c r="A90" s="118">
        <v>77</v>
      </c>
      <c r="B90" s="119" t="s">
        <v>60</v>
      </c>
      <c r="C90" s="119" t="s">
        <v>55</v>
      </c>
      <c r="D90" s="48"/>
      <c r="E90" s="49" t="s">
        <v>157</v>
      </c>
      <c r="F90" s="68" t="s">
        <v>149</v>
      </c>
      <c r="G90" s="99">
        <v>2</v>
      </c>
      <c r="H90" s="125"/>
      <c r="I90" s="120">
        <f t="shared" si="3"/>
        <v>0</v>
      </c>
      <c r="J90" s="118" t="s">
        <v>54</v>
      </c>
      <c r="K90" s="124" t="s">
        <v>159</v>
      </c>
      <c r="O90" s="123"/>
    </row>
    <row r="91" spans="1:16" s="122" customFormat="1" ht="21.75" customHeight="1">
      <c r="A91" s="118">
        <v>78</v>
      </c>
      <c r="B91" s="119" t="s">
        <v>60</v>
      </c>
      <c r="C91" s="119" t="s">
        <v>55</v>
      </c>
      <c r="D91" s="48"/>
      <c r="E91" s="49" t="s">
        <v>224</v>
      </c>
      <c r="F91" s="68" t="s">
        <v>204</v>
      </c>
      <c r="G91" s="99">
        <v>1</v>
      </c>
      <c r="H91" s="126"/>
      <c r="I91" s="120">
        <f t="shared" si="3"/>
        <v>0</v>
      </c>
      <c r="J91" s="118" t="s">
        <v>54</v>
      </c>
      <c r="K91" s="124" t="s">
        <v>228</v>
      </c>
      <c r="O91" s="123"/>
    </row>
    <row r="92" spans="1:16" s="122" customFormat="1" ht="21.75" customHeight="1">
      <c r="A92" s="118">
        <v>79</v>
      </c>
      <c r="B92" s="119" t="s">
        <v>60</v>
      </c>
      <c r="C92" s="119" t="s">
        <v>55</v>
      </c>
      <c r="D92" s="48"/>
      <c r="E92" s="49" t="s">
        <v>225</v>
      </c>
      <c r="F92" s="68" t="s">
        <v>205</v>
      </c>
      <c r="G92" s="99">
        <v>4</v>
      </c>
      <c r="H92" s="125">
        <v>0</v>
      </c>
      <c r="I92" s="120">
        <f t="shared" si="3"/>
        <v>0</v>
      </c>
      <c r="J92" s="118" t="s">
        <v>54</v>
      </c>
      <c r="K92" s="124" t="s">
        <v>228</v>
      </c>
      <c r="O92" s="123"/>
    </row>
    <row r="93" spans="1:16" s="122" customFormat="1" ht="21.75" customHeight="1">
      <c r="A93" s="118">
        <v>80</v>
      </c>
      <c r="B93" s="119" t="s">
        <v>60</v>
      </c>
      <c r="C93" s="119" t="s">
        <v>55</v>
      </c>
      <c r="D93" s="48"/>
      <c r="E93" s="49" t="s">
        <v>226</v>
      </c>
      <c r="F93" s="68" t="s">
        <v>206</v>
      </c>
      <c r="G93" s="99">
        <v>4</v>
      </c>
      <c r="H93" s="126"/>
      <c r="I93" s="120">
        <f t="shared" si="3"/>
        <v>0</v>
      </c>
      <c r="J93" s="118" t="s">
        <v>54</v>
      </c>
      <c r="K93" s="124" t="s">
        <v>228</v>
      </c>
      <c r="O93" s="123"/>
    </row>
    <row r="94" spans="1:16" s="122" customFormat="1" ht="21.75" customHeight="1">
      <c r="A94" s="118">
        <v>81</v>
      </c>
      <c r="B94" s="119" t="s">
        <v>60</v>
      </c>
      <c r="C94" s="119" t="s">
        <v>55</v>
      </c>
      <c r="D94" s="48"/>
      <c r="E94" s="49" t="s">
        <v>227</v>
      </c>
      <c r="F94" s="68" t="s">
        <v>207</v>
      </c>
      <c r="G94" s="99">
        <v>1</v>
      </c>
      <c r="H94" s="125">
        <v>0</v>
      </c>
      <c r="I94" s="120">
        <f t="shared" si="3"/>
        <v>0</v>
      </c>
      <c r="J94" s="118" t="s">
        <v>54</v>
      </c>
      <c r="K94" s="124" t="s">
        <v>228</v>
      </c>
      <c r="O94" s="123"/>
    </row>
    <row r="95" spans="1:16" s="122" customFormat="1" ht="21.75" customHeight="1">
      <c r="A95" s="118">
        <v>82</v>
      </c>
      <c r="B95" s="119" t="s">
        <v>60</v>
      </c>
      <c r="C95" s="119" t="s">
        <v>55</v>
      </c>
      <c r="D95" s="48" t="s">
        <v>65</v>
      </c>
      <c r="E95" s="49" t="s">
        <v>158</v>
      </c>
      <c r="F95" s="68" t="s">
        <v>208</v>
      </c>
      <c r="G95" s="99">
        <v>1</v>
      </c>
      <c r="H95" s="125">
        <v>93500.000000000015</v>
      </c>
      <c r="I95" s="120">
        <v>0</v>
      </c>
      <c r="J95" s="118" t="s">
        <v>54</v>
      </c>
      <c r="K95" s="124" t="s">
        <v>228</v>
      </c>
      <c r="O95" s="123"/>
    </row>
    <row r="96" spans="1:16" s="4" customFormat="1" ht="28.5" customHeight="1">
      <c r="A96" s="17"/>
      <c r="B96" s="151" t="s">
        <v>121</v>
      </c>
      <c r="C96" s="152"/>
      <c r="D96" s="152"/>
      <c r="E96" s="152"/>
      <c r="F96" s="152"/>
      <c r="G96" s="152"/>
      <c r="H96" s="152"/>
      <c r="I96" s="54">
        <f>SUM(I14:I95)</f>
        <v>1778850</v>
      </c>
      <c r="J96" s="13" t="s">
        <v>54</v>
      </c>
      <c r="K96" s="35"/>
      <c r="L96" s="16"/>
      <c r="O96" s="34">
        <v>1650412400</v>
      </c>
      <c r="P96" s="34"/>
    </row>
    <row r="97" spans="1:16" s="4" customFormat="1" ht="22.5" customHeight="1">
      <c r="A97" s="17" t="s">
        <v>49</v>
      </c>
      <c r="B97" s="153" t="s">
        <v>56</v>
      </c>
      <c r="C97" s="154"/>
      <c r="D97" s="154"/>
      <c r="E97" s="154"/>
      <c r="F97" s="154"/>
      <c r="G97" s="154"/>
      <c r="H97" s="155"/>
      <c r="I97" s="51">
        <v>150</v>
      </c>
      <c r="J97" s="13" t="s">
        <v>231</v>
      </c>
      <c r="K97" s="35"/>
      <c r="L97" s="16"/>
      <c r="O97" s="16"/>
      <c r="P97" s="34"/>
    </row>
    <row r="98" spans="1:16" s="4" customFormat="1" ht="22.5" customHeight="1">
      <c r="A98" s="17"/>
      <c r="B98" s="156" t="s">
        <v>122</v>
      </c>
      <c r="C98" s="157"/>
      <c r="D98" s="157"/>
      <c r="E98" s="157"/>
      <c r="F98" s="157"/>
      <c r="G98" s="157"/>
      <c r="H98" s="158"/>
      <c r="I98" s="129">
        <v>150</v>
      </c>
      <c r="J98" s="128" t="s">
        <v>231</v>
      </c>
      <c r="K98" s="35"/>
      <c r="L98" s="16"/>
      <c r="O98" s="16"/>
      <c r="P98" s="34"/>
    </row>
    <row r="99" spans="1:16" s="4" customFormat="1" ht="24.75" hidden="1" customHeight="1">
      <c r="A99" s="17"/>
      <c r="B99" s="159"/>
      <c r="C99" s="160"/>
      <c r="D99" s="160"/>
      <c r="E99" s="160"/>
      <c r="F99" s="160"/>
      <c r="G99" s="160"/>
      <c r="H99" s="161"/>
      <c r="I99" s="129">
        <v>0</v>
      </c>
      <c r="J99" s="128" t="s">
        <v>54</v>
      </c>
      <c r="K99" s="35"/>
      <c r="L99" s="16"/>
      <c r="O99" s="16"/>
      <c r="P99" s="34"/>
    </row>
    <row r="100" spans="1:16" s="4" customFormat="1" ht="22.5" hidden="1" customHeight="1">
      <c r="A100" s="17"/>
      <c r="B100" s="159"/>
      <c r="C100" s="160"/>
      <c r="D100" s="160"/>
      <c r="E100" s="160"/>
      <c r="F100" s="160"/>
      <c r="G100" s="160"/>
      <c r="H100" s="161"/>
      <c r="I100" s="130"/>
      <c r="J100" s="128" t="s">
        <v>54</v>
      </c>
      <c r="K100" s="35"/>
      <c r="L100" s="16"/>
      <c r="O100" s="16"/>
      <c r="P100" s="34"/>
    </row>
    <row r="101" spans="1:16" s="4" customFormat="1" ht="22.5" hidden="1" customHeight="1">
      <c r="A101" s="17"/>
      <c r="B101" s="159"/>
      <c r="C101" s="160"/>
      <c r="D101" s="160"/>
      <c r="E101" s="160"/>
      <c r="F101" s="160"/>
      <c r="G101" s="160"/>
      <c r="H101" s="161"/>
      <c r="I101" s="130"/>
      <c r="J101" s="128" t="s">
        <v>54</v>
      </c>
      <c r="K101" s="35"/>
      <c r="L101" s="16"/>
      <c r="O101" s="16"/>
      <c r="P101" s="34"/>
    </row>
    <row r="102" spans="1:16" s="4" customFormat="1" ht="22.5" hidden="1" customHeight="1">
      <c r="A102" s="17"/>
      <c r="B102" s="159"/>
      <c r="C102" s="160"/>
      <c r="D102" s="160"/>
      <c r="E102" s="160"/>
      <c r="F102" s="160"/>
      <c r="G102" s="160"/>
      <c r="H102" s="161"/>
      <c r="I102" s="127"/>
      <c r="J102" s="128" t="s">
        <v>54</v>
      </c>
      <c r="K102" s="35"/>
      <c r="L102" s="16"/>
      <c r="O102" s="16"/>
      <c r="P102" s="34"/>
    </row>
    <row r="103" spans="1:16" s="4" customFormat="1" ht="22.5" hidden="1" customHeight="1">
      <c r="A103" s="17"/>
      <c r="B103" s="159"/>
      <c r="C103" s="160"/>
      <c r="D103" s="160"/>
      <c r="E103" s="160"/>
      <c r="F103" s="160"/>
      <c r="G103" s="160"/>
      <c r="H103" s="161"/>
      <c r="I103" s="131"/>
      <c r="J103" s="128" t="s">
        <v>54</v>
      </c>
      <c r="K103" s="35"/>
      <c r="L103" s="16"/>
      <c r="O103" s="16"/>
      <c r="P103" s="34"/>
    </row>
    <row r="104" spans="1:16" s="4" customFormat="1" ht="27.75" customHeight="1">
      <c r="A104" s="17"/>
      <c r="B104" s="162"/>
      <c r="C104" s="163"/>
      <c r="D104" s="163"/>
      <c r="E104" s="163"/>
      <c r="F104" s="163"/>
      <c r="G104" s="163"/>
      <c r="H104" s="164"/>
      <c r="I104" s="57">
        <f>SUM(I96:I97)</f>
        <v>1779000</v>
      </c>
      <c r="J104" s="128" t="s">
        <v>54</v>
      </c>
      <c r="K104" s="35"/>
      <c r="L104" s="16"/>
      <c r="O104" s="16"/>
      <c r="P104" s="34"/>
    </row>
    <row r="105" spans="1:16" s="4" customFormat="1" ht="13.5" customHeight="1">
      <c r="A105" s="18"/>
      <c r="B105" s="19"/>
      <c r="C105" s="19"/>
      <c r="D105" s="19"/>
      <c r="E105" s="19"/>
      <c r="F105" s="19"/>
      <c r="G105" s="19"/>
      <c r="H105" s="19"/>
      <c r="I105" s="40"/>
      <c r="J105" s="20"/>
      <c r="K105" s="21"/>
      <c r="M105" s="16"/>
    </row>
    <row r="106" spans="1:16" ht="27" customHeight="1">
      <c r="A106" s="22" t="s">
        <v>29</v>
      </c>
      <c r="B106" s="22"/>
      <c r="C106" s="166" t="s">
        <v>52</v>
      </c>
      <c r="D106" s="166"/>
      <c r="E106" s="166"/>
      <c r="F106" s="166"/>
      <c r="G106" s="166"/>
      <c r="H106" s="166"/>
      <c r="I106" s="166"/>
      <c r="J106" s="166"/>
      <c r="K106" s="166"/>
      <c r="L106" s="23"/>
      <c r="M106" s="23"/>
      <c r="O106" s="23"/>
      <c r="P106" s="23"/>
    </row>
    <row r="107" spans="1:16" ht="18.75" customHeight="1">
      <c r="A107" s="22" t="s">
        <v>30</v>
      </c>
      <c r="B107" s="24"/>
      <c r="C107" s="166" t="s">
        <v>31</v>
      </c>
      <c r="D107" s="166"/>
      <c r="E107" s="166"/>
      <c r="F107" s="166"/>
      <c r="G107" s="166"/>
      <c r="H107" s="166"/>
      <c r="I107" s="166"/>
      <c r="J107" s="166"/>
      <c r="K107" s="166"/>
    </row>
    <row r="108" spans="1:16" ht="18.75" customHeight="1">
      <c r="A108" s="22" t="s">
        <v>32</v>
      </c>
      <c r="B108" s="24"/>
      <c r="C108" s="166" t="s">
        <v>50</v>
      </c>
      <c r="D108" s="166"/>
      <c r="E108" s="166"/>
      <c r="F108" s="166"/>
      <c r="G108" s="100"/>
      <c r="H108" s="117"/>
      <c r="I108" s="41"/>
      <c r="J108" s="117"/>
      <c r="K108" s="117"/>
    </row>
    <row r="109" spans="1:16" ht="18.75" customHeight="1">
      <c r="A109" s="22" t="s">
        <v>33</v>
      </c>
      <c r="B109" s="24"/>
      <c r="C109" s="24"/>
      <c r="D109" s="24"/>
      <c r="E109" s="24"/>
      <c r="F109" s="24"/>
      <c r="G109" s="101"/>
      <c r="H109" s="24"/>
      <c r="I109" s="42"/>
      <c r="J109" s="24"/>
      <c r="K109" s="25"/>
    </row>
    <row r="110" spans="1:16" ht="9.75" customHeight="1">
      <c r="A110" s="22"/>
      <c r="B110" s="24"/>
      <c r="C110" s="24"/>
      <c r="D110" s="24"/>
      <c r="E110" s="24"/>
      <c r="F110" s="24"/>
      <c r="G110" s="101"/>
      <c r="H110" s="24"/>
      <c r="I110" s="42"/>
      <c r="J110" s="24"/>
      <c r="K110" s="25"/>
    </row>
    <row r="111" spans="1:16" ht="25.5" customHeight="1">
      <c r="A111" s="167" t="s">
        <v>51</v>
      </c>
      <c r="B111" s="168"/>
      <c r="C111" s="168"/>
      <c r="D111" s="168"/>
      <c r="E111" s="168"/>
      <c r="F111" s="168"/>
      <c r="G111" s="168"/>
      <c r="H111" s="168"/>
      <c r="I111" s="168"/>
      <c r="J111" s="168"/>
      <c r="K111" s="169"/>
    </row>
    <row r="112" spans="1:16" ht="11.25" customHeight="1">
      <c r="A112" s="26"/>
      <c r="B112" s="10"/>
      <c r="C112" s="10"/>
      <c r="D112" s="10"/>
      <c r="E112" s="10"/>
      <c r="F112" s="10"/>
      <c r="G112" s="102"/>
      <c r="H112" s="10"/>
      <c r="I112" s="43"/>
      <c r="J112" s="10"/>
      <c r="K112" s="11"/>
    </row>
    <row r="113" spans="1:11" ht="16.5">
      <c r="A113" s="150" t="s">
        <v>44</v>
      </c>
      <c r="B113" s="150"/>
      <c r="C113" s="116" t="s">
        <v>41</v>
      </c>
      <c r="D113" s="116"/>
      <c r="E113" s="116"/>
      <c r="F113" s="47" t="s">
        <v>48</v>
      </c>
      <c r="G113" s="32" t="s">
        <v>34</v>
      </c>
      <c r="H113" s="116"/>
      <c r="I113" s="44"/>
      <c r="J113" s="116" t="s">
        <v>35</v>
      </c>
      <c r="K113" s="27"/>
    </row>
    <row r="114" spans="1:11" ht="15.75" customHeight="1">
      <c r="A114" s="32"/>
      <c r="B114" s="32"/>
      <c r="C114" s="32"/>
      <c r="D114" s="32"/>
      <c r="E114" s="32"/>
      <c r="F114" s="32"/>
      <c r="G114" s="32"/>
      <c r="H114" s="32"/>
      <c r="I114" s="44"/>
      <c r="J114" s="116"/>
      <c r="K114" s="27"/>
    </row>
    <row r="115" spans="1:11" ht="15.75" customHeight="1">
      <c r="A115" s="32"/>
      <c r="B115" s="32"/>
      <c r="C115" s="32"/>
      <c r="D115" s="32"/>
      <c r="E115" s="32"/>
      <c r="F115" s="32"/>
      <c r="G115" s="32"/>
      <c r="H115" s="32"/>
      <c r="I115" s="44"/>
      <c r="J115" s="116"/>
      <c r="K115" s="27"/>
    </row>
    <row r="116" spans="1:11" s="4" customFormat="1" ht="21.75" customHeight="1">
      <c r="A116" s="28" t="s">
        <v>36</v>
      </c>
      <c r="B116" s="116"/>
      <c r="C116" s="28" t="s">
        <v>40</v>
      </c>
      <c r="D116" s="28"/>
      <c r="E116" s="28"/>
      <c r="F116" s="28" t="s">
        <v>45</v>
      </c>
      <c r="G116" s="32"/>
      <c r="H116" s="36" t="s">
        <v>36</v>
      </c>
      <c r="I116" s="116"/>
      <c r="J116" s="116" t="s">
        <v>36</v>
      </c>
      <c r="K116" s="116"/>
    </row>
    <row r="117" spans="1:11" s="4" customFormat="1" ht="21.75" customHeight="1">
      <c r="A117" s="28" t="s">
        <v>37</v>
      </c>
      <c r="B117" s="116"/>
      <c r="C117" s="28" t="s">
        <v>42</v>
      </c>
      <c r="D117" s="28"/>
      <c r="E117" s="28"/>
      <c r="F117" s="28" t="s">
        <v>46</v>
      </c>
      <c r="G117" s="32"/>
      <c r="H117" s="36" t="s">
        <v>37</v>
      </c>
      <c r="I117" s="116"/>
      <c r="J117" s="116" t="s">
        <v>37</v>
      </c>
      <c r="K117" s="116"/>
    </row>
    <row r="118" spans="1:11" s="4" customFormat="1" ht="21.75" customHeight="1">
      <c r="A118" s="28" t="s">
        <v>38</v>
      </c>
      <c r="B118" s="116"/>
      <c r="C118" s="28" t="s">
        <v>43</v>
      </c>
      <c r="D118" s="28"/>
      <c r="E118" s="28"/>
      <c r="F118" s="28" t="s">
        <v>47</v>
      </c>
      <c r="G118" s="32"/>
      <c r="H118" s="28" t="s">
        <v>39</v>
      </c>
      <c r="I118" s="116"/>
      <c r="J118" s="116" t="s">
        <v>8</v>
      </c>
      <c r="K118" s="116"/>
    </row>
    <row r="119" spans="1:11" ht="15.75">
      <c r="A119" s="29"/>
      <c r="B119" s="30"/>
      <c r="C119" s="30"/>
      <c r="D119" s="30"/>
      <c r="E119" s="30"/>
      <c r="F119" s="30"/>
      <c r="G119" s="98"/>
      <c r="H119" s="11"/>
      <c r="I119" s="165"/>
      <c r="J119" s="165"/>
      <c r="K119" s="165"/>
    </row>
    <row r="120" spans="1:11" s="4" customFormat="1">
      <c r="A120" s="29"/>
      <c r="B120" s="29"/>
      <c r="C120" s="30"/>
      <c r="D120" s="30"/>
      <c r="E120" s="30"/>
      <c r="F120" s="30"/>
      <c r="G120" s="103"/>
      <c r="H120" s="30"/>
      <c r="I120" s="30"/>
      <c r="J120" s="30"/>
      <c r="K120" s="30"/>
    </row>
    <row r="121" spans="1:11" s="4" customFormat="1" ht="15.75">
      <c r="A121" s="30"/>
      <c r="B121" s="30"/>
      <c r="C121" s="30"/>
      <c r="D121" s="30"/>
      <c r="E121" s="30"/>
      <c r="F121" s="30"/>
      <c r="G121" s="103"/>
      <c r="H121" s="30"/>
      <c r="I121" s="31"/>
    </row>
    <row r="130" spans="5:5">
      <c r="E130" s="2" t="s">
        <v>49</v>
      </c>
    </row>
  </sheetData>
  <autoFilter ref="A13:K104"/>
  <mergeCells count="35">
    <mergeCell ref="I119:K119"/>
    <mergeCell ref="C106:K106"/>
    <mergeCell ref="C107:K107"/>
    <mergeCell ref="C108:F108"/>
    <mergeCell ref="A111:K111"/>
    <mergeCell ref="G66:G67"/>
    <mergeCell ref="H66:H67"/>
    <mergeCell ref="I66:I67"/>
    <mergeCell ref="A113:B113"/>
    <mergeCell ref="B96:H96"/>
    <mergeCell ref="B97:H97"/>
    <mergeCell ref="B98:H104"/>
    <mergeCell ref="G39:G44"/>
    <mergeCell ref="H39:H44"/>
    <mergeCell ref="G51:G55"/>
    <mergeCell ref="H51:H55"/>
    <mergeCell ref="I39:I44"/>
    <mergeCell ref="G45:G49"/>
    <mergeCell ref="H45:H49"/>
    <mergeCell ref="I45:I49"/>
    <mergeCell ref="I51:I55"/>
    <mergeCell ref="G22:G35"/>
    <mergeCell ref="H22:H35"/>
    <mergeCell ref="I22:I35"/>
    <mergeCell ref="A1:K2"/>
    <mergeCell ref="A3:C3"/>
    <mergeCell ref="A4:C4"/>
    <mergeCell ref="A5:C5"/>
    <mergeCell ref="A6:C6"/>
    <mergeCell ref="J6:K6"/>
    <mergeCell ref="A7:C7"/>
    <mergeCell ref="J7:K7"/>
    <mergeCell ref="A8:C8"/>
    <mergeCell ref="G14:G20"/>
    <mergeCell ref="H14:H20"/>
  </mergeCells>
  <pageMargins left="0" right="0" top="0" bottom="0" header="0" footer="0"/>
  <pageSetup paperSize="9" scale="70" orientation="portrait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tabSelected="1" topLeftCell="D78" workbookViewId="0">
      <selection activeCell="B86" sqref="B86:J86"/>
    </sheetView>
  </sheetViews>
  <sheetFormatPr defaultRowHeight="15"/>
  <cols>
    <col min="1" max="1" width="5.140625" style="2" customWidth="1"/>
    <col min="2" max="2" width="15.28515625" style="2" customWidth="1"/>
    <col min="3" max="3" width="14.28515625" style="2" customWidth="1"/>
    <col min="4" max="4" width="18.5703125" style="2" customWidth="1"/>
    <col min="5" max="5" width="18" style="2" customWidth="1"/>
    <col min="6" max="6" width="37.140625" style="2" customWidth="1"/>
    <col min="7" max="7" width="8.42578125" style="104" customWidth="1"/>
    <col min="8" max="8" width="16.28515625" style="104" customWidth="1"/>
    <col min="9" max="9" width="16.28515625" style="104" hidden="1" customWidth="1"/>
    <col min="10" max="10" width="15" style="2" hidden="1" customWidth="1"/>
    <col min="11" max="11" width="16.42578125" style="45" customWidth="1"/>
    <col min="12" max="12" width="12.85546875" style="2" customWidth="1"/>
    <col min="13" max="13" width="15.85546875" style="2" customWidth="1"/>
    <col min="14" max="14" width="13.140625" style="2" customWidth="1"/>
    <col min="15" max="15" width="14" style="2" hidden="1" customWidth="1"/>
    <col min="16" max="16" width="14.140625" style="2" hidden="1" customWidth="1"/>
    <col min="17" max="17" width="18.5703125" style="2" customWidth="1"/>
    <col min="18" max="18" width="17.28515625" style="2" customWidth="1"/>
    <col min="19" max="20" width="9.42578125" style="2" bestFit="1" customWidth="1"/>
    <col min="21" max="16384" width="9.140625" style="2"/>
  </cols>
  <sheetData>
    <row r="1" spans="1:17">
      <c r="A1" s="136" t="s">
        <v>10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</row>
    <row r="2" spans="1:17" ht="40.5" customHeigh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</row>
    <row r="3" spans="1:17" s="4" customFormat="1" ht="20.25" customHeight="1">
      <c r="A3" s="137" t="s">
        <v>11</v>
      </c>
      <c r="B3" s="137"/>
      <c r="C3" s="137"/>
      <c r="D3" s="64"/>
      <c r="E3" s="64"/>
      <c r="F3" s="1" t="s">
        <v>61</v>
      </c>
      <c r="G3" s="32"/>
      <c r="H3" s="32"/>
      <c r="I3" s="32"/>
      <c r="J3" s="3"/>
      <c r="K3" s="1" t="s">
        <v>12</v>
      </c>
      <c r="L3" s="62" t="s">
        <v>233</v>
      </c>
      <c r="M3" s="64"/>
      <c r="P3" s="4" t="str">
        <f>UPPER(F3)</f>
        <v>: WIN MOTOR CO.,LTD.</v>
      </c>
    </row>
    <row r="4" spans="1:17" s="4" customFormat="1" ht="20.25" customHeight="1">
      <c r="A4" s="137" t="s">
        <v>0</v>
      </c>
      <c r="B4" s="137"/>
      <c r="C4" s="137"/>
      <c r="D4" s="64"/>
      <c r="E4" s="64"/>
      <c r="F4" s="1" t="s">
        <v>62</v>
      </c>
      <c r="G4" s="32"/>
      <c r="H4" s="32"/>
      <c r="I4" s="32"/>
      <c r="J4" s="3"/>
      <c r="K4" s="1" t="s">
        <v>13</v>
      </c>
      <c r="L4" s="62" t="s">
        <v>232</v>
      </c>
      <c r="M4" s="64"/>
      <c r="P4" s="4" t="str">
        <f>UPPER(F4)</f>
        <v>: KO MAUNG MAUNG</v>
      </c>
    </row>
    <row r="5" spans="1:17" s="4" customFormat="1" ht="20.25" customHeight="1">
      <c r="A5" s="137" t="s">
        <v>14</v>
      </c>
      <c r="B5" s="137"/>
      <c r="C5" s="137"/>
      <c r="D5" s="64"/>
      <c r="E5" s="64"/>
      <c r="F5" s="1" t="s">
        <v>63</v>
      </c>
      <c r="G5" s="96"/>
      <c r="H5" s="96"/>
      <c r="I5" s="96"/>
      <c r="J5" s="33"/>
      <c r="K5" s="1" t="s">
        <v>15</v>
      </c>
      <c r="L5" s="37" t="s">
        <v>162</v>
      </c>
      <c r="M5" s="64"/>
      <c r="P5" s="4" t="str">
        <f>UPPER(F5)</f>
        <v>: 09-977835428</v>
      </c>
    </row>
    <row r="6" spans="1:17" s="4" customFormat="1" ht="18.75" customHeight="1">
      <c r="A6" s="137" t="s">
        <v>16</v>
      </c>
      <c r="B6" s="137"/>
      <c r="C6" s="137"/>
      <c r="D6" s="64"/>
      <c r="E6" s="64"/>
      <c r="F6" s="1"/>
      <c r="G6" s="32"/>
      <c r="H6" s="32"/>
      <c r="I6" s="32"/>
      <c r="J6" s="3" t="s">
        <v>49</v>
      </c>
      <c r="K6" s="1" t="s">
        <v>17</v>
      </c>
      <c r="L6" s="138" t="s">
        <v>230</v>
      </c>
      <c r="M6" s="138"/>
      <c r="P6" s="4" t="str">
        <f>UPPER(F6)</f>
        <v/>
      </c>
    </row>
    <row r="7" spans="1:17" s="4" customFormat="1" ht="18" customHeight="1">
      <c r="A7" s="137" t="s">
        <v>18</v>
      </c>
      <c r="B7" s="137"/>
      <c r="C7" s="137"/>
      <c r="D7" s="5"/>
      <c r="E7" s="5"/>
      <c r="F7" s="1" t="s">
        <v>53</v>
      </c>
      <c r="G7" s="32"/>
      <c r="H7" s="32"/>
      <c r="I7" s="32"/>
      <c r="J7" s="3"/>
      <c r="K7" s="1" t="s">
        <v>19</v>
      </c>
      <c r="L7" s="139" t="s">
        <v>160</v>
      </c>
      <c r="M7" s="140"/>
      <c r="P7" s="4" t="str">
        <f>UPPER(F7)</f>
        <v>: YANGON</v>
      </c>
    </row>
    <row r="8" spans="1:17" s="4" customFormat="1" ht="18" customHeight="1">
      <c r="A8" s="137" t="s">
        <v>20</v>
      </c>
      <c r="B8" s="137"/>
      <c r="C8" s="137"/>
      <c r="D8" s="1"/>
      <c r="E8" s="1"/>
      <c r="F8" s="1" t="s">
        <v>57</v>
      </c>
      <c r="G8" s="97"/>
      <c r="H8" s="97"/>
      <c r="I8" s="97"/>
      <c r="J8" s="6"/>
      <c r="K8" s="7" t="s">
        <v>21</v>
      </c>
      <c r="L8" s="8" t="s">
        <v>22</v>
      </c>
      <c r="M8" s="64"/>
      <c r="P8" s="4" t="e">
        <f>UPPER(#REF!)</f>
        <v>#REF!</v>
      </c>
    </row>
    <row r="9" spans="1:17" s="4" customFormat="1" ht="18" customHeight="1">
      <c r="A9" s="62" t="s">
        <v>23</v>
      </c>
      <c r="B9" s="62"/>
      <c r="C9" s="62"/>
      <c r="D9" s="1"/>
      <c r="E9" s="1"/>
      <c r="F9" s="1" t="s">
        <v>58</v>
      </c>
      <c r="G9" s="97"/>
      <c r="H9" s="97"/>
      <c r="I9" s="97"/>
      <c r="J9" s="6"/>
      <c r="K9" s="7"/>
      <c r="L9" s="8"/>
      <c r="M9" s="64"/>
    </row>
    <row r="10" spans="1:17" s="4" customFormat="1" ht="16.5" customHeight="1">
      <c r="A10" s="62"/>
      <c r="B10" s="62"/>
      <c r="C10" s="62"/>
      <c r="D10" s="1"/>
      <c r="E10" s="1"/>
      <c r="F10" s="46" t="s">
        <v>59</v>
      </c>
      <c r="G10" s="97"/>
      <c r="H10" s="97"/>
      <c r="I10" s="97"/>
      <c r="J10" s="6"/>
      <c r="K10" s="7"/>
      <c r="L10" s="8"/>
      <c r="M10" s="64"/>
    </row>
    <row r="11" spans="1:17" ht="17.25" customHeight="1">
      <c r="A11" s="9" t="s">
        <v>24</v>
      </c>
      <c r="B11" s="10"/>
      <c r="C11" s="11"/>
      <c r="D11" s="11"/>
      <c r="E11" s="11"/>
      <c r="F11" s="11"/>
      <c r="G11" s="98"/>
      <c r="H11" s="98"/>
      <c r="I11" s="98"/>
      <c r="J11" s="12"/>
      <c r="K11" s="29"/>
      <c r="L11" s="12"/>
      <c r="M11" s="11"/>
      <c r="P11" s="4" t="str">
        <f>UPPER(F11)</f>
        <v/>
      </c>
    </row>
    <row r="12" spans="1:17" ht="6.75" customHeight="1">
      <c r="A12" s="11"/>
      <c r="B12" s="11"/>
      <c r="C12" s="11"/>
      <c r="D12" s="11"/>
      <c r="E12" s="11"/>
      <c r="F12" s="11"/>
      <c r="G12" s="98"/>
      <c r="H12" s="98"/>
      <c r="I12" s="98"/>
      <c r="J12" s="11"/>
      <c r="K12" s="38"/>
      <c r="L12" s="11"/>
      <c r="M12" s="11"/>
      <c r="P12" s="4" t="str">
        <f>UPPER(F12)</f>
        <v/>
      </c>
      <c r="Q12" s="4"/>
    </row>
    <row r="13" spans="1:17" s="4" customFormat="1" ht="41.25" customHeight="1">
      <c r="A13" s="13" t="s">
        <v>1</v>
      </c>
      <c r="B13" s="14" t="s">
        <v>25</v>
      </c>
      <c r="C13" s="14" t="s">
        <v>5</v>
      </c>
      <c r="D13" s="15" t="s">
        <v>26</v>
      </c>
      <c r="E13" s="15" t="s">
        <v>6</v>
      </c>
      <c r="F13" s="13" t="s">
        <v>27</v>
      </c>
      <c r="G13" s="13" t="s">
        <v>2</v>
      </c>
      <c r="H13" s="13"/>
      <c r="I13" s="13"/>
      <c r="J13" s="13" t="s">
        <v>3</v>
      </c>
      <c r="K13" s="39" t="s">
        <v>4</v>
      </c>
      <c r="L13" s="13" t="s">
        <v>7</v>
      </c>
      <c r="M13" s="13" t="s">
        <v>28</v>
      </c>
      <c r="P13" s="4" t="str">
        <f>UPPER(F13)</f>
        <v>PART NAME</v>
      </c>
      <c r="Q13" s="16"/>
    </row>
    <row r="14" spans="1:17" s="4" customFormat="1" ht="21.75" customHeight="1">
      <c r="A14" s="13">
        <v>1</v>
      </c>
      <c r="B14" s="14" t="s">
        <v>60</v>
      </c>
      <c r="C14" s="14" t="s">
        <v>55</v>
      </c>
      <c r="D14" s="48" t="s">
        <v>65</v>
      </c>
      <c r="E14" s="49" t="s">
        <v>105</v>
      </c>
      <c r="F14" s="50" t="s">
        <v>142</v>
      </c>
      <c r="G14" s="132">
        <v>1</v>
      </c>
      <c r="H14" s="179">
        <f>J14/105%</f>
        <v>485714.28571428568</v>
      </c>
      <c r="I14" s="179">
        <f>H14/3485</f>
        <v>139.37282229965155</v>
      </c>
      <c r="J14" s="132">
        <v>510000</v>
      </c>
      <c r="K14" s="110">
        <f>J14*G14</f>
        <v>510000</v>
      </c>
      <c r="L14" s="13" t="s">
        <v>54</v>
      </c>
      <c r="M14" s="105"/>
      <c r="Q14" s="16"/>
    </row>
    <row r="15" spans="1:17" s="4" customFormat="1" ht="21.75" customHeight="1">
      <c r="A15" s="13">
        <v>2</v>
      </c>
      <c r="B15" s="14" t="s">
        <v>60</v>
      </c>
      <c r="C15" s="14" t="s">
        <v>55</v>
      </c>
      <c r="D15" s="48"/>
      <c r="E15" s="49" t="s">
        <v>101</v>
      </c>
      <c r="F15" s="50" t="s">
        <v>139</v>
      </c>
      <c r="G15" s="133"/>
      <c r="H15" s="179">
        <f t="shared" ref="H15:H78" si="0">J15/105%</f>
        <v>0</v>
      </c>
      <c r="I15" s="179">
        <f t="shared" ref="I15:I78" si="1">H15/3485</f>
        <v>0</v>
      </c>
      <c r="J15" s="133"/>
      <c r="K15" s="110">
        <f t="shared" ref="K15:K21" si="2">J15*G15</f>
        <v>0</v>
      </c>
      <c r="L15" s="13" t="s">
        <v>54</v>
      </c>
      <c r="M15" s="106"/>
      <c r="Q15" s="16"/>
    </row>
    <row r="16" spans="1:17" s="4" customFormat="1" ht="21.75" customHeight="1">
      <c r="A16" s="13">
        <v>3</v>
      </c>
      <c r="B16" s="14" t="s">
        <v>60</v>
      </c>
      <c r="C16" s="14" t="s">
        <v>55</v>
      </c>
      <c r="D16" s="48"/>
      <c r="E16" s="49" t="s">
        <v>102</v>
      </c>
      <c r="F16" s="50" t="s">
        <v>163</v>
      </c>
      <c r="G16" s="133"/>
      <c r="H16" s="179">
        <f t="shared" si="0"/>
        <v>0</v>
      </c>
      <c r="I16" s="179">
        <f t="shared" si="1"/>
        <v>0</v>
      </c>
      <c r="J16" s="133"/>
      <c r="K16" s="110">
        <f t="shared" si="2"/>
        <v>0</v>
      </c>
      <c r="L16" s="13" t="s">
        <v>54</v>
      </c>
      <c r="M16" s="106"/>
      <c r="Q16" s="16"/>
    </row>
    <row r="17" spans="1:17" s="4" customFormat="1" ht="21.75" customHeight="1">
      <c r="A17" s="13">
        <v>4</v>
      </c>
      <c r="B17" s="14" t="s">
        <v>60</v>
      </c>
      <c r="C17" s="14" t="s">
        <v>55</v>
      </c>
      <c r="D17" s="48"/>
      <c r="E17" s="49" t="s">
        <v>103</v>
      </c>
      <c r="F17" s="50" t="s">
        <v>140</v>
      </c>
      <c r="G17" s="133"/>
      <c r="H17" s="179">
        <f t="shared" si="0"/>
        <v>0</v>
      </c>
      <c r="I17" s="179">
        <f t="shared" si="1"/>
        <v>0</v>
      </c>
      <c r="J17" s="133"/>
      <c r="K17" s="110">
        <f t="shared" si="2"/>
        <v>0</v>
      </c>
      <c r="L17" s="13" t="s">
        <v>54</v>
      </c>
      <c r="M17" s="106"/>
      <c r="Q17" s="16"/>
    </row>
    <row r="18" spans="1:17" s="4" customFormat="1" ht="21.75" customHeight="1">
      <c r="A18" s="13">
        <v>5</v>
      </c>
      <c r="B18" s="14" t="s">
        <v>60</v>
      </c>
      <c r="C18" s="14" t="s">
        <v>55</v>
      </c>
      <c r="D18" s="48"/>
      <c r="E18" s="49" t="s">
        <v>104</v>
      </c>
      <c r="F18" s="50" t="s">
        <v>141</v>
      </c>
      <c r="G18" s="133"/>
      <c r="H18" s="179">
        <f t="shared" si="0"/>
        <v>0</v>
      </c>
      <c r="I18" s="179">
        <f t="shared" si="1"/>
        <v>0</v>
      </c>
      <c r="J18" s="133"/>
      <c r="K18" s="110">
        <f t="shared" si="2"/>
        <v>0</v>
      </c>
      <c r="L18" s="13" t="s">
        <v>54</v>
      </c>
      <c r="M18" s="106"/>
      <c r="Q18" s="16"/>
    </row>
    <row r="19" spans="1:17" s="4" customFormat="1" ht="21.75" customHeight="1">
      <c r="A19" s="13">
        <v>6</v>
      </c>
      <c r="B19" s="14" t="s">
        <v>60</v>
      </c>
      <c r="C19" s="14" t="s">
        <v>55</v>
      </c>
      <c r="D19" s="48"/>
      <c r="E19" s="49" t="s">
        <v>209</v>
      </c>
      <c r="F19" s="50" t="s">
        <v>137</v>
      </c>
      <c r="G19" s="133"/>
      <c r="H19" s="179">
        <f t="shared" si="0"/>
        <v>0</v>
      </c>
      <c r="I19" s="179">
        <f t="shared" si="1"/>
        <v>0</v>
      </c>
      <c r="J19" s="133"/>
      <c r="K19" s="110">
        <f t="shared" si="2"/>
        <v>0</v>
      </c>
      <c r="L19" s="13" t="s">
        <v>54</v>
      </c>
      <c r="M19" s="106"/>
      <c r="Q19" s="16"/>
    </row>
    <row r="20" spans="1:17" s="4" customFormat="1" ht="21.75" customHeight="1">
      <c r="A20" s="13">
        <v>7</v>
      </c>
      <c r="B20" s="14" t="s">
        <v>60</v>
      </c>
      <c r="C20" s="14" t="s">
        <v>55</v>
      </c>
      <c r="D20" s="48"/>
      <c r="E20" s="49" t="s">
        <v>100</v>
      </c>
      <c r="F20" s="50" t="s">
        <v>138</v>
      </c>
      <c r="G20" s="134"/>
      <c r="H20" s="179">
        <f t="shared" si="0"/>
        <v>0</v>
      </c>
      <c r="I20" s="179">
        <f t="shared" si="1"/>
        <v>0</v>
      </c>
      <c r="J20" s="134"/>
      <c r="K20" s="110">
        <f t="shared" si="2"/>
        <v>0</v>
      </c>
      <c r="L20" s="13" t="s">
        <v>54</v>
      </c>
      <c r="M20" s="106"/>
      <c r="Q20" s="16"/>
    </row>
    <row r="21" spans="1:17" s="4" customFormat="1" ht="21.75" customHeight="1">
      <c r="A21" s="13">
        <v>8</v>
      </c>
      <c r="B21" s="14" t="s">
        <v>60</v>
      </c>
      <c r="C21" s="14" t="s">
        <v>55</v>
      </c>
      <c r="D21" s="48" t="s">
        <v>65</v>
      </c>
      <c r="E21" s="49" t="s">
        <v>79</v>
      </c>
      <c r="F21" s="50" t="s">
        <v>125</v>
      </c>
      <c r="G21" s="69">
        <v>1</v>
      </c>
      <c r="H21" s="179">
        <f t="shared" si="0"/>
        <v>39809.523809523809</v>
      </c>
      <c r="I21" s="179">
        <f t="shared" si="1"/>
        <v>11.423105827696933</v>
      </c>
      <c r="J21" s="93">
        <v>41800</v>
      </c>
      <c r="K21" s="110">
        <f t="shared" si="2"/>
        <v>41800</v>
      </c>
      <c r="L21" s="13" t="s">
        <v>54</v>
      </c>
      <c r="M21" s="106"/>
      <c r="Q21" s="16"/>
    </row>
    <row r="22" spans="1:17" s="4" customFormat="1" ht="21.75" customHeight="1">
      <c r="A22" s="13">
        <v>9</v>
      </c>
      <c r="B22" s="14" t="s">
        <v>60</v>
      </c>
      <c r="C22" s="14" t="s">
        <v>55</v>
      </c>
      <c r="D22" s="48" t="s">
        <v>65</v>
      </c>
      <c r="E22" s="49" t="s">
        <v>76</v>
      </c>
      <c r="F22" s="50" t="s">
        <v>164</v>
      </c>
      <c r="G22" s="132">
        <v>1</v>
      </c>
      <c r="H22" s="179">
        <f t="shared" si="0"/>
        <v>39809.523809523809</v>
      </c>
      <c r="I22" s="179">
        <f t="shared" si="1"/>
        <v>11.423105827696933</v>
      </c>
      <c r="J22" s="132">
        <v>41800</v>
      </c>
      <c r="K22" s="135">
        <f>J22*G22</f>
        <v>41800</v>
      </c>
      <c r="L22" s="13" t="s">
        <v>54</v>
      </c>
      <c r="M22" s="106"/>
      <c r="Q22" s="16"/>
    </row>
    <row r="23" spans="1:17" s="4" customFormat="1" ht="21.75" customHeight="1">
      <c r="A23" s="13">
        <v>10</v>
      </c>
      <c r="B23" s="14" t="s">
        <v>60</v>
      </c>
      <c r="C23" s="14" t="s">
        <v>55</v>
      </c>
      <c r="D23" s="48"/>
      <c r="E23" s="49" t="s">
        <v>70</v>
      </c>
      <c r="F23" s="50" t="s">
        <v>165</v>
      </c>
      <c r="G23" s="133"/>
      <c r="H23" s="179">
        <f t="shared" si="0"/>
        <v>0</v>
      </c>
      <c r="I23" s="179">
        <f t="shared" si="1"/>
        <v>0</v>
      </c>
      <c r="J23" s="133"/>
      <c r="K23" s="135"/>
      <c r="L23" s="13" t="s">
        <v>54</v>
      </c>
      <c r="M23" s="106"/>
      <c r="Q23" s="16"/>
    </row>
    <row r="24" spans="1:17" s="4" customFormat="1" ht="21.75" customHeight="1">
      <c r="A24" s="13">
        <v>11</v>
      </c>
      <c r="B24" s="14" t="s">
        <v>60</v>
      </c>
      <c r="C24" s="14" t="s">
        <v>55</v>
      </c>
      <c r="D24" s="48"/>
      <c r="E24" s="49" t="s">
        <v>210</v>
      </c>
      <c r="F24" s="50" t="s">
        <v>166</v>
      </c>
      <c r="G24" s="133"/>
      <c r="H24" s="179">
        <f t="shared" si="0"/>
        <v>0</v>
      </c>
      <c r="I24" s="179">
        <f t="shared" si="1"/>
        <v>0</v>
      </c>
      <c r="J24" s="133"/>
      <c r="K24" s="135"/>
      <c r="L24" s="13" t="s">
        <v>54</v>
      </c>
      <c r="M24" s="106"/>
      <c r="Q24" s="16"/>
    </row>
    <row r="25" spans="1:17" s="4" customFormat="1" ht="21.75" customHeight="1">
      <c r="A25" s="13">
        <v>12</v>
      </c>
      <c r="B25" s="14" t="s">
        <v>60</v>
      </c>
      <c r="C25" s="14" t="s">
        <v>55</v>
      </c>
      <c r="D25" s="48"/>
      <c r="E25" s="49" t="s">
        <v>66</v>
      </c>
      <c r="F25" s="50" t="s">
        <v>167</v>
      </c>
      <c r="G25" s="133"/>
      <c r="H25" s="179">
        <f t="shared" si="0"/>
        <v>0</v>
      </c>
      <c r="I25" s="179">
        <f t="shared" si="1"/>
        <v>0</v>
      </c>
      <c r="J25" s="133"/>
      <c r="K25" s="135"/>
      <c r="L25" s="13" t="s">
        <v>54</v>
      </c>
      <c r="M25" s="106"/>
      <c r="Q25" s="16"/>
    </row>
    <row r="26" spans="1:17" s="4" customFormat="1" ht="21.75" customHeight="1">
      <c r="A26" s="13">
        <v>13</v>
      </c>
      <c r="B26" s="14" t="s">
        <v>60</v>
      </c>
      <c r="C26" s="14" t="s">
        <v>55</v>
      </c>
      <c r="D26" s="48"/>
      <c r="E26" s="49" t="s">
        <v>67</v>
      </c>
      <c r="F26" s="50" t="s">
        <v>168</v>
      </c>
      <c r="G26" s="133"/>
      <c r="H26" s="179">
        <f t="shared" si="0"/>
        <v>0</v>
      </c>
      <c r="I26" s="179">
        <f t="shared" si="1"/>
        <v>0</v>
      </c>
      <c r="J26" s="133"/>
      <c r="K26" s="135"/>
      <c r="L26" s="13" t="s">
        <v>54</v>
      </c>
      <c r="M26" s="106"/>
      <c r="Q26" s="16"/>
    </row>
    <row r="27" spans="1:17" s="4" customFormat="1" ht="21.75" customHeight="1">
      <c r="A27" s="13">
        <v>14</v>
      </c>
      <c r="B27" s="14" t="s">
        <v>60</v>
      </c>
      <c r="C27" s="14" t="s">
        <v>55</v>
      </c>
      <c r="D27" s="48"/>
      <c r="E27" s="49" t="s">
        <v>77</v>
      </c>
      <c r="F27" s="50" t="s">
        <v>169</v>
      </c>
      <c r="G27" s="133"/>
      <c r="H27" s="179">
        <f t="shared" si="0"/>
        <v>0</v>
      </c>
      <c r="I27" s="179">
        <f t="shared" si="1"/>
        <v>0</v>
      </c>
      <c r="J27" s="133"/>
      <c r="K27" s="135"/>
      <c r="L27" s="13" t="s">
        <v>54</v>
      </c>
      <c r="M27" s="107"/>
      <c r="Q27" s="16"/>
    </row>
    <row r="28" spans="1:17" s="4" customFormat="1" ht="21.75" customHeight="1">
      <c r="A28" s="13">
        <v>15</v>
      </c>
      <c r="B28" s="14" t="s">
        <v>60</v>
      </c>
      <c r="C28" s="14" t="s">
        <v>55</v>
      </c>
      <c r="D28" s="48"/>
      <c r="E28" s="49" t="s">
        <v>78</v>
      </c>
      <c r="F28" s="50" t="s">
        <v>124</v>
      </c>
      <c r="G28" s="133"/>
      <c r="H28" s="179">
        <f t="shared" si="0"/>
        <v>0</v>
      </c>
      <c r="I28" s="179">
        <f t="shared" si="1"/>
        <v>0</v>
      </c>
      <c r="J28" s="133"/>
      <c r="K28" s="135"/>
      <c r="L28" s="13" t="s">
        <v>54</v>
      </c>
      <c r="M28" s="105"/>
      <c r="Q28" s="16"/>
    </row>
    <row r="29" spans="1:17" s="4" customFormat="1" ht="21.75" customHeight="1">
      <c r="A29" s="13">
        <v>16</v>
      </c>
      <c r="B29" s="14" t="s">
        <v>60</v>
      </c>
      <c r="C29" s="14" t="s">
        <v>55</v>
      </c>
      <c r="D29" s="48"/>
      <c r="E29" s="49" t="s">
        <v>68</v>
      </c>
      <c r="F29" s="50" t="s">
        <v>123</v>
      </c>
      <c r="G29" s="133"/>
      <c r="H29" s="179">
        <f t="shared" si="0"/>
        <v>0</v>
      </c>
      <c r="I29" s="179">
        <f t="shared" si="1"/>
        <v>0</v>
      </c>
      <c r="J29" s="133"/>
      <c r="K29" s="135"/>
      <c r="L29" s="13" t="s">
        <v>54</v>
      </c>
      <c r="M29" s="106"/>
      <c r="Q29" s="16"/>
    </row>
    <row r="30" spans="1:17" s="4" customFormat="1" ht="21.75" customHeight="1">
      <c r="A30" s="13">
        <v>17</v>
      </c>
      <c r="B30" s="14" t="s">
        <v>60</v>
      </c>
      <c r="C30" s="14" t="s">
        <v>55</v>
      </c>
      <c r="D30" s="48"/>
      <c r="E30" s="49" t="s">
        <v>71</v>
      </c>
      <c r="F30" s="50" t="s">
        <v>170</v>
      </c>
      <c r="G30" s="133"/>
      <c r="H30" s="179">
        <f t="shared" si="0"/>
        <v>0</v>
      </c>
      <c r="I30" s="179">
        <f t="shared" si="1"/>
        <v>0</v>
      </c>
      <c r="J30" s="133"/>
      <c r="K30" s="135"/>
      <c r="L30" s="13" t="s">
        <v>54</v>
      </c>
      <c r="M30" s="106"/>
      <c r="Q30" s="16"/>
    </row>
    <row r="31" spans="1:17" s="4" customFormat="1" ht="21.75" customHeight="1">
      <c r="A31" s="13">
        <v>18</v>
      </c>
      <c r="B31" s="14" t="s">
        <v>60</v>
      </c>
      <c r="C31" s="14" t="s">
        <v>55</v>
      </c>
      <c r="D31" s="48"/>
      <c r="E31" s="49" t="s">
        <v>69</v>
      </c>
      <c r="F31" s="50" t="s">
        <v>123</v>
      </c>
      <c r="G31" s="133"/>
      <c r="H31" s="179">
        <f t="shared" si="0"/>
        <v>0</v>
      </c>
      <c r="I31" s="179">
        <f t="shared" si="1"/>
        <v>0</v>
      </c>
      <c r="J31" s="133"/>
      <c r="K31" s="135"/>
      <c r="L31" s="13" t="s">
        <v>54</v>
      </c>
      <c r="M31" s="106"/>
      <c r="Q31" s="16"/>
    </row>
    <row r="32" spans="1:17" s="4" customFormat="1" ht="21.75" customHeight="1">
      <c r="A32" s="13">
        <v>19</v>
      </c>
      <c r="B32" s="14" t="s">
        <v>60</v>
      </c>
      <c r="C32" s="14" t="s">
        <v>55</v>
      </c>
      <c r="D32" s="48"/>
      <c r="E32" s="49" t="s">
        <v>75</v>
      </c>
      <c r="F32" s="50" t="s">
        <v>171</v>
      </c>
      <c r="G32" s="133"/>
      <c r="H32" s="179">
        <f t="shared" si="0"/>
        <v>0</v>
      </c>
      <c r="I32" s="179">
        <f t="shared" si="1"/>
        <v>0</v>
      </c>
      <c r="J32" s="133"/>
      <c r="K32" s="135"/>
      <c r="L32" s="13" t="s">
        <v>54</v>
      </c>
      <c r="M32" s="107"/>
      <c r="Q32" s="16"/>
    </row>
    <row r="33" spans="1:17" s="4" customFormat="1" ht="21.75" customHeight="1">
      <c r="A33" s="13">
        <v>20</v>
      </c>
      <c r="B33" s="14" t="s">
        <v>60</v>
      </c>
      <c r="C33" s="14" t="s">
        <v>55</v>
      </c>
      <c r="D33" s="48"/>
      <c r="E33" s="49" t="s">
        <v>74</v>
      </c>
      <c r="F33" s="50" t="s">
        <v>172</v>
      </c>
      <c r="G33" s="133"/>
      <c r="H33" s="179">
        <f t="shared" si="0"/>
        <v>0</v>
      </c>
      <c r="I33" s="179">
        <f t="shared" si="1"/>
        <v>0</v>
      </c>
      <c r="J33" s="133"/>
      <c r="K33" s="135"/>
      <c r="L33" s="13" t="s">
        <v>54</v>
      </c>
      <c r="M33" s="105"/>
      <c r="Q33" s="16"/>
    </row>
    <row r="34" spans="1:17" s="4" customFormat="1" ht="21.75" customHeight="1">
      <c r="A34" s="13">
        <v>21</v>
      </c>
      <c r="B34" s="14" t="s">
        <v>60</v>
      </c>
      <c r="C34" s="14" t="s">
        <v>55</v>
      </c>
      <c r="D34" s="48"/>
      <c r="E34" s="49" t="s">
        <v>73</v>
      </c>
      <c r="F34" s="50" t="s">
        <v>123</v>
      </c>
      <c r="G34" s="133"/>
      <c r="H34" s="179">
        <f t="shared" si="0"/>
        <v>0</v>
      </c>
      <c r="I34" s="179">
        <f t="shared" si="1"/>
        <v>0</v>
      </c>
      <c r="J34" s="133"/>
      <c r="K34" s="135"/>
      <c r="L34" s="13" t="s">
        <v>54</v>
      </c>
      <c r="M34" s="106"/>
      <c r="Q34" s="16"/>
    </row>
    <row r="35" spans="1:17" s="4" customFormat="1" ht="21.75" customHeight="1">
      <c r="A35" s="13">
        <v>22</v>
      </c>
      <c r="B35" s="14" t="s">
        <v>60</v>
      </c>
      <c r="C35" s="14" t="s">
        <v>55</v>
      </c>
      <c r="D35" s="48"/>
      <c r="E35" s="49" t="s">
        <v>72</v>
      </c>
      <c r="F35" s="50" t="s">
        <v>173</v>
      </c>
      <c r="G35" s="134"/>
      <c r="H35" s="179">
        <f t="shared" si="0"/>
        <v>0</v>
      </c>
      <c r="I35" s="179">
        <f t="shared" si="1"/>
        <v>0</v>
      </c>
      <c r="J35" s="134"/>
      <c r="K35" s="135"/>
      <c r="L35" s="13" t="s">
        <v>54</v>
      </c>
      <c r="M35" s="106"/>
      <c r="Q35" s="16"/>
    </row>
    <row r="36" spans="1:17" s="4" customFormat="1" ht="21.75" customHeight="1">
      <c r="A36" s="13">
        <v>23</v>
      </c>
      <c r="B36" s="14" t="s">
        <v>60</v>
      </c>
      <c r="C36" s="14" t="s">
        <v>55</v>
      </c>
      <c r="D36" s="48" t="s">
        <v>65</v>
      </c>
      <c r="E36" s="49" t="s">
        <v>91</v>
      </c>
      <c r="F36" s="50" t="s">
        <v>174</v>
      </c>
      <c r="G36" s="69">
        <v>1</v>
      </c>
      <c r="H36" s="179">
        <f t="shared" si="0"/>
        <v>5238.0952380952376</v>
      </c>
      <c r="I36" s="179">
        <f t="shared" si="1"/>
        <v>1.5030402404864383</v>
      </c>
      <c r="J36" s="91">
        <v>5500</v>
      </c>
      <c r="K36" s="53">
        <f>J36*G36</f>
        <v>5500</v>
      </c>
      <c r="L36" s="13" t="s">
        <v>54</v>
      </c>
      <c r="M36" s="106"/>
      <c r="Q36" s="16"/>
    </row>
    <row r="37" spans="1:17" s="4" customFormat="1" ht="21.75" customHeight="1">
      <c r="A37" s="13">
        <v>24</v>
      </c>
      <c r="B37" s="14" t="s">
        <v>60</v>
      </c>
      <c r="C37" s="14" t="s">
        <v>55</v>
      </c>
      <c r="D37" s="48" t="s">
        <v>65</v>
      </c>
      <c r="E37" s="49" t="s">
        <v>92</v>
      </c>
      <c r="F37" s="50" t="s">
        <v>132</v>
      </c>
      <c r="G37" s="69">
        <v>1</v>
      </c>
      <c r="H37" s="179">
        <f t="shared" si="0"/>
        <v>5238.0952380952376</v>
      </c>
      <c r="I37" s="179">
        <f t="shared" si="1"/>
        <v>1.5030402404864383</v>
      </c>
      <c r="J37" s="91">
        <v>5500</v>
      </c>
      <c r="K37" s="53">
        <f t="shared" ref="K37:K38" si="3">J37*G37</f>
        <v>5500</v>
      </c>
      <c r="L37" s="13" t="s">
        <v>54</v>
      </c>
      <c r="M37" s="107"/>
      <c r="Q37" s="16"/>
    </row>
    <row r="38" spans="1:17" s="4" customFormat="1" ht="21.75" customHeight="1">
      <c r="A38" s="13">
        <v>25</v>
      </c>
      <c r="B38" s="14" t="s">
        <v>60</v>
      </c>
      <c r="C38" s="14" t="s">
        <v>55</v>
      </c>
      <c r="D38" s="48" t="s">
        <v>65</v>
      </c>
      <c r="E38" s="49" t="s">
        <v>93</v>
      </c>
      <c r="F38" s="50" t="s">
        <v>175</v>
      </c>
      <c r="G38" s="69">
        <v>1</v>
      </c>
      <c r="H38" s="179">
        <f t="shared" si="0"/>
        <v>5238.0952380952376</v>
      </c>
      <c r="I38" s="179">
        <f t="shared" si="1"/>
        <v>1.5030402404864383</v>
      </c>
      <c r="J38" s="91">
        <v>5500</v>
      </c>
      <c r="K38" s="53">
        <f t="shared" si="3"/>
        <v>5500</v>
      </c>
      <c r="L38" s="13" t="s">
        <v>54</v>
      </c>
      <c r="M38" s="52"/>
      <c r="Q38" s="16"/>
    </row>
    <row r="39" spans="1:17" s="4" customFormat="1" ht="21.75" customHeight="1">
      <c r="A39" s="13">
        <v>26</v>
      </c>
      <c r="B39" s="14" t="s">
        <v>60</v>
      </c>
      <c r="C39" s="14" t="s">
        <v>55</v>
      </c>
      <c r="D39" s="48" t="s">
        <v>65</v>
      </c>
      <c r="E39" s="49" t="s">
        <v>94</v>
      </c>
      <c r="F39" s="50" t="s">
        <v>177</v>
      </c>
      <c r="G39" s="141">
        <v>1</v>
      </c>
      <c r="H39" s="179">
        <f t="shared" si="0"/>
        <v>68095.238095238092</v>
      </c>
      <c r="I39" s="179">
        <f t="shared" si="1"/>
        <v>19.539523126323701</v>
      </c>
      <c r="J39" s="132">
        <v>71500</v>
      </c>
      <c r="K39" s="147">
        <f>J39*G39</f>
        <v>71500</v>
      </c>
      <c r="L39" s="13" t="s">
        <v>54</v>
      </c>
      <c r="M39" s="52"/>
      <c r="Q39" s="16"/>
    </row>
    <row r="40" spans="1:17" s="4" customFormat="1" ht="21.75" customHeight="1">
      <c r="A40" s="13">
        <v>27</v>
      </c>
      <c r="B40" s="14" t="s">
        <v>60</v>
      </c>
      <c r="C40" s="14" t="s">
        <v>55</v>
      </c>
      <c r="D40" s="48"/>
      <c r="E40" s="49" t="s">
        <v>95</v>
      </c>
      <c r="F40" s="50" t="s">
        <v>178</v>
      </c>
      <c r="G40" s="142"/>
      <c r="H40" s="179">
        <f t="shared" si="0"/>
        <v>0</v>
      </c>
      <c r="I40" s="179">
        <f t="shared" si="1"/>
        <v>0</v>
      </c>
      <c r="J40" s="133"/>
      <c r="K40" s="135"/>
      <c r="L40" s="13" t="s">
        <v>54</v>
      </c>
      <c r="M40" s="52"/>
      <c r="Q40" s="16"/>
    </row>
    <row r="41" spans="1:17" s="4" customFormat="1" ht="21.75" customHeight="1">
      <c r="A41" s="13">
        <v>28</v>
      </c>
      <c r="B41" s="14" t="s">
        <v>60</v>
      </c>
      <c r="C41" s="14" t="s">
        <v>55</v>
      </c>
      <c r="D41" s="48"/>
      <c r="E41" s="49" t="s">
        <v>96</v>
      </c>
      <c r="F41" s="50" t="s">
        <v>133</v>
      </c>
      <c r="G41" s="142"/>
      <c r="H41" s="179">
        <f t="shared" si="0"/>
        <v>0</v>
      </c>
      <c r="I41" s="179">
        <f t="shared" si="1"/>
        <v>0</v>
      </c>
      <c r="J41" s="133"/>
      <c r="K41" s="135"/>
      <c r="L41" s="13" t="s">
        <v>54</v>
      </c>
      <c r="M41" s="52"/>
      <c r="Q41" s="16"/>
    </row>
    <row r="42" spans="1:17" s="4" customFormat="1" ht="21.75" customHeight="1">
      <c r="A42" s="13">
        <v>29</v>
      </c>
      <c r="B42" s="14" t="s">
        <v>60</v>
      </c>
      <c r="C42" s="14" t="s">
        <v>55</v>
      </c>
      <c r="D42" s="48"/>
      <c r="E42" s="49" t="s">
        <v>97</v>
      </c>
      <c r="F42" s="50" t="s">
        <v>134</v>
      </c>
      <c r="G42" s="142"/>
      <c r="H42" s="179">
        <f t="shared" si="0"/>
        <v>0</v>
      </c>
      <c r="I42" s="179">
        <f t="shared" si="1"/>
        <v>0</v>
      </c>
      <c r="J42" s="133"/>
      <c r="K42" s="135"/>
      <c r="L42" s="13" t="s">
        <v>54</v>
      </c>
      <c r="M42" s="52"/>
      <c r="Q42" s="16"/>
    </row>
    <row r="43" spans="1:17" s="4" customFormat="1" ht="21.75" customHeight="1">
      <c r="A43" s="13">
        <v>30</v>
      </c>
      <c r="B43" s="14" t="s">
        <v>60</v>
      </c>
      <c r="C43" s="14" t="s">
        <v>55</v>
      </c>
      <c r="D43" s="48"/>
      <c r="E43" s="49" t="s">
        <v>98</v>
      </c>
      <c r="F43" s="50" t="s">
        <v>135</v>
      </c>
      <c r="G43" s="142"/>
      <c r="H43" s="179">
        <f t="shared" si="0"/>
        <v>0</v>
      </c>
      <c r="I43" s="179">
        <f t="shared" si="1"/>
        <v>0</v>
      </c>
      <c r="J43" s="133"/>
      <c r="K43" s="135"/>
      <c r="L43" s="13" t="s">
        <v>54</v>
      </c>
      <c r="M43" s="52"/>
      <c r="Q43" s="16"/>
    </row>
    <row r="44" spans="1:17" s="4" customFormat="1" ht="21.75" customHeight="1">
      <c r="A44" s="13">
        <v>31</v>
      </c>
      <c r="B44" s="14" t="s">
        <v>60</v>
      </c>
      <c r="C44" s="14" t="s">
        <v>55</v>
      </c>
      <c r="D44" s="48"/>
      <c r="E44" s="49" t="s">
        <v>99</v>
      </c>
      <c r="F44" s="50" t="s">
        <v>136</v>
      </c>
      <c r="G44" s="143"/>
      <c r="H44" s="179">
        <f t="shared" si="0"/>
        <v>0</v>
      </c>
      <c r="I44" s="179">
        <f t="shared" si="1"/>
        <v>0</v>
      </c>
      <c r="J44" s="134"/>
      <c r="K44" s="148"/>
      <c r="L44" s="13" t="s">
        <v>54</v>
      </c>
      <c r="M44" s="52"/>
      <c r="Q44" s="16"/>
    </row>
    <row r="45" spans="1:17" s="4" customFormat="1" ht="21.75" customHeight="1">
      <c r="A45" s="13">
        <v>32</v>
      </c>
      <c r="B45" s="14" t="s">
        <v>60</v>
      </c>
      <c r="C45" s="14" t="s">
        <v>55</v>
      </c>
      <c r="D45" s="48" t="s">
        <v>65</v>
      </c>
      <c r="E45" s="49" t="s">
        <v>80</v>
      </c>
      <c r="F45" s="50" t="s">
        <v>179</v>
      </c>
      <c r="G45" s="141">
        <v>1</v>
      </c>
      <c r="H45" s="179">
        <f t="shared" si="0"/>
        <v>36666.666666666664</v>
      </c>
      <c r="I45" s="179">
        <f t="shared" si="1"/>
        <v>10.52128168340507</v>
      </c>
      <c r="J45" s="144">
        <v>38500</v>
      </c>
      <c r="K45" s="149">
        <f>J45*G45</f>
        <v>38500</v>
      </c>
      <c r="L45" s="13" t="s">
        <v>54</v>
      </c>
      <c r="M45" s="52"/>
      <c r="Q45" s="16"/>
    </row>
    <row r="46" spans="1:17" s="4" customFormat="1" ht="21.75" customHeight="1">
      <c r="A46" s="13">
        <v>33</v>
      </c>
      <c r="B46" s="14" t="s">
        <v>60</v>
      </c>
      <c r="C46" s="14" t="s">
        <v>55</v>
      </c>
      <c r="D46" s="48"/>
      <c r="E46" s="49" t="s">
        <v>81</v>
      </c>
      <c r="F46" s="50" t="s">
        <v>180</v>
      </c>
      <c r="G46" s="142"/>
      <c r="H46" s="179">
        <f t="shared" si="0"/>
        <v>0</v>
      </c>
      <c r="I46" s="179">
        <f t="shared" si="1"/>
        <v>0</v>
      </c>
      <c r="J46" s="145"/>
      <c r="K46" s="149"/>
      <c r="L46" s="13" t="s">
        <v>54</v>
      </c>
      <c r="M46" s="52"/>
      <c r="Q46" s="16"/>
    </row>
    <row r="47" spans="1:17" s="4" customFormat="1" ht="21.75" customHeight="1">
      <c r="A47" s="13">
        <v>34</v>
      </c>
      <c r="B47" s="14" t="s">
        <v>60</v>
      </c>
      <c r="C47" s="14" t="s">
        <v>55</v>
      </c>
      <c r="D47" s="48"/>
      <c r="E47" s="49" t="s">
        <v>82</v>
      </c>
      <c r="F47" s="50" t="s">
        <v>181</v>
      </c>
      <c r="G47" s="142"/>
      <c r="H47" s="179">
        <f t="shared" si="0"/>
        <v>0</v>
      </c>
      <c r="I47" s="179">
        <f t="shared" si="1"/>
        <v>0</v>
      </c>
      <c r="J47" s="145"/>
      <c r="K47" s="149"/>
      <c r="L47" s="13" t="s">
        <v>54</v>
      </c>
      <c r="M47" s="52"/>
      <c r="Q47" s="16"/>
    </row>
    <row r="48" spans="1:17" s="4" customFormat="1" ht="21.75" customHeight="1">
      <c r="A48" s="13">
        <v>35</v>
      </c>
      <c r="B48" s="14" t="s">
        <v>60</v>
      </c>
      <c r="C48" s="14" t="s">
        <v>55</v>
      </c>
      <c r="D48" s="48"/>
      <c r="E48" s="49" t="s">
        <v>83</v>
      </c>
      <c r="F48" s="50" t="s">
        <v>182</v>
      </c>
      <c r="G48" s="142"/>
      <c r="H48" s="179">
        <f t="shared" si="0"/>
        <v>0</v>
      </c>
      <c r="I48" s="179">
        <f t="shared" si="1"/>
        <v>0</v>
      </c>
      <c r="J48" s="145"/>
      <c r="K48" s="149"/>
      <c r="L48" s="13" t="s">
        <v>54</v>
      </c>
      <c r="M48" s="105"/>
      <c r="Q48" s="16"/>
    </row>
    <row r="49" spans="1:17" s="4" customFormat="1" ht="21.75" customHeight="1">
      <c r="A49" s="13">
        <v>36</v>
      </c>
      <c r="B49" s="14" t="s">
        <v>60</v>
      </c>
      <c r="C49" s="14" t="s">
        <v>55</v>
      </c>
      <c r="D49" s="48"/>
      <c r="E49" s="49" t="s">
        <v>84</v>
      </c>
      <c r="F49" s="50" t="s">
        <v>183</v>
      </c>
      <c r="G49" s="143"/>
      <c r="H49" s="179">
        <f t="shared" si="0"/>
        <v>0</v>
      </c>
      <c r="I49" s="179">
        <f t="shared" si="1"/>
        <v>0</v>
      </c>
      <c r="J49" s="146"/>
      <c r="K49" s="149"/>
      <c r="L49" s="13" t="s">
        <v>54</v>
      </c>
      <c r="M49" s="106"/>
      <c r="Q49" s="16"/>
    </row>
    <row r="50" spans="1:17" s="4" customFormat="1" ht="21.75" customHeight="1">
      <c r="A50" s="13">
        <v>37</v>
      </c>
      <c r="B50" s="14" t="s">
        <v>60</v>
      </c>
      <c r="C50" s="14" t="s">
        <v>55</v>
      </c>
      <c r="D50" s="48" t="s">
        <v>65</v>
      </c>
      <c r="E50" s="49" t="s">
        <v>115</v>
      </c>
      <c r="F50" s="50" t="s">
        <v>145</v>
      </c>
      <c r="G50" s="69">
        <v>1</v>
      </c>
      <c r="H50" s="179">
        <f t="shared" si="0"/>
        <v>17809.523809523809</v>
      </c>
      <c r="I50" s="179">
        <f t="shared" si="1"/>
        <v>5.1103368176538906</v>
      </c>
      <c r="J50" s="91">
        <v>18700</v>
      </c>
      <c r="K50" s="53">
        <f>J50*G50</f>
        <v>18700</v>
      </c>
      <c r="L50" s="13" t="s">
        <v>54</v>
      </c>
      <c r="M50" s="106"/>
      <c r="Q50" s="16"/>
    </row>
    <row r="51" spans="1:17" s="4" customFormat="1" ht="21.75" customHeight="1">
      <c r="A51" s="13">
        <v>38</v>
      </c>
      <c r="B51" s="14" t="s">
        <v>60</v>
      </c>
      <c r="C51" s="14" t="s">
        <v>55</v>
      </c>
      <c r="D51" s="48" t="s">
        <v>65</v>
      </c>
      <c r="E51" s="49" t="s">
        <v>85</v>
      </c>
      <c r="F51" s="50" t="s">
        <v>126</v>
      </c>
      <c r="G51" s="141">
        <v>1</v>
      </c>
      <c r="H51" s="179">
        <f t="shared" si="0"/>
        <v>94285.71428571429</v>
      </c>
      <c r="I51" s="179">
        <f t="shared" si="1"/>
        <v>27.054724328755892</v>
      </c>
      <c r="J51" s="144">
        <v>99000.000000000015</v>
      </c>
      <c r="K51" s="147">
        <f>J51*G51</f>
        <v>99000.000000000015</v>
      </c>
      <c r="L51" s="13" t="s">
        <v>54</v>
      </c>
      <c r="M51" s="106"/>
      <c r="Q51" s="16"/>
    </row>
    <row r="52" spans="1:17" s="4" customFormat="1" ht="21.75" customHeight="1">
      <c r="A52" s="13">
        <v>39</v>
      </c>
      <c r="B52" s="14" t="s">
        <v>60</v>
      </c>
      <c r="C52" s="14" t="s">
        <v>55</v>
      </c>
      <c r="D52" s="48"/>
      <c r="E52" s="49" t="s">
        <v>86</v>
      </c>
      <c r="F52" s="50" t="s">
        <v>184</v>
      </c>
      <c r="G52" s="142"/>
      <c r="H52" s="179">
        <f t="shared" si="0"/>
        <v>0</v>
      </c>
      <c r="I52" s="179">
        <f t="shared" si="1"/>
        <v>0</v>
      </c>
      <c r="J52" s="145"/>
      <c r="K52" s="135"/>
      <c r="L52" s="13" t="s">
        <v>54</v>
      </c>
      <c r="M52" s="106"/>
      <c r="Q52" s="16"/>
    </row>
    <row r="53" spans="1:17" s="4" customFormat="1" ht="21.75" customHeight="1">
      <c r="A53" s="13">
        <v>40</v>
      </c>
      <c r="B53" s="14" t="s">
        <v>60</v>
      </c>
      <c r="C53" s="14" t="s">
        <v>55</v>
      </c>
      <c r="D53" s="48"/>
      <c r="E53" s="49" t="s">
        <v>87</v>
      </c>
      <c r="F53" s="50" t="s">
        <v>127</v>
      </c>
      <c r="G53" s="142"/>
      <c r="H53" s="179">
        <f t="shared" si="0"/>
        <v>0</v>
      </c>
      <c r="I53" s="179">
        <f t="shared" si="1"/>
        <v>0</v>
      </c>
      <c r="J53" s="145"/>
      <c r="K53" s="135"/>
      <c r="L53" s="13" t="s">
        <v>54</v>
      </c>
      <c r="M53" s="107"/>
      <c r="Q53" s="16"/>
    </row>
    <row r="54" spans="1:17" s="4" customFormat="1" ht="21.75" customHeight="1">
      <c r="A54" s="13">
        <v>41</v>
      </c>
      <c r="B54" s="14" t="s">
        <v>60</v>
      </c>
      <c r="C54" s="14" t="s">
        <v>55</v>
      </c>
      <c r="D54" s="48"/>
      <c r="E54" s="49" t="s">
        <v>88</v>
      </c>
      <c r="F54" s="50" t="s">
        <v>128</v>
      </c>
      <c r="G54" s="142"/>
      <c r="H54" s="179">
        <f t="shared" si="0"/>
        <v>0</v>
      </c>
      <c r="I54" s="179">
        <f t="shared" si="1"/>
        <v>0</v>
      </c>
      <c r="J54" s="145"/>
      <c r="K54" s="135"/>
      <c r="L54" s="13" t="s">
        <v>54</v>
      </c>
      <c r="M54" s="52"/>
      <c r="Q54" s="16"/>
    </row>
    <row r="55" spans="1:17" s="4" customFormat="1" ht="21.75" customHeight="1">
      <c r="A55" s="13">
        <v>42</v>
      </c>
      <c r="B55" s="14" t="s">
        <v>60</v>
      </c>
      <c r="C55" s="14" t="s">
        <v>55</v>
      </c>
      <c r="D55" s="48"/>
      <c r="E55" s="49" t="s">
        <v>89</v>
      </c>
      <c r="F55" s="50" t="s">
        <v>129</v>
      </c>
      <c r="G55" s="143"/>
      <c r="H55" s="179">
        <f t="shared" si="0"/>
        <v>0</v>
      </c>
      <c r="I55" s="179">
        <f t="shared" si="1"/>
        <v>0</v>
      </c>
      <c r="J55" s="146"/>
      <c r="K55" s="135"/>
      <c r="L55" s="13" t="s">
        <v>54</v>
      </c>
      <c r="M55" s="105"/>
      <c r="Q55" s="16"/>
    </row>
    <row r="56" spans="1:17" s="4" customFormat="1" ht="21.75" customHeight="1">
      <c r="A56" s="13">
        <v>43</v>
      </c>
      <c r="B56" s="14" t="s">
        <v>60</v>
      </c>
      <c r="C56" s="14" t="s">
        <v>55</v>
      </c>
      <c r="D56" s="48" t="s">
        <v>65</v>
      </c>
      <c r="E56" s="49" t="s">
        <v>211</v>
      </c>
      <c r="F56" s="50" t="s">
        <v>185</v>
      </c>
      <c r="G56" s="69">
        <v>2</v>
      </c>
      <c r="H56" s="179">
        <f t="shared" si="0"/>
        <v>5238.0952380952376</v>
      </c>
      <c r="I56" s="179">
        <f t="shared" si="1"/>
        <v>1.5030402404864383</v>
      </c>
      <c r="J56" s="91">
        <v>5500</v>
      </c>
      <c r="K56" s="53">
        <f>J56*G56</f>
        <v>11000</v>
      </c>
      <c r="L56" s="13" t="s">
        <v>54</v>
      </c>
      <c r="M56" s="106"/>
      <c r="Q56" s="16"/>
    </row>
    <row r="57" spans="1:17" s="4" customFormat="1" ht="21.75" customHeight="1">
      <c r="A57" s="13">
        <v>44</v>
      </c>
      <c r="B57" s="14" t="s">
        <v>60</v>
      </c>
      <c r="C57" s="14" t="s">
        <v>55</v>
      </c>
      <c r="D57" s="48" t="s">
        <v>65</v>
      </c>
      <c r="E57" s="49" t="s">
        <v>212</v>
      </c>
      <c r="F57" s="50" t="s">
        <v>186</v>
      </c>
      <c r="G57" s="69">
        <v>3</v>
      </c>
      <c r="H57" s="179">
        <f t="shared" si="0"/>
        <v>1571.4285714285716</v>
      </c>
      <c r="I57" s="179">
        <f t="shared" si="1"/>
        <v>0.4509120721459316</v>
      </c>
      <c r="J57" s="91">
        <v>1650.0000000000002</v>
      </c>
      <c r="K57" s="53">
        <f t="shared" ref="K57:K66" si="4">J57*G57</f>
        <v>4950.0000000000009</v>
      </c>
      <c r="L57" s="13" t="s">
        <v>54</v>
      </c>
      <c r="M57" s="106"/>
      <c r="Q57" s="16"/>
    </row>
    <row r="58" spans="1:17" s="4" customFormat="1" ht="21.75" customHeight="1">
      <c r="A58" s="13">
        <v>45</v>
      </c>
      <c r="B58" s="14" t="s">
        <v>60</v>
      </c>
      <c r="C58" s="14" t="s">
        <v>55</v>
      </c>
      <c r="D58" s="48" t="s">
        <v>65</v>
      </c>
      <c r="E58" s="49" t="s">
        <v>90</v>
      </c>
      <c r="F58" s="50" t="s">
        <v>130</v>
      </c>
      <c r="G58" s="69">
        <v>1</v>
      </c>
      <c r="H58" s="179">
        <f t="shared" si="0"/>
        <v>1571.4285714285716</v>
      </c>
      <c r="I58" s="179">
        <f t="shared" si="1"/>
        <v>0.4509120721459316</v>
      </c>
      <c r="J58" s="91">
        <v>1650.0000000000002</v>
      </c>
      <c r="K58" s="53">
        <f t="shared" si="4"/>
        <v>1650.0000000000002</v>
      </c>
      <c r="L58" s="13" t="s">
        <v>54</v>
      </c>
      <c r="M58" s="106"/>
      <c r="Q58" s="16"/>
    </row>
    <row r="59" spans="1:17" s="4" customFormat="1" ht="21.75" customHeight="1">
      <c r="A59" s="13">
        <v>46</v>
      </c>
      <c r="B59" s="14" t="s">
        <v>60</v>
      </c>
      <c r="C59" s="14" t="s">
        <v>55</v>
      </c>
      <c r="D59" s="48" t="s">
        <v>65</v>
      </c>
      <c r="E59" s="49" t="s">
        <v>116</v>
      </c>
      <c r="F59" s="50" t="s">
        <v>130</v>
      </c>
      <c r="G59" s="69">
        <v>1</v>
      </c>
      <c r="H59" s="179">
        <f t="shared" si="0"/>
        <v>2095.238095238095</v>
      </c>
      <c r="I59" s="179">
        <f t="shared" si="1"/>
        <v>0.60121609619457528</v>
      </c>
      <c r="J59" s="91">
        <v>2200</v>
      </c>
      <c r="K59" s="53">
        <f t="shared" si="4"/>
        <v>2200</v>
      </c>
      <c r="L59" s="13" t="s">
        <v>54</v>
      </c>
      <c r="M59" s="106"/>
      <c r="Q59" s="16"/>
    </row>
    <row r="60" spans="1:17" s="4" customFormat="1" ht="21.75" customHeight="1">
      <c r="A60" s="13">
        <v>47</v>
      </c>
      <c r="B60" s="14" t="s">
        <v>60</v>
      </c>
      <c r="C60" s="14" t="s">
        <v>55</v>
      </c>
      <c r="D60" s="48" t="s">
        <v>65</v>
      </c>
      <c r="E60" s="49" t="s">
        <v>150</v>
      </c>
      <c r="F60" s="50" t="s">
        <v>187</v>
      </c>
      <c r="G60" s="69">
        <v>1</v>
      </c>
      <c r="H60" s="179">
        <f t="shared" si="0"/>
        <v>5238.0952380952376</v>
      </c>
      <c r="I60" s="179">
        <f t="shared" si="1"/>
        <v>1.5030402404864383</v>
      </c>
      <c r="J60" s="91">
        <v>5500</v>
      </c>
      <c r="K60" s="53">
        <f t="shared" si="4"/>
        <v>5500</v>
      </c>
      <c r="L60" s="13" t="s">
        <v>54</v>
      </c>
      <c r="M60" s="106"/>
      <c r="Q60" s="16"/>
    </row>
    <row r="61" spans="1:17" s="4" customFormat="1" ht="21.75" customHeight="1">
      <c r="A61" s="13">
        <v>48</v>
      </c>
      <c r="B61" s="14" t="s">
        <v>60</v>
      </c>
      <c r="C61" s="14" t="s">
        <v>55</v>
      </c>
      <c r="D61" s="48" t="s">
        <v>65</v>
      </c>
      <c r="E61" s="49" t="s">
        <v>106</v>
      </c>
      <c r="F61" s="50" t="s">
        <v>123</v>
      </c>
      <c r="G61" s="69">
        <v>1</v>
      </c>
      <c r="H61" s="179">
        <f t="shared" si="0"/>
        <v>5238.0952380952376</v>
      </c>
      <c r="I61" s="179">
        <f t="shared" si="1"/>
        <v>1.5030402404864383</v>
      </c>
      <c r="J61" s="91">
        <v>5500</v>
      </c>
      <c r="K61" s="53">
        <f t="shared" si="4"/>
        <v>5500</v>
      </c>
      <c r="L61" s="13" t="s">
        <v>54</v>
      </c>
      <c r="M61" s="107"/>
      <c r="Q61" s="16"/>
    </row>
    <row r="62" spans="1:17" s="4" customFormat="1" ht="21.75" customHeight="1">
      <c r="A62" s="13">
        <v>49</v>
      </c>
      <c r="B62" s="14" t="s">
        <v>60</v>
      </c>
      <c r="C62" s="14" t="s">
        <v>55</v>
      </c>
      <c r="D62" s="48" t="s">
        <v>65</v>
      </c>
      <c r="E62" s="49" t="s">
        <v>107</v>
      </c>
      <c r="F62" s="50" t="s">
        <v>188</v>
      </c>
      <c r="G62" s="69">
        <v>1</v>
      </c>
      <c r="H62" s="179">
        <f t="shared" si="0"/>
        <v>8904.7619047619046</v>
      </c>
      <c r="I62" s="179">
        <f t="shared" si="1"/>
        <v>2.5551684088269453</v>
      </c>
      <c r="J62" s="91">
        <v>9350</v>
      </c>
      <c r="K62" s="53">
        <f t="shared" si="4"/>
        <v>9350</v>
      </c>
      <c r="L62" s="13" t="s">
        <v>54</v>
      </c>
      <c r="M62" s="52"/>
      <c r="Q62" s="16"/>
    </row>
    <row r="63" spans="1:17" s="4" customFormat="1" ht="21.75" customHeight="1">
      <c r="A63" s="13">
        <v>50</v>
      </c>
      <c r="B63" s="14" t="s">
        <v>60</v>
      </c>
      <c r="C63" s="14" t="s">
        <v>55</v>
      </c>
      <c r="D63" s="48" t="s">
        <v>65</v>
      </c>
      <c r="E63" s="49" t="s">
        <v>213</v>
      </c>
      <c r="F63" s="50" t="s">
        <v>189</v>
      </c>
      <c r="G63" s="69">
        <v>1</v>
      </c>
      <c r="H63" s="179">
        <f t="shared" si="0"/>
        <v>1047.6190476190475</v>
      </c>
      <c r="I63" s="179">
        <f t="shared" si="1"/>
        <v>0.30060804809728764</v>
      </c>
      <c r="J63" s="91">
        <v>1100</v>
      </c>
      <c r="K63" s="53">
        <f t="shared" si="4"/>
        <v>1100</v>
      </c>
      <c r="L63" s="13" t="s">
        <v>54</v>
      </c>
      <c r="M63" s="52"/>
      <c r="Q63" s="16"/>
    </row>
    <row r="64" spans="1:17" s="4" customFormat="1" ht="21.75" customHeight="1">
      <c r="A64" s="13">
        <v>51</v>
      </c>
      <c r="B64" s="14" t="s">
        <v>60</v>
      </c>
      <c r="C64" s="14" t="s">
        <v>55</v>
      </c>
      <c r="D64" s="48" t="s">
        <v>65</v>
      </c>
      <c r="E64" s="49" t="s">
        <v>108</v>
      </c>
      <c r="F64" s="50" t="s">
        <v>143</v>
      </c>
      <c r="G64" s="69">
        <v>2</v>
      </c>
      <c r="H64" s="179">
        <f t="shared" si="0"/>
        <v>2619.0476190476188</v>
      </c>
      <c r="I64" s="179">
        <f t="shared" si="1"/>
        <v>0.75152012024321913</v>
      </c>
      <c r="J64" s="91">
        <v>2750</v>
      </c>
      <c r="K64" s="53">
        <f t="shared" si="4"/>
        <v>5500</v>
      </c>
      <c r="L64" s="13" t="s">
        <v>54</v>
      </c>
      <c r="M64" s="52"/>
      <c r="Q64" s="16"/>
    </row>
    <row r="65" spans="1:17" s="4" customFormat="1" ht="21.75" customHeight="1">
      <c r="A65" s="13">
        <v>52</v>
      </c>
      <c r="B65" s="14" t="s">
        <v>60</v>
      </c>
      <c r="C65" s="14" t="s">
        <v>55</v>
      </c>
      <c r="D65" s="48" t="s">
        <v>65</v>
      </c>
      <c r="E65" s="49" t="s">
        <v>109</v>
      </c>
      <c r="F65" s="50" t="s">
        <v>130</v>
      </c>
      <c r="G65" s="69">
        <v>2</v>
      </c>
      <c r="H65" s="179">
        <f t="shared" si="0"/>
        <v>5238.0952380952376</v>
      </c>
      <c r="I65" s="179">
        <f t="shared" si="1"/>
        <v>1.5030402404864383</v>
      </c>
      <c r="J65" s="91">
        <v>5500</v>
      </c>
      <c r="K65" s="53">
        <f t="shared" si="4"/>
        <v>11000</v>
      </c>
      <c r="L65" s="13" t="s">
        <v>54</v>
      </c>
      <c r="M65" s="105"/>
      <c r="Q65" s="16"/>
    </row>
    <row r="66" spans="1:17" s="4" customFormat="1" ht="21.75" customHeight="1">
      <c r="A66" s="13">
        <v>53</v>
      </c>
      <c r="B66" s="14" t="s">
        <v>60</v>
      </c>
      <c r="C66" s="14" t="s">
        <v>55</v>
      </c>
      <c r="D66" s="48" t="s">
        <v>65</v>
      </c>
      <c r="E66" s="49" t="s">
        <v>214</v>
      </c>
      <c r="F66" s="50" t="s">
        <v>190</v>
      </c>
      <c r="G66" s="141">
        <v>1</v>
      </c>
      <c r="H66" s="179">
        <f t="shared" si="0"/>
        <v>345714.28571428574</v>
      </c>
      <c r="I66" s="179">
        <f t="shared" si="1"/>
        <v>99.200655872104946</v>
      </c>
      <c r="J66" s="132">
        <v>363000.00000000006</v>
      </c>
      <c r="K66" s="147">
        <f t="shared" si="4"/>
        <v>363000.00000000006</v>
      </c>
      <c r="L66" s="13" t="s">
        <v>54</v>
      </c>
      <c r="M66" s="107"/>
      <c r="Q66" s="16"/>
    </row>
    <row r="67" spans="1:17" s="4" customFormat="1" ht="21.75" customHeight="1">
      <c r="A67" s="13">
        <v>54</v>
      </c>
      <c r="B67" s="14" t="s">
        <v>60</v>
      </c>
      <c r="C67" s="14" t="s">
        <v>55</v>
      </c>
      <c r="D67" s="48"/>
      <c r="E67" s="49" t="s">
        <v>110</v>
      </c>
      <c r="F67" s="50" t="s">
        <v>125</v>
      </c>
      <c r="G67" s="143"/>
      <c r="H67" s="179">
        <f t="shared" si="0"/>
        <v>0</v>
      </c>
      <c r="I67" s="179">
        <f t="shared" si="1"/>
        <v>0</v>
      </c>
      <c r="J67" s="134"/>
      <c r="K67" s="148"/>
      <c r="L67" s="13" t="s">
        <v>54</v>
      </c>
      <c r="M67" s="52"/>
      <c r="Q67" s="16"/>
    </row>
    <row r="68" spans="1:17" s="4" customFormat="1" ht="21.75" customHeight="1">
      <c r="A68" s="13">
        <v>55</v>
      </c>
      <c r="B68" s="14" t="s">
        <v>60</v>
      </c>
      <c r="C68" s="14" t="s">
        <v>55</v>
      </c>
      <c r="D68" s="48" t="s">
        <v>65</v>
      </c>
      <c r="E68" s="49" t="s">
        <v>111</v>
      </c>
      <c r="F68" s="50" t="s">
        <v>191</v>
      </c>
      <c r="G68" s="69">
        <v>1</v>
      </c>
      <c r="H68" s="179">
        <f t="shared" si="0"/>
        <v>8904.7619047619046</v>
      </c>
      <c r="I68" s="179">
        <f t="shared" si="1"/>
        <v>2.5551684088269453</v>
      </c>
      <c r="J68" s="72">
        <v>9350</v>
      </c>
      <c r="K68" s="53">
        <f>J68*G68</f>
        <v>9350</v>
      </c>
      <c r="L68" s="13" t="s">
        <v>54</v>
      </c>
      <c r="M68" s="52"/>
      <c r="Q68" s="16"/>
    </row>
    <row r="69" spans="1:17" s="4" customFormat="1" ht="21.75" customHeight="1">
      <c r="A69" s="13">
        <v>56</v>
      </c>
      <c r="B69" s="14" t="s">
        <v>60</v>
      </c>
      <c r="C69" s="14" t="s">
        <v>55</v>
      </c>
      <c r="D69" s="48" t="s">
        <v>65</v>
      </c>
      <c r="E69" s="49" t="s">
        <v>215</v>
      </c>
      <c r="F69" s="50" t="s">
        <v>189</v>
      </c>
      <c r="G69" s="69">
        <v>1</v>
      </c>
      <c r="H69" s="179">
        <f t="shared" si="0"/>
        <v>1047.6190476190475</v>
      </c>
      <c r="I69" s="179">
        <f t="shared" si="1"/>
        <v>0.30060804809728764</v>
      </c>
      <c r="J69" s="72">
        <v>1100</v>
      </c>
      <c r="K69" s="53">
        <f t="shared" ref="K69:K85" si="5">J69*G69</f>
        <v>1100</v>
      </c>
      <c r="L69" s="13" t="s">
        <v>54</v>
      </c>
      <c r="M69" s="52"/>
      <c r="Q69" s="16"/>
    </row>
    <row r="70" spans="1:17" s="4" customFormat="1" ht="21.75" customHeight="1">
      <c r="A70" s="13">
        <v>57</v>
      </c>
      <c r="B70" s="14" t="s">
        <v>60</v>
      </c>
      <c r="C70" s="14" t="s">
        <v>55</v>
      </c>
      <c r="D70" s="48" t="s">
        <v>65</v>
      </c>
      <c r="E70" s="49" t="s">
        <v>112</v>
      </c>
      <c r="F70" s="50" t="s">
        <v>192</v>
      </c>
      <c r="G70" s="69">
        <v>1</v>
      </c>
      <c r="H70" s="179">
        <f t="shared" si="0"/>
        <v>78571.428571428565</v>
      </c>
      <c r="I70" s="179">
        <f t="shared" si="1"/>
        <v>22.545603607296574</v>
      </c>
      <c r="J70" s="73">
        <v>82500</v>
      </c>
      <c r="K70" s="53">
        <f t="shared" si="5"/>
        <v>82500</v>
      </c>
      <c r="L70" s="13" t="s">
        <v>54</v>
      </c>
      <c r="M70" s="52"/>
      <c r="Q70" s="16"/>
    </row>
    <row r="71" spans="1:17" s="4" customFormat="1" ht="21.75" customHeight="1">
      <c r="A71" s="13">
        <v>58</v>
      </c>
      <c r="B71" s="14" t="s">
        <v>60</v>
      </c>
      <c r="C71" s="14" t="s">
        <v>55</v>
      </c>
      <c r="D71" s="48" t="s">
        <v>65</v>
      </c>
      <c r="E71" s="49" t="s">
        <v>152</v>
      </c>
      <c r="F71" s="50" t="s">
        <v>131</v>
      </c>
      <c r="G71" s="69">
        <v>1</v>
      </c>
      <c r="H71" s="179">
        <f t="shared" si="0"/>
        <v>5238.0952380952376</v>
      </c>
      <c r="I71" s="179">
        <f t="shared" si="1"/>
        <v>1.5030402404864383</v>
      </c>
      <c r="J71" s="73">
        <v>5500</v>
      </c>
      <c r="K71" s="53">
        <f t="shared" si="5"/>
        <v>5500</v>
      </c>
      <c r="L71" s="13" t="s">
        <v>54</v>
      </c>
      <c r="M71" s="52"/>
      <c r="Q71" s="16"/>
    </row>
    <row r="72" spans="1:17" s="4" customFormat="1" ht="21.75" customHeight="1">
      <c r="A72" s="13">
        <v>59</v>
      </c>
      <c r="B72" s="14" t="s">
        <v>60</v>
      </c>
      <c r="C72" s="14" t="s">
        <v>55</v>
      </c>
      <c r="D72" s="48" t="s">
        <v>65</v>
      </c>
      <c r="E72" s="49" t="s">
        <v>118</v>
      </c>
      <c r="F72" s="50" t="s">
        <v>193</v>
      </c>
      <c r="G72" s="69">
        <v>1</v>
      </c>
      <c r="H72" s="179">
        <f t="shared" si="0"/>
        <v>15714.285714285714</v>
      </c>
      <c r="I72" s="179">
        <f t="shared" si="1"/>
        <v>4.5091207214593156</v>
      </c>
      <c r="J72" s="73">
        <v>16500</v>
      </c>
      <c r="K72" s="53">
        <f t="shared" si="5"/>
        <v>16500</v>
      </c>
      <c r="L72" s="13" t="s">
        <v>54</v>
      </c>
      <c r="M72" s="52"/>
      <c r="Q72" s="16"/>
    </row>
    <row r="73" spans="1:17" s="4" customFormat="1" ht="21.75" customHeight="1">
      <c r="A73" s="13">
        <v>60</v>
      </c>
      <c r="B73" s="14" t="s">
        <v>60</v>
      </c>
      <c r="C73" s="14" t="s">
        <v>55</v>
      </c>
      <c r="D73" s="48" t="s">
        <v>65</v>
      </c>
      <c r="E73" s="49" t="s">
        <v>119</v>
      </c>
      <c r="F73" s="50" t="s">
        <v>194</v>
      </c>
      <c r="G73" s="69">
        <v>1</v>
      </c>
      <c r="H73" s="179">
        <f t="shared" si="0"/>
        <v>5238.0952380952376</v>
      </c>
      <c r="I73" s="179">
        <f t="shared" si="1"/>
        <v>1.5030402404864383</v>
      </c>
      <c r="J73" s="73">
        <v>5500</v>
      </c>
      <c r="K73" s="53">
        <f t="shared" si="5"/>
        <v>5500</v>
      </c>
      <c r="L73" s="13" t="s">
        <v>54</v>
      </c>
      <c r="M73" s="52"/>
      <c r="Q73" s="16"/>
    </row>
    <row r="74" spans="1:17" s="4" customFormat="1" ht="21.75" customHeight="1">
      <c r="A74" s="13">
        <v>61</v>
      </c>
      <c r="B74" s="14" t="s">
        <v>60</v>
      </c>
      <c r="C74" s="14" t="s">
        <v>55</v>
      </c>
      <c r="D74" s="48" t="s">
        <v>65</v>
      </c>
      <c r="E74" s="49" t="s">
        <v>216</v>
      </c>
      <c r="F74" s="50" t="s">
        <v>186</v>
      </c>
      <c r="G74" s="69">
        <v>1</v>
      </c>
      <c r="H74" s="179">
        <f t="shared" si="0"/>
        <v>2619.0476190476188</v>
      </c>
      <c r="I74" s="179">
        <f t="shared" si="1"/>
        <v>0.75152012024321913</v>
      </c>
      <c r="J74" s="73">
        <v>2750</v>
      </c>
      <c r="K74" s="53">
        <f t="shared" si="5"/>
        <v>2750</v>
      </c>
      <c r="L74" s="13" t="s">
        <v>54</v>
      </c>
      <c r="M74" s="52"/>
      <c r="Q74" s="16"/>
    </row>
    <row r="75" spans="1:17" s="4" customFormat="1" ht="21.75" customHeight="1">
      <c r="A75" s="13">
        <v>62</v>
      </c>
      <c r="B75" s="14" t="s">
        <v>60</v>
      </c>
      <c r="C75" s="14" t="s">
        <v>55</v>
      </c>
      <c r="D75" s="48" t="s">
        <v>65</v>
      </c>
      <c r="E75" s="49" t="s">
        <v>217</v>
      </c>
      <c r="F75" s="50" t="s">
        <v>186</v>
      </c>
      <c r="G75" s="69">
        <v>6</v>
      </c>
      <c r="H75" s="179">
        <f t="shared" si="0"/>
        <v>2619.0476190476188</v>
      </c>
      <c r="I75" s="179">
        <f t="shared" si="1"/>
        <v>0.75152012024321913</v>
      </c>
      <c r="J75" s="73">
        <v>2750</v>
      </c>
      <c r="K75" s="53">
        <f t="shared" si="5"/>
        <v>16500</v>
      </c>
      <c r="L75" s="13" t="s">
        <v>54</v>
      </c>
      <c r="M75" s="52"/>
      <c r="Q75" s="16"/>
    </row>
    <row r="76" spans="1:17" s="4" customFormat="1" ht="21.75" customHeight="1">
      <c r="A76" s="13">
        <v>63</v>
      </c>
      <c r="B76" s="14" t="s">
        <v>60</v>
      </c>
      <c r="C76" s="14" t="s">
        <v>55</v>
      </c>
      <c r="D76" s="48" t="s">
        <v>65</v>
      </c>
      <c r="E76" s="49" t="s">
        <v>113</v>
      </c>
      <c r="F76" s="50" t="s">
        <v>195</v>
      </c>
      <c r="G76" s="69">
        <v>1</v>
      </c>
      <c r="H76" s="179">
        <f t="shared" si="0"/>
        <v>59714.285714285717</v>
      </c>
      <c r="I76" s="179">
        <f t="shared" si="1"/>
        <v>17.134658741545401</v>
      </c>
      <c r="J76" s="73">
        <v>62700.000000000007</v>
      </c>
      <c r="K76" s="53">
        <f t="shared" si="5"/>
        <v>62700.000000000007</v>
      </c>
      <c r="L76" s="13" t="s">
        <v>54</v>
      </c>
      <c r="M76" s="52"/>
      <c r="Q76" s="16"/>
    </row>
    <row r="77" spans="1:17" s="4" customFormat="1" ht="21.75" customHeight="1">
      <c r="A77" s="13">
        <v>64</v>
      </c>
      <c r="B77" s="14" t="s">
        <v>60</v>
      </c>
      <c r="C77" s="14" t="s">
        <v>55</v>
      </c>
      <c r="D77" s="48" t="s">
        <v>65</v>
      </c>
      <c r="E77" s="49" t="s">
        <v>218</v>
      </c>
      <c r="F77" s="50" t="s">
        <v>186</v>
      </c>
      <c r="G77" s="69">
        <v>1</v>
      </c>
      <c r="H77" s="179">
        <f t="shared" si="0"/>
        <v>2619.0476190476188</v>
      </c>
      <c r="I77" s="179">
        <f t="shared" si="1"/>
        <v>0.75152012024321913</v>
      </c>
      <c r="J77" s="73">
        <v>2750</v>
      </c>
      <c r="K77" s="53">
        <f t="shared" si="5"/>
        <v>2750</v>
      </c>
      <c r="L77" s="13" t="s">
        <v>54</v>
      </c>
      <c r="M77" s="52"/>
      <c r="Q77" s="16"/>
    </row>
    <row r="78" spans="1:17" s="4" customFormat="1" ht="21.75" customHeight="1">
      <c r="A78" s="13">
        <v>65</v>
      </c>
      <c r="B78" s="14" t="s">
        <v>60</v>
      </c>
      <c r="C78" s="14" t="s">
        <v>55</v>
      </c>
      <c r="D78" s="48" t="s">
        <v>65</v>
      </c>
      <c r="E78" s="49" t="s">
        <v>117</v>
      </c>
      <c r="F78" s="50" t="s">
        <v>196</v>
      </c>
      <c r="G78" s="69">
        <v>2</v>
      </c>
      <c r="H78" s="179">
        <f t="shared" si="0"/>
        <v>5238.0952380952376</v>
      </c>
      <c r="I78" s="179">
        <f t="shared" si="1"/>
        <v>1.5030402404864383</v>
      </c>
      <c r="J78" s="73">
        <v>5500</v>
      </c>
      <c r="K78" s="53">
        <f t="shared" si="5"/>
        <v>11000</v>
      </c>
      <c r="L78" s="13" t="s">
        <v>54</v>
      </c>
      <c r="M78" s="52"/>
      <c r="Q78" s="16"/>
    </row>
    <row r="79" spans="1:17" s="4" customFormat="1" ht="21.75" customHeight="1">
      <c r="A79" s="13">
        <v>66</v>
      </c>
      <c r="B79" s="14" t="s">
        <v>60</v>
      </c>
      <c r="C79" s="14" t="s">
        <v>55</v>
      </c>
      <c r="D79" s="48" t="s">
        <v>65</v>
      </c>
      <c r="E79" s="49" t="s">
        <v>120</v>
      </c>
      <c r="F79" s="50" t="s">
        <v>147</v>
      </c>
      <c r="G79" s="69">
        <v>4</v>
      </c>
      <c r="H79" s="179">
        <f t="shared" ref="H79:H85" si="6">J79/105%</f>
        <v>17809.523809523809</v>
      </c>
      <c r="I79" s="179">
        <f t="shared" ref="I79:I85" si="7">H79/3485</f>
        <v>5.1103368176538906</v>
      </c>
      <c r="J79" s="73">
        <v>18700</v>
      </c>
      <c r="K79" s="53">
        <f t="shared" si="5"/>
        <v>74800</v>
      </c>
      <c r="L79" s="13" t="s">
        <v>54</v>
      </c>
      <c r="M79" s="52"/>
      <c r="Q79" s="16"/>
    </row>
    <row r="80" spans="1:17" s="4" customFormat="1" ht="21.75" customHeight="1">
      <c r="A80" s="13">
        <v>67</v>
      </c>
      <c r="B80" s="14" t="s">
        <v>60</v>
      </c>
      <c r="C80" s="14" t="s">
        <v>55</v>
      </c>
      <c r="D80" s="48" t="s">
        <v>65</v>
      </c>
      <c r="E80" s="49" t="s">
        <v>114</v>
      </c>
      <c r="F80" s="50" t="s">
        <v>144</v>
      </c>
      <c r="G80" s="69">
        <v>4</v>
      </c>
      <c r="H80" s="179">
        <f t="shared" si="6"/>
        <v>523.80952380952374</v>
      </c>
      <c r="I80" s="179">
        <f t="shared" si="7"/>
        <v>0.15030402404864382</v>
      </c>
      <c r="J80" s="73">
        <v>550</v>
      </c>
      <c r="K80" s="53">
        <f t="shared" si="5"/>
        <v>2200</v>
      </c>
      <c r="L80" s="13" t="s">
        <v>54</v>
      </c>
      <c r="M80" s="65"/>
      <c r="Q80" s="16"/>
    </row>
    <row r="81" spans="1:18" s="4" customFormat="1" ht="21.75" customHeight="1">
      <c r="A81" s="13">
        <v>68</v>
      </c>
      <c r="B81" s="14" t="s">
        <v>60</v>
      </c>
      <c r="C81" s="14" t="s">
        <v>55</v>
      </c>
      <c r="D81" s="66" t="s">
        <v>65</v>
      </c>
      <c r="E81" s="67" t="s">
        <v>154</v>
      </c>
      <c r="F81" s="68" t="s">
        <v>131</v>
      </c>
      <c r="G81" s="69">
        <v>4</v>
      </c>
      <c r="H81" s="179">
        <f t="shared" si="6"/>
        <v>2619.0476190476188</v>
      </c>
      <c r="I81" s="179">
        <f t="shared" si="7"/>
        <v>0.75152012024321913</v>
      </c>
      <c r="J81" s="73">
        <v>2750</v>
      </c>
      <c r="K81" s="53">
        <f t="shared" si="5"/>
        <v>11000</v>
      </c>
      <c r="L81" s="13" t="s">
        <v>54</v>
      </c>
      <c r="M81" s="52"/>
      <c r="Q81" s="16"/>
    </row>
    <row r="82" spans="1:18" s="4" customFormat="1" ht="21.75" customHeight="1">
      <c r="A82" s="13">
        <v>69</v>
      </c>
      <c r="B82" s="14" t="s">
        <v>60</v>
      </c>
      <c r="C82" s="14" t="s">
        <v>55</v>
      </c>
      <c r="D82" s="66" t="s">
        <v>65</v>
      </c>
      <c r="E82" s="67" t="s">
        <v>220</v>
      </c>
      <c r="F82" s="68" t="s">
        <v>198</v>
      </c>
      <c r="G82" s="99">
        <v>1</v>
      </c>
      <c r="H82" s="179">
        <f t="shared" si="6"/>
        <v>94285.71428571429</v>
      </c>
      <c r="I82" s="179">
        <f t="shared" si="7"/>
        <v>27.054724328755892</v>
      </c>
      <c r="J82" s="94">
        <v>99000.000000000015</v>
      </c>
      <c r="K82" s="53">
        <f t="shared" si="5"/>
        <v>99000.000000000015</v>
      </c>
      <c r="L82" s="13" t="s">
        <v>54</v>
      </c>
      <c r="M82" s="65"/>
      <c r="Q82" s="16"/>
    </row>
    <row r="83" spans="1:18" s="4" customFormat="1" ht="21.75" customHeight="1">
      <c r="A83" s="13">
        <v>70</v>
      </c>
      <c r="B83" s="14" t="s">
        <v>60</v>
      </c>
      <c r="C83" s="14" t="s">
        <v>55</v>
      </c>
      <c r="D83" s="66" t="s">
        <v>65</v>
      </c>
      <c r="E83" s="67" t="s">
        <v>221</v>
      </c>
      <c r="F83" s="50" t="s">
        <v>199</v>
      </c>
      <c r="G83" s="99">
        <v>4</v>
      </c>
      <c r="H83" s="179">
        <f t="shared" si="6"/>
        <v>15714.285714285714</v>
      </c>
      <c r="I83" s="179">
        <f t="shared" si="7"/>
        <v>4.5091207214593156</v>
      </c>
      <c r="J83" s="94">
        <v>16500</v>
      </c>
      <c r="K83" s="53">
        <f t="shared" si="5"/>
        <v>66000</v>
      </c>
      <c r="L83" s="13" t="s">
        <v>54</v>
      </c>
      <c r="M83" s="52"/>
      <c r="Q83" s="16"/>
    </row>
    <row r="84" spans="1:18" s="4" customFormat="1" ht="21.75" customHeight="1">
      <c r="A84" s="13">
        <v>71</v>
      </c>
      <c r="B84" s="14" t="s">
        <v>60</v>
      </c>
      <c r="C84" s="14" t="s">
        <v>55</v>
      </c>
      <c r="D84" s="66" t="s">
        <v>65</v>
      </c>
      <c r="E84" s="67" t="s">
        <v>113</v>
      </c>
      <c r="F84" s="68" t="s">
        <v>200</v>
      </c>
      <c r="G84" s="99">
        <v>1</v>
      </c>
      <c r="H84" s="179">
        <f t="shared" si="6"/>
        <v>29857.142857142859</v>
      </c>
      <c r="I84" s="179">
        <f t="shared" si="7"/>
        <v>8.5673293707727005</v>
      </c>
      <c r="J84" s="94">
        <v>31350.000000000004</v>
      </c>
      <c r="K84" s="53">
        <f t="shared" si="5"/>
        <v>31350.000000000004</v>
      </c>
      <c r="L84" s="13" t="s">
        <v>54</v>
      </c>
      <c r="M84" s="88"/>
      <c r="Q84" s="16"/>
    </row>
    <row r="85" spans="1:18" s="4" customFormat="1" ht="21.75" customHeight="1">
      <c r="A85" s="13">
        <v>72</v>
      </c>
      <c r="B85" s="14" t="s">
        <v>60</v>
      </c>
      <c r="C85" s="14" t="s">
        <v>55</v>
      </c>
      <c r="D85" s="66" t="s">
        <v>65</v>
      </c>
      <c r="E85" s="67" t="s">
        <v>113</v>
      </c>
      <c r="F85" s="68" t="s">
        <v>201</v>
      </c>
      <c r="G85" s="99">
        <v>1</v>
      </c>
      <c r="H85" s="179">
        <f t="shared" si="6"/>
        <v>18857.142857142855</v>
      </c>
      <c r="I85" s="179">
        <f t="shared" si="7"/>
        <v>5.4109448657511781</v>
      </c>
      <c r="J85" s="94">
        <v>19800</v>
      </c>
      <c r="K85" s="53">
        <f t="shared" si="5"/>
        <v>19800</v>
      </c>
      <c r="L85" s="13" t="s">
        <v>54</v>
      </c>
      <c r="M85" s="88"/>
      <c r="Q85" s="16"/>
    </row>
    <row r="86" spans="1:18" s="4" customFormat="1" ht="28.5" customHeight="1">
      <c r="A86" s="17"/>
      <c r="B86" s="151" t="s">
        <v>121</v>
      </c>
      <c r="C86" s="152"/>
      <c r="D86" s="152"/>
      <c r="E86" s="152"/>
      <c r="F86" s="152"/>
      <c r="G86" s="152"/>
      <c r="H86" s="152"/>
      <c r="I86" s="152"/>
      <c r="J86" s="152"/>
      <c r="K86" s="54">
        <f>SUM(K14:K85)</f>
        <v>1778850</v>
      </c>
      <c r="L86" s="13" t="s">
        <v>54</v>
      </c>
      <c r="M86" s="180"/>
      <c r="N86" s="16"/>
      <c r="Q86" s="34"/>
      <c r="R86" s="34"/>
    </row>
    <row r="87" spans="1:18" s="4" customFormat="1" ht="22.5" customHeight="1">
      <c r="A87" s="17" t="s">
        <v>49</v>
      </c>
      <c r="B87" s="153" t="s">
        <v>56</v>
      </c>
      <c r="C87" s="154"/>
      <c r="D87" s="154"/>
      <c r="E87" s="154"/>
      <c r="F87" s="154"/>
      <c r="G87" s="154"/>
      <c r="H87" s="154"/>
      <c r="I87" s="154"/>
      <c r="J87" s="155"/>
      <c r="K87" s="54">
        <v>150</v>
      </c>
      <c r="L87" s="13" t="s">
        <v>231</v>
      </c>
      <c r="M87" s="35"/>
      <c r="N87" s="51"/>
      <c r="Q87" s="16"/>
      <c r="R87" s="34"/>
    </row>
    <row r="88" spans="1:18" s="4" customFormat="1" ht="24.75" hidden="1" customHeight="1">
      <c r="A88" s="17"/>
      <c r="B88" s="153" t="s">
        <v>229</v>
      </c>
      <c r="C88" s="154"/>
      <c r="D88" s="154"/>
      <c r="E88" s="154"/>
      <c r="F88" s="154"/>
      <c r="G88" s="154"/>
      <c r="H88" s="154"/>
      <c r="I88" s="154"/>
      <c r="J88" s="155"/>
      <c r="K88" s="51"/>
      <c r="L88" s="13" t="s">
        <v>54</v>
      </c>
      <c r="M88" s="35"/>
      <c r="N88" s="16"/>
      <c r="Q88" s="16"/>
      <c r="R88" s="34"/>
    </row>
    <row r="89" spans="1:18" s="4" customFormat="1" ht="22.5" hidden="1" customHeight="1">
      <c r="A89" s="17"/>
      <c r="B89" s="153" t="s">
        <v>122</v>
      </c>
      <c r="C89" s="154"/>
      <c r="D89" s="154"/>
      <c r="E89" s="154"/>
      <c r="F89" s="154"/>
      <c r="G89" s="154"/>
      <c r="H89" s="154"/>
      <c r="I89" s="154"/>
      <c r="J89" s="155"/>
      <c r="K89" s="55"/>
      <c r="L89" s="13" t="s">
        <v>54</v>
      </c>
      <c r="M89" s="35"/>
      <c r="N89" s="16"/>
      <c r="Q89" s="16"/>
      <c r="R89" s="34"/>
    </row>
    <row r="90" spans="1:18" s="4" customFormat="1" ht="22.5" hidden="1" customHeight="1">
      <c r="A90" s="17"/>
      <c r="B90" s="153"/>
      <c r="C90" s="154"/>
      <c r="D90" s="154"/>
      <c r="E90" s="154"/>
      <c r="F90" s="154"/>
      <c r="G90" s="154"/>
      <c r="H90" s="154"/>
      <c r="I90" s="154"/>
      <c r="J90" s="155"/>
      <c r="K90" s="55"/>
      <c r="L90" s="13" t="s">
        <v>54</v>
      </c>
      <c r="M90" s="35"/>
      <c r="N90" s="16"/>
      <c r="Q90" s="16"/>
      <c r="R90" s="34"/>
    </row>
    <row r="91" spans="1:18" s="4" customFormat="1" ht="22.5" hidden="1" customHeight="1">
      <c r="A91" s="17"/>
      <c r="B91" s="153"/>
      <c r="C91" s="154"/>
      <c r="D91" s="154"/>
      <c r="E91" s="154"/>
      <c r="F91" s="154"/>
      <c r="G91" s="154"/>
      <c r="H91" s="154"/>
      <c r="I91" s="154"/>
      <c r="J91" s="155"/>
      <c r="K91" s="54"/>
      <c r="L91" s="13" t="s">
        <v>54</v>
      </c>
      <c r="M91" s="35"/>
      <c r="N91" s="16"/>
      <c r="Q91" s="16"/>
      <c r="R91" s="34"/>
    </row>
    <row r="92" spans="1:18" s="4" customFormat="1" ht="22.5" hidden="1" customHeight="1">
      <c r="A92" s="17"/>
      <c r="B92" s="153"/>
      <c r="C92" s="170"/>
      <c r="D92" s="170"/>
      <c r="E92" s="170"/>
      <c r="F92" s="170"/>
      <c r="G92" s="170"/>
      <c r="H92" s="170"/>
      <c r="I92" s="170"/>
      <c r="J92" s="171"/>
      <c r="K92" s="56"/>
      <c r="L92" s="13" t="s">
        <v>54</v>
      </c>
      <c r="M92" s="35"/>
      <c r="N92" s="16"/>
      <c r="Q92" s="16"/>
      <c r="R92" s="34"/>
    </row>
    <row r="93" spans="1:18" s="4" customFormat="1" ht="22.5" customHeight="1">
      <c r="A93" s="17"/>
      <c r="B93" s="172" t="s">
        <v>9</v>
      </c>
      <c r="C93" s="173"/>
      <c r="D93" s="173"/>
      <c r="E93" s="173"/>
      <c r="F93" s="173"/>
      <c r="G93" s="173"/>
      <c r="H93" s="173"/>
      <c r="I93" s="173"/>
      <c r="J93" s="174"/>
      <c r="K93" s="127">
        <v>150</v>
      </c>
      <c r="L93" s="128" t="s">
        <v>231</v>
      </c>
      <c r="M93" s="35"/>
      <c r="N93" s="16"/>
      <c r="Q93" s="16"/>
      <c r="R93" s="34"/>
    </row>
    <row r="94" spans="1:18" s="4" customFormat="1" ht="27.75" customHeight="1">
      <c r="A94" s="17"/>
      <c r="B94" s="175"/>
      <c r="C94" s="176"/>
      <c r="D94" s="176"/>
      <c r="E94" s="176"/>
      <c r="F94" s="176"/>
      <c r="G94" s="176"/>
      <c r="H94" s="176"/>
      <c r="I94" s="176"/>
      <c r="J94" s="177"/>
      <c r="K94" s="57">
        <f>SUM(K86)</f>
        <v>1778850</v>
      </c>
      <c r="L94" s="128" t="s">
        <v>54</v>
      </c>
      <c r="M94" s="35"/>
      <c r="N94" s="16"/>
      <c r="Q94" s="16"/>
      <c r="R94" s="34"/>
    </row>
    <row r="95" spans="1:18" s="4" customFormat="1" ht="13.5" customHeight="1">
      <c r="A95" s="18"/>
      <c r="B95" s="19"/>
      <c r="C95" s="19"/>
      <c r="D95" s="19"/>
      <c r="E95" s="19"/>
      <c r="F95" s="19"/>
      <c r="G95" s="19"/>
      <c r="H95" s="19"/>
      <c r="I95" s="19"/>
      <c r="J95" s="19"/>
      <c r="K95" s="40"/>
      <c r="L95" s="20"/>
      <c r="M95" s="21"/>
      <c r="O95" s="16"/>
    </row>
    <row r="96" spans="1:18" ht="27" customHeight="1">
      <c r="A96" s="22" t="s">
        <v>29</v>
      </c>
      <c r="B96" s="22"/>
      <c r="C96" s="166" t="s">
        <v>52</v>
      </c>
      <c r="D96" s="166"/>
      <c r="E96" s="166"/>
      <c r="F96" s="166"/>
      <c r="G96" s="166"/>
      <c r="H96" s="166"/>
      <c r="I96" s="166"/>
      <c r="J96" s="166"/>
      <c r="K96" s="166"/>
      <c r="L96" s="166"/>
      <c r="M96" s="166"/>
      <c r="N96" s="23"/>
      <c r="O96" s="23"/>
      <c r="Q96" s="23"/>
      <c r="R96" s="23"/>
    </row>
    <row r="97" spans="1:13" ht="18.75" customHeight="1">
      <c r="A97" s="22" t="s">
        <v>30</v>
      </c>
      <c r="B97" s="24"/>
      <c r="C97" s="166" t="s">
        <v>31</v>
      </c>
      <c r="D97" s="166"/>
      <c r="E97" s="166"/>
      <c r="F97" s="166"/>
      <c r="G97" s="166"/>
      <c r="H97" s="166"/>
      <c r="I97" s="166"/>
      <c r="J97" s="166"/>
      <c r="K97" s="166"/>
      <c r="L97" s="166"/>
      <c r="M97" s="166"/>
    </row>
    <row r="98" spans="1:13" ht="18.75" customHeight="1">
      <c r="A98" s="22" t="s">
        <v>32</v>
      </c>
      <c r="B98" s="24"/>
      <c r="C98" s="166" t="s">
        <v>50</v>
      </c>
      <c r="D98" s="166"/>
      <c r="E98" s="166"/>
      <c r="F98" s="166"/>
      <c r="G98" s="100"/>
      <c r="H98" s="100"/>
      <c r="I98" s="100"/>
      <c r="J98" s="63"/>
      <c r="K98" s="41"/>
      <c r="L98" s="63"/>
      <c r="M98" s="63"/>
    </row>
    <row r="99" spans="1:13" ht="18.75" customHeight="1">
      <c r="A99" s="22" t="s">
        <v>33</v>
      </c>
      <c r="B99" s="24"/>
      <c r="C99" s="24"/>
      <c r="D99" s="24"/>
      <c r="E99" s="24"/>
      <c r="F99" s="24"/>
      <c r="G99" s="101"/>
      <c r="H99" s="101"/>
      <c r="I99" s="101"/>
      <c r="J99" s="24"/>
      <c r="K99" s="42"/>
      <c r="L99" s="24"/>
      <c r="M99" s="25"/>
    </row>
    <row r="100" spans="1:13" ht="9.75" customHeight="1">
      <c r="A100" s="22"/>
      <c r="B100" s="24"/>
      <c r="C100" s="24"/>
      <c r="D100" s="24"/>
      <c r="E100" s="24"/>
      <c r="F100" s="24"/>
      <c r="G100" s="101"/>
      <c r="H100" s="101"/>
      <c r="I100" s="101"/>
      <c r="J100" s="24"/>
      <c r="K100" s="42"/>
      <c r="L100" s="24"/>
      <c r="M100" s="25"/>
    </row>
    <row r="101" spans="1:13" ht="25.5" customHeight="1">
      <c r="A101" s="167" t="s">
        <v>51</v>
      </c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9"/>
    </row>
    <row r="102" spans="1:13" ht="11.25" customHeight="1">
      <c r="A102" s="26"/>
      <c r="B102" s="10"/>
      <c r="C102" s="10"/>
      <c r="D102" s="10"/>
      <c r="E102" s="10"/>
      <c r="F102" s="10"/>
      <c r="G102" s="102"/>
      <c r="H102" s="102"/>
      <c r="I102" s="102"/>
      <c r="J102" s="10"/>
      <c r="K102" s="43"/>
      <c r="L102" s="10"/>
      <c r="M102" s="11"/>
    </row>
    <row r="103" spans="1:13" ht="16.5">
      <c r="A103" s="150" t="s">
        <v>44</v>
      </c>
      <c r="B103" s="150"/>
      <c r="C103" s="64" t="s">
        <v>41</v>
      </c>
      <c r="D103" s="64"/>
      <c r="E103" s="64"/>
      <c r="F103" s="47" t="s">
        <v>48</v>
      </c>
      <c r="G103" s="32" t="s">
        <v>34</v>
      </c>
      <c r="H103" s="32"/>
      <c r="I103" s="32"/>
      <c r="J103" s="64"/>
      <c r="K103" s="44"/>
      <c r="L103" s="64" t="s">
        <v>35</v>
      </c>
      <c r="M103" s="27"/>
    </row>
    <row r="104" spans="1:13" ht="15.75" customHeight="1">
      <c r="A104" s="32"/>
      <c r="B104" s="32"/>
      <c r="C104" s="32"/>
      <c r="D104" s="32"/>
      <c r="E104" s="32"/>
      <c r="F104" s="32"/>
      <c r="G104" s="32"/>
      <c r="H104" s="32"/>
      <c r="I104" s="32"/>
      <c r="J104" s="32"/>
      <c r="K104" s="44"/>
      <c r="L104" s="64"/>
      <c r="M104" s="27"/>
    </row>
    <row r="105" spans="1:13" ht="15.75" customHeight="1">
      <c r="A105" s="32"/>
      <c r="B105" s="32"/>
      <c r="C105" s="32"/>
      <c r="D105" s="32"/>
      <c r="E105" s="32"/>
      <c r="F105" s="32"/>
      <c r="G105" s="32"/>
      <c r="H105" s="32"/>
      <c r="I105" s="32"/>
      <c r="J105" s="32"/>
      <c r="K105" s="44"/>
      <c r="L105" s="64"/>
      <c r="M105" s="27"/>
    </row>
    <row r="106" spans="1:13" s="4" customFormat="1" ht="21.75" customHeight="1">
      <c r="A106" s="28" t="s">
        <v>36</v>
      </c>
      <c r="B106" s="64"/>
      <c r="C106" s="28" t="s">
        <v>40</v>
      </c>
      <c r="D106" s="28"/>
      <c r="E106" s="28" t="s">
        <v>49</v>
      </c>
      <c r="F106" s="28" t="s">
        <v>45</v>
      </c>
      <c r="G106" s="32"/>
      <c r="H106" s="32"/>
      <c r="I106" s="32"/>
      <c r="J106" s="36" t="s">
        <v>36</v>
      </c>
      <c r="K106" s="64"/>
      <c r="L106" s="64" t="s">
        <v>36</v>
      </c>
      <c r="M106" s="64"/>
    </row>
    <row r="107" spans="1:13" s="4" customFormat="1" ht="21.75" customHeight="1">
      <c r="A107" s="28" t="s">
        <v>37</v>
      </c>
      <c r="B107" s="64"/>
      <c r="C107" s="28" t="s">
        <v>42</v>
      </c>
      <c r="D107" s="28"/>
      <c r="E107" s="28"/>
      <c r="F107" s="28" t="s">
        <v>46</v>
      </c>
      <c r="G107" s="32"/>
      <c r="H107" s="32"/>
      <c r="I107" s="32"/>
      <c r="J107" s="36" t="s">
        <v>37</v>
      </c>
      <c r="K107" s="64"/>
      <c r="L107" s="64" t="s">
        <v>37</v>
      </c>
      <c r="M107" s="64"/>
    </row>
    <row r="108" spans="1:13" s="4" customFormat="1" ht="21.75" customHeight="1">
      <c r="A108" s="28" t="s">
        <v>38</v>
      </c>
      <c r="B108" s="64"/>
      <c r="C108" s="28" t="s">
        <v>43</v>
      </c>
      <c r="D108" s="28"/>
      <c r="E108" s="28"/>
      <c r="F108" s="28" t="s">
        <v>47</v>
      </c>
      <c r="G108" s="32"/>
      <c r="H108" s="32"/>
      <c r="I108" s="32"/>
      <c r="J108" s="28" t="s">
        <v>39</v>
      </c>
      <c r="K108" s="64"/>
      <c r="L108" s="64" t="s">
        <v>8</v>
      </c>
      <c r="M108" s="64"/>
    </row>
    <row r="109" spans="1:13" ht="15.75">
      <c r="A109" s="29"/>
      <c r="B109" s="30"/>
      <c r="C109" s="30"/>
      <c r="D109" s="30"/>
      <c r="E109" s="30"/>
      <c r="F109" s="30"/>
      <c r="G109" s="98"/>
      <c r="H109" s="98"/>
      <c r="I109" s="98"/>
      <c r="J109" s="11"/>
      <c r="K109" s="165"/>
      <c r="L109" s="165"/>
      <c r="M109" s="165"/>
    </row>
    <row r="110" spans="1:13" s="4" customFormat="1">
      <c r="A110" s="29"/>
      <c r="B110" s="29"/>
      <c r="C110" s="30"/>
      <c r="D110" s="30"/>
      <c r="E110" s="30"/>
      <c r="F110" s="30"/>
      <c r="G110" s="103"/>
      <c r="H110" s="103"/>
      <c r="I110" s="103"/>
      <c r="J110" s="30"/>
      <c r="K110" s="30"/>
      <c r="L110" s="30"/>
      <c r="M110" s="30"/>
    </row>
    <row r="111" spans="1:13" s="4" customFormat="1" ht="15.75">
      <c r="A111" s="30"/>
      <c r="B111" s="30"/>
      <c r="C111" s="30"/>
      <c r="D111" s="30"/>
      <c r="E111" s="30"/>
      <c r="F111" s="30"/>
      <c r="G111" s="103"/>
      <c r="H111" s="103"/>
      <c r="I111" s="103"/>
      <c r="J111" s="30"/>
      <c r="K111" s="31"/>
    </row>
    <row r="120" spans="5:5">
      <c r="E120" s="2" t="s">
        <v>49</v>
      </c>
    </row>
  </sheetData>
  <autoFilter ref="A13:M94"/>
  <mergeCells count="40">
    <mergeCell ref="G22:G35"/>
    <mergeCell ref="J22:J35"/>
    <mergeCell ref="K22:K35"/>
    <mergeCell ref="A1:M2"/>
    <mergeCell ref="A3:C3"/>
    <mergeCell ref="A4:C4"/>
    <mergeCell ref="A5:C5"/>
    <mergeCell ref="A6:C6"/>
    <mergeCell ref="L6:M6"/>
    <mergeCell ref="A7:C7"/>
    <mergeCell ref="L7:M7"/>
    <mergeCell ref="A8:C8"/>
    <mergeCell ref="G14:G20"/>
    <mergeCell ref="J14:J20"/>
    <mergeCell ref="G39:G44"/>
    <mergeCell ref="J39:J44"/>
    <mergeCell ref="K39:K44"/>
    <mergeCell ref="G45:G49"/>
    <mergeCell ref="J45:J49"/>
    <mergeCell ref="K45:K49"/>
    <mergeCell ref="B91:J91"/>
    <mergeCell ref="G51:G55"/>
    <mergeCell ref="J51:J55"/>
    <mergeCell ref="K51:K55"/>
    <mergeCell ref="G66:G67"/>
    <mergeCell ref="J66:J67"/>
    <mergeCell ref="K66:K67"/>
    <mergeCell ref="B86:J86"/>
    <mergeCell ref="B87:J87"/>
    <mergeCell ref="B88:J88"/>
    <mergeCell ref="B89:J89"/>
    <mergeCell ref="B90:J90"/>
    <mergeCell ref="A103:B103"/>
    <mergeCell ref="K109:M109"/>
    <mergeCell ref="B92:J92"/>
    <mergeCell ref="C96:M96"/>
    <mergeCell ref="C97:M97"/>
    <mergeCell ref="C98:F98"/>
    <mergeCell ref="A101:M101"/>
    <mergeCell ref="B93:J94"/>
  </mergeCells>
  <pageMargins left="0" right="0" top="0" bottom="0" header="0" footer="0"/>
  <pageSetup paperSize="9" scale="70" orientation="portrait" verticalDpi="18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2"/>
  <sheetViews>
    <sheetView topLeftCell="A91" workbookViewId="0">
      <selection activeCell="B101" sqref="B101:H101"/>
    </sheetView>
  </sheetViews>
  <sheetFormatPr defaultRowHeight="15"/>
  <cols>
    <col min="1" max="1" width="5.140625" style="2" customWidth="1"/>
    <col min="2" max="2" width="15.28515625" style="2" customWidth="1"/>
    <col min="3" max="3" width="14.28515625" style="2" customWidth="1"/>
    <col min="4" max="4" width="18.5703125" style="2" customWidth="1"/>
    <col min="5" max="5" width="18" style="2" customWidth="1"/>
    <col min="6" max="6" width="37.140625" style="2" customWidth="1"/>
    <col min="7" max="7" width="8.42578125" style="104" customWidth="1"/>
    <col min="8" max="8" width="15" style="2" customWidth="1"/>
    <col min="9" max="9" width="16.42578125" style="45" customWidth="1"/>
    <col min="10" max="10" width="12.85546875" style="2" customWidth="1"/>
    <col min="11" max="11" width="15.85546875" style="2" customWidth="1"/>
    <col min="12" max="12" width="13.140625" style="2" customWidth="1"/>
    <col min="13" max="13" width="14" style="2" hidden="1" customWidth="1"/>
    <col min="14" max="14" width="14.140625" style="2" hidden="1" customWidth="1"/>
    <col min="15" max="15" width="18.5703125" style="2" customWidth="1"/>
    <col min="16" max="16" width="17.28515625" style="2" customWidth="1"/>
    <col min="17" max="18" width="9.42578125" style="2" bestFit="1" customWidth="1"/>
    <col min="19" max="16384" width="9.140625" style="2"/>
  </cols>
  <sheetData>
    <row r="1" spans="1:15">
      <c r="A1" s="136" t="s">
        <v>10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</row>
    <row r="2" spans="1:15" ht="40.5" customHeigh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</row>
    <row r="3" spans="1:15" s="4" customFormat="1" ht="20.25" customHeight="1">
      <c r="A3" s="137" t="s">
        <v>11</v>
      </c>
      <c r="B3" s="137"/>
      <c r="C3" s="137"/>
      <c r="D3" s="61"/>
      <c r="E3" s="61"/>
      <c r="F3" s="1" t="s">
        <v>61</v>
      </c>
      <c r="G3" s="32"/>
      <c r="H3" s="3"/>
      <c r="I3" s="1" t="s">
        <v>12</v>
      </c>
      <c r="J3" s="60" t="s">
        <v>161</v>
      </c>
      <c r="K3" s="61"/>
      <c r="N3" s="4" t="str">
        <f>UPPER(F3)</f>
        <v>: WIN MOTOR CO.,LTD.</v>
      </c>
    </row>
    <row r="4" spans="1:15" s="4" customFormat="1" ht="20.25" customHeight="1">
      <c r="A4" s="137" t="s">
        <v>0</v>
      </c>
      <c r="B4" s="137"/>
      <c r="C4" s="137"/>
      <c r="D4" s="61"/>
      <c r="E4" s="61"/>
      <c r="F4" s="1" t="s">
        <v>62</v>
      </c>
      <c r="G4" s="32"/>
      <c r="H4" s="3"/>
      <c r="I4" s="1" t="s">
        <v>13</v>
      </c>
      <c r="J4" s="60" t="s">
        <v>64</v>
      </c>
      <c r="K4" s="61"/>
      <c r="N4" s="4" t="str">
        <f>UPPER(F4)</f>
        <v>: KO MAUNG MAUNG</v>
      </c>
    </row>
    <row r="5" spans="1:15" s="4" customFormat="1" ht="20.25" customHeight="1">
      <c r="A5" s="137" t="s">
        <v>14</v>
      </c>
      <c r="B5" s="137"/>
      <c r="C5" s="137"/>
      <c r="D5" s="61"/>
      <c r="E5" s="61"/>
      <c r="F5" s="1" t="s">
        <v>63</v>
      </c>
      <c r="G5" s="96"/>
      <c r="H5" s="33"/>
      <c r="I5" s="1" t="s">
        <v>15</v>
      </c>
      <c r="J5" s="37" t="s">
        <v>162</v>
      </c>
      <c r="K5" s="61"/>
      <c r="N5" s="4" t="str">
        <f>UPPER(F5)</f>
        <v>: 09-977835428</v>
      </c>
    </row>
    <row r="6" spans="1:15" s="4" customFormat="1" ht="18.75" customHeight="1">
      <c r="A6" s="137" t="s">
        <v>16</v>
      </c>
      <c r="B6" s="137"/>
      <c r="C6" s="137"/>
      <c r="D6" s="61"/>
      <c r="E6" s="61"/>
      <c r="F6" s="1"/>
      <c r="G6" s="32"/>
      <c r="H6" s="3" t="s">
        <v>49</v>
      </c>
      <c r="I6" s="1" t="s">
        <v>17</v>
      </c>
      <c r="J6" s="138" t="s">
        <v>50</v>
      </c>
      <c r="K6" s="138"/>
      <c r="N6" s="4" t="str">
        <f>UPPER(F6)</f>
        <v/>
      </c>
    </row>
    <row r="7" spans="1:15" s="4" customFormat="1" ht="18" customHeight="1">
      <c r="A7" s="137" t="s">
        <v>18</v>
      </c>
      <c r="B7" s="137"/>
      <c r="C7" s="137"/>
      <c r="D7" s="5"/>
      <c r="E7" s="5"/>
      <c r="F7" s="1" t="s">
        <v>53</v>
      </c>
      <c r="G7" s="32"/>
      <c r="H7" s="3"/>
      <c r="I7" s="1" t="s">
        <v>19</v>
      </c>
      <c r="J7" s="139" t="s">
        <v>160</v>
      </c>
      <c r="K7" s="140"/>
      <c r="N7" s="4" t="str">
        <f>UPPER(F7)</f>
        <v>: YANGON</v>
      </c>
    </row>
    <row r="8" spans="1:15" s="4" customFormat="1" ht="18" customHeight="1">
      <c r="A8" s="137" t="s">
        <v>20</v>
      </c>
      <c r="B8" s="137"/>
      <c r="C8" s="137"/>
      <c r="D8" s="1"/>
      <c r="E8" s="1"/>
      <c r="F8" s="1" t="s">
        <v>57</v>
      </c>
      <c r="G8" s="97"/>
      <c r="H8" s="6"/>
      <c r="I8" s="7" t="s">
        <v>21</v>
      </c>
      <c r="J8" s="8" t="s">
        <v>22</v>
      </c>
      <c r="K8" s="61"/>
      <c r="N8" s="4" t="e">
        <f>UPPER(#REF!)</f>
        <v>#REF!</v>
      </c>
    </row>
    <row r="9" spans="1:15" s="4" customFormat="1" ht="18" customHeight="1">
      <c r="A9" s="60" t="s">
        <v>23</v>
      </c>
      <c r="B9" s="60"/>
      <c r="C9" s="60"/>
      <c r="D9" s="1"/>
      <c r="E9" s="1"/>
      <c r="F9" s="1" t="s">
        <v>58</v>
      </c>
      <c r="G9" s="97"/>
      <c r="H9" s="6"/>
      <c r="I9" s="7"/>
      <c r="J9" s="8"/>
      <c r="K9" s="61"/>
    </row>
    <row r="10" spans="1:15" s="4" customFormat="1" ht="16.5" customHeight="1">
      <c r="A10" s="60"/>
      <c r="B10" s="60"/>
      <c r="C10" s="60"/>
      <c r="D10" s="1"/>
      <c r="E10" s="1"/>
      <c r="F10" s="46" t="s">
        <v>59</v>
      </c>
      <c r="G10" s="97"/>
      <c r="H10" s="6"/>
      <c r="I10" s="7"/>
      <c r="J10" s="8"/>
      <c r="K10" s="61"/>
    </row>
    <row r="11" spans="1:15" ht="17.25" customHeight="1">
      <c r="A11" s="9" t="s">
        <v>24</v>
      </c>
      <c r="B11" s="10"/>
      <c r="C11" s="11"/>
      <c r="D11" s="11"/>
      <c r="E11" s="11"/>
      <c r="F11" s="11"/>
      <c r="G11" s="98"/>
      <c r="H11" s="12"/>
      <c r="I11" s="29"/>
      <c r="J11" s="12"/>
      <c r="K11" s="11"/>
      <c r="N11" s="4" t="str">
        <f>UPPER(F11)</f>
        <v/>
      </c>
    </row>
    <row r="12" spans="1:15" ht="6.75" customHeight="1">
      <c r="A12" s="11"/>
      <c r="B12" s="11"/>
      <c r="C12" s="11"/>
      <c r="D12" s="11"/>
      <c r="E12" s="11"/>
      <c r="F12" s="11"/>
      <c r="G12" s="98"/>
      <c r="H12" s="11"/>
      <c r="I12" s="38"/>
      <c r="J12" s="11"/>
      <c r="K12" s="11"/>
      <c r="N12" s="4" t="str">
        <f>UPPER(F12)</f>
        <v/>
      </c>
      <c r="O12" s="4"/>
    </row>
    <row r="13" spans="1:15" s="4" customFormat="1" ht="41.25" customHeight="1">
      <c r="A13" s="13" t="s">
        <v>1</v>
      </c>
      <c r="B13" s="14" t="s">
        <v>25</v>
      </c>
      <c r="C13" s="14" t="s">
        <v>5</v>
      </c>
      <c r="D13" s="15" t="s">
        <v>26</v>
      </c>
      <c r="E13" s="15" t="s">
        <v>6</v>
      </c>
      <c r="F13" s="13" t="s">
        <v>27</v>
      </c>
      <c r="G13" s="13" t="s">
        <v>2</v>
      </c>
      <c r="H13" s="13" t="s">
        <v>3</v>
      </c>
      <c r="I13" s="39" t="s">
        <v>4</v>
      </c>
      <c r="J13" s="13" t="s">
        <v>7</v>
      </c>
      <c r="K13" s="13" t="s">
        <v>28</v>
      </c>
      <c r="N13" s="4" t="str">
        <f>UPPER(F13)</f>
        <v>PART NAME</v>
      </c>
      <c r="O13" s="16"/>
    </row>
    <row r="14" spans="1:15" s="4" customFormat="1" ht="21.75" customHeight="1">
      <c r="A14" s="13">
        <v>1</v>
      </c>
      <c r="B14" s="14" t="s">
        <v>60</v>
      </c>
      <c r="C14" s="14" t="s">
        <v>55</v>
      </c>
      <c r="D14" s="48" t="s">
        <v>65</v>
      </c>
      <c r="E14" s="49" t="s">
        <v>105</v>
      </c>
      <c r="F14" s="50" t="s">
        <v>142</v>
      </c>
      <c r="G14" s="132">
        <v>1</v>
      </c>
      <c r="H14" s="132">
        <v>510000</v>
      </c>
      <c r="I14" s="110">
        <f>H14*G14</f>
        <v>510000</v>
      </c>
      <c r="J14" s="13" t="s">
        <v>54</v>
      </c>
      <c r="K14" s="105" t="s">
        <v>65</v>
      </c>
      <c r="O14" s="16"/>
    </row>
    <row r="15" spans="1:15" s="4" customFormat="1" ht="21.75" customHeight="1">
      <c r="A15" s="13">
        <v>2</v>
      </c>
      <c r="B15" s="14" t="s">
        <v>60</v>
      </c>
      <c r="C15" s="14" t="s">
        <v>55</v>
      </c>
      <c r="D15" s="48"/>
      <c r="E15" s="49" t="s">
        <v>101</v>
      </c>
      <c r="F15" s="50" t="s">
        <v>139</v>
      </c>
      <c r="G15" s="133"/>
      <c r="H15" s="133"/>
      <c r="I15" s="110">
        <f t="shared" ref="I15:I22" si="0">H15*G15</f>
        <v>0</v>
      </c>
      <c r="J15" s="13" t="s">
        <v>54</v>
      </c>
      <c r="K15" s="106"/>
      <c r="O15" s="16"/>
    </row>
    <row r="16" spans="1:15" s="4" customFormat="1" ht="21.75" customHeight="1">
      <c r="A16" s="13">
        <v>3</v>
      </c>
      <c r="B16" s="14" t="s">
        <v>60</v>
      </c>
      <c r="C16" s="14" t="s">
        <v>55</v>
      </c>
      <c r="D16" s="48"/>
      <c r="E16" s="49" t="s">
        <v>102</v>
      </c>
      <c r="F16" s="50" t="s">
        <v>163</v>
      </c>
      <c r="G16" s="133"/>
      <c r="H16" s="133"/>
      <c r="I16" s="110">
        <f t="shared" si="0"/>
        <v>0</v>
      </c>
      <c r="J16" s="13" t="s">
        <v>54</v>
      </c>
      <c r="K16" s="106"/>
      <c r="O16" s="16"/>
    </row>
    <row r="17" spans="1:15" s="4" customFormat="1" ht="21.75" customHeight="1">
      <c r="A17" s="13">
        <v>4</v>
      </c>
      <c r="B17" s="14" t="s">
        <v>60</v>
      </c>
      <c r="C17" s="14" t="s">
        <v>55</v>
      </c>
      <c r="D17" s="48"/>
      <c r="E17" s="49" t="s">
        <v>103</v>
      </c>
      <c r="F17" s="50" t="s">
        <v>140</v>
      </c>
      <c r="G17" s="133"/>
      <c r="H17" s="133"/>
      <c r="I17" s="110">
        <f t="shared" si="0"/>
        <v>0</v>
      </c>
      <c r="J17" s="13" t="s">
        <v>54</v>
      </c>
      <c r="K17" s="106"/>
      <c r="O17" s="16"/>
    </row>
    <row r="18" spans="1:15" s="4" customFormat="1" ht="21.75" customHeight="1">
      <c r="A18" s="13">
        <v>5</v>
      </c>
      <c r="B18" s="14" t="s">
        <v>60</v>
      </c>
      <c r="C18" s="14" t="s">
        <v>55</v>
      </c>
      <c r="D18" s="48"/>
      <c r="E18" s="49" t="s">
        <v>104</v>
      </c>
      <c r="F18" s="50" t="s">
        <v>141</v>
      </c>
      <c r="G18" s="133"/>
      <c r="H18" s="133"/>
      <c r="I18" s="110">
        <f t="shared" si="0"/>
        <v>0</v>
      </c>
      <c r="J18" s="13" t="s">
        <v>54</v>
      </c>
      <c r="K18" s="106"/>
      <c r="O18" s="16"/>
    </row>
    <row r="19" spans="1:15" s="4" customFormat="1" ht="21.75" customHeight="1">
      <c r="A19" s="13">
        <v>6</v>
      </c>
      <c r="B19" s="14" t="s">
        <v>60</v>
      </c>
      <c r="C19" s="14" t="s">
        <v>55</v>
      </c>
      <c r="D19" s="48"/>
      <c r="E19" s="49" t="s">
        <v>209</v>
      </c>
      <c r="F19" s="50" t="s">
        <v>137</v>
      </c>
      <c r="G19" s="133"/>
      <c r="H19" s="133"/>
      <c r="I19" s="110">
        <f t="shared" si="0"/>
        <v>0</v>
      </c>
      <c r="J19" s="13" t="s">
        <v>54</v>
      </c>
      <c r="K19" s="106"/>
      <c r="O19" s="16"/>
    </row>
    <row r="20" spans="1:15" s="4" customFormat="1" ht="21.75" customHeight="1">
      <c r="A20" s="13">
        <v>7</v>
      </c>
      <c r="B20" s="14" t="s">
        <v>60</v>
      </c>
      <c r="C20" s="14" t="s">
        <v>55</v>
      </c>
      <c r="D20" s="48"/>
      <c r="E20" s="49" t="s">
        <v>100</v>
      </c>
      <c r="F20" s="50" t="s">
        <v>138</v>
      </c>
      <c r="G20" s="134"/>
      <c r="H20" s="134"/>
      <c r="I20" s="110">
        <f t="shared" si="0"/>
        <v>0</v>
      </c>
      <c r="J20" s="13" t="s">
        <v>54</v>
      </c>
      <c r="K20" s="106"/>
      <c r="O20" s="16"/>
    </row>
    <row r="21" spans="1:15" s="82" customFormat="1" ht="21.75" customHeight="1">
      <c r="A21" s="76">
        <v>8</v>
      </c>
      <c r="B21" s="77" t="s">
        <v>60</v>
      </c>
      <c r="C21" s="77" t="s">
        <v>55</v>
      </c>
      <c r="D21" s="78" t="s">
        <v>65</v>
      </c>
      <c r="E21" s="79" t="s">
        <v>151</v>
      </c>
      <c r="F21" s="80" t="s">
        <v>146</v>
      </c>
      <c r="G21" s="71">
        <v>1</v>
      </c>
      <c r="H21" s="108">
        <v>19800</v>
      </c>
      <c r="I21" s="111">
        <f t="shared" si="0"/>
        <v>19800</v>
      </c>
      <c r="J21" s="76" t="s">
        <v>54</v>
      </c>
      <c r="K21" s="109" t="s">
        <v>65</v>
      </c>
      <c r="O21" s="83"/>
    </row>
    <row r="22" spans="1:15" s="4" customFormat="1" ht="21.75" customHeight="1">
      <c r="A22" s="13">
        <v>9</v>
      </c>
      <c r="B22" s="14" t="s">
        <v>60</v>
      </c>
      <c r="C22" s="14" t="s">
        <v>55</v>
      </c>
      <c r="D22" s="48" t="s">
        <v>65</v>
      </c>
      <c r="E22" s="49" t="s">
        <v>79</v>
      </c>
      <c r="F22" s="50" t="s">
        <v>125</v>
      </c>
      <c r="G22" s="69">
        <v>1</v>
      </c>
      <c r="H22" s="93">
        <v>41800</v>
      </c>
      <c r="I22" s="110">
        <f t="shared" si="0"/>
        <v>41800</v>
      </c>
      <c r="J22" s="13" t="s">
        <v>54</v>
      </c>
      <c r="K22" s="106" t="s">
        <v>65</v>
      </c>
      <c r="O22" s="16"/>
    </row>
    <row r="23" spans="1:15" s="4" customFormat="1" ht="21.75" customHeight="1">
      <c r="A23" s="13">
        <v>10</v>
      </c>
      <c r="B23" s="14" t="s">
        <v>60</v>
      </c>
      <c r="C23" s="14" t="s">
        <v>55</v>
      </c>
      <c r="D23" s="48" t="s">
        <v>65</v>
      </c>
      <c r="E23" s="49" t="s">
        <v>76</v>
      </c>
      <c r="F23" s="50" t="s">
        <v>164</v>
      </c>
      <c r="G23" s="132">
        <v>1</v>
      </c>
      <c r="H23" s="132">
        <v>41800</v>
      </c>
      <c r="I23" s="135">
        <f>H23*G23</f>
        <v>41800</v>
      </c>
      <c r="J23" s="13" t="s">
        <v>54</v>
      </c>
      <c r="K23" s="106" t="s">
        <v>65</v>
      </c>
      <c r="O23" s="16"/>
    </row>
    <row r="24" spans="1:15" s="4" customFormat="1" ht="21.75" customHeight="1">
      <c r="A24" s="13">
        <v>11</v>
      </c>
      <c r="B24" s="14" t="s">
        <v>60</v>
      </c>
      <c r="C24" s="14" t="s">
        <v>55</v>
      </c>
      <c r="D24" s="48"/>
      <c r="E24" s="49" t="s">
        <v>70</v>
      </c>
      <c r="F24" s="50" t="s">
        <v>165</v>
      </c>
      <c r="G24" s="133"/>
      <c r="H24" s="133"/>
      <c r="I24" s="135"/>
      <c r="J24" s="13" t="s">
        <v>54</v>
      </c>
      <c r="K24" s="106"/>
      <c r="O24" s="16"/>
    </row>
    <row r="25" spans="1:15" s="4" customFormat="1" ht="21.75" customHeight="1">
      <c r="A25" s="13">
        <v>12</v>
      </c>
      <c r="B25" s="14" t="s">
        <v>60</v>
      </c>
      <c r="C25" s="14" t="s">
        <v>55</v>
      </c>
      <c r="D25" s="48"/>
      <c r="E25" s="49" t="s">
        <v>210</v>
      </c>
      <c r="F25" s="50" t="s">
        <v>166</v>
      </c>
      <c r="G25" s="133"/>
      <c r="H25" s="133"/>
      <c r="I25" s="135"/>
      <c r="J25" s="13" t="s">
        <v>54</v>
      </c>
      <c r="K25" s="106"/>
      <c r="O25" s="16"/>
    </row>
    <row r="26" spans="1:15" s="4" customFormat="1" ht="21.75" customHeight="1">
      <c r="A26" s="13">
        <v>13</v>
      </c>
      <c r="B26" s="14" t="s">
        <v>60</v>
      </c>
      <c r="C26" s="14" t="s">
        <v>55</v>
      </c>
      <c r="D26" s="48"/>
      <c r="E26" s="49" t="s">
        <v>66</v>
      </c>
      <c r="F26" s="50" t="s">
        <v>167</v>
      </c>
      <c r="G26" s="133"/>
      <c r="H26" s="133"/>
      <c r="I26" s="135"/>
      <c r="J26" s="13" t="s">
        <v>54</v>
      </c>
      <c r="K26" s="106"/>
      <c r="O26" s="16"/>
    </row>
    <row r="27" spans="1:15" s="4" customFormat="1" ht="21.75" customHeight="1">
      <c r="A27" s="13">
        <v>14</v>
      </c>
      <c r="B27" s="14" t="s">
        <v>60</v>
      </c>
      <c r="C27" s="14" t="s">
        <v>55</v>
      </c>
      <c r="D27" s="48"/>
      <c r="E27" s="49" t="s">
        <v>67</v>
      </c>
      <c r="F27" s="50" t="s">
        <v>168</v>
      </c>
      <c r="G27" s="133"/>
      <c r="H27" s="133"/>
      <c r="I27" s="135"/>
      <c r="J27" s="13" t="s">
        <v>54</v>
      </c>
      <c r="K27" s="106"/>
      <c r="O27" s="16"/>
    </row>
    <row r="28" spans="1:15" s="4" customFormat="1" ht="21.75" customHeight="1">
      <c r="A28" s="13">
        <v>15</v>
      </c>
      <c r="B28" s="14" t="s">
        <v>60</v>
      </c>
      <c r="C28" s="14" t="s">
        <v>55</v>
      </c>
      <c r="D28" s="48"/>
      <c r="E28" s="49" t="s">
        <v>77</v>
      </c>
      <c r="F28" s="50" t="s">
        <v>169</v>
      </c>
      <c r="G28" s="133"/>
      <c r="H28" s="133"/>
      <c r="I28" s="135"/>
      <c r="J28" s="13" t="s">
        <v>54</v>
      </c>
      <c r="K28" s="107"/>
      <c r="O28" s="16"/>
    </row>
    <row r="29" spans="1:15" s="4" customFormat="1" ht="21.75" customHeight="1">
      <c r="A29" s="13">
        <v>16</v>
      </c>
      <c r="B29" s="14" t="s">
        <v>60</v>
      </c>
      <c r="C29" s="14" t="s">
        <v>55</v>
      </c>
      <c r="D29" s="48"/>
      <c r="E29" s="49" t="s">
        <v>78</v>
      </c>
      <c r="F29" s="50" t="s">
        <v>124</v>
      </c>
      <c r="G29" s="133"/>
      <c r="H29" s="133"/>
      <c r="I29" s="135"/>
      <c r="J29" s="13" t="s">
        <v>54</v>
      </c>
      <c r="K29" s="105"/>
      <c r="O29" s="16"/>
    </row>
    <row r="30" spans="1:15" s="4" customFormat="1" ht="21.75" customHeight="1">
      <c r="A30" s="13">
        <v>17</v>
      </c>
      <c r="B30" s="14" t="s">
        <v>60</v>
      </c>
      <c r="C30" s="14" t="s">
        <v>55</v>
      </c>
      <c r="D30" s="48"/>
      <c r="E30" s="49" t="s">
        <v>68</v>
      </c>
      <c r="F30" s="50" t="s">
        <v>123</v>
      </c>
      <c r="G30" s="133"/>
      <c r="H30" s="133"/>
      <c r="I30" s="135"/>
      <c r="J30" s="13" t="s">
        <v>54</v>
      </c>
      <c r="K30" s="106"/>
      <c r="O30" s="16"/>
    </row>
    <row r="31" spans="1:15" s="4" customFormat="1" ht="21.75" customHeight="1">
      <c r="A31" s="13">
        <v>18</v>
      </c>
      <c r="B31" s="14" t="s">
        <v>60</v>
      </c>
      <c r="C31" s="14" t="s">
        <v>55</v>
      </c>
      <c r="D31" s="48"/>
      <c r="E31" s="49" t="s">
        <v>71</v>
      </c>
      <c r="F31" s="50" t="s">
        <v>170</v>
      </c>
      <c r="G31" s="133"/>
      <c r="H31" s="133"/>
      <c r="I31" s="135"/>
      <c r="J31" s="13" t="s">
        <v>54</v>
      </c>
      <c r="K31" s="106"/>
      <c r="O31" s="16"/>
    </row>
    <row r="32" spans="1:15" s="4" customFormat="1" ht="21.75" customHeight="1">
      <c r="A32" s="13">
        <v>19</v>
      </c>
      <c r="B32" s="14" t="s">
        <v>60</v>
      </c>
      <c r="C32" s="14" t="s">
        <v>55</v>
      </c>
      <c r="D32" s="48"/>
      <c r="E32" s="49" t="s">
        <v>69</v>
      </c>
      <c r="F32" s="50" t="s">
        <v>123</v>
      </c>
      <c r="G32" s="133"/>
      <c r="H32" s="133"/>
      <c r="I32" s="135"/>
      <c r="J32" s="13" t="s">
        <v>54</v>
      </c>
      <c r="K32" s="106"/>
      <c r="O32" s="16"/>
    </row>
    <row r="33" spans="1:15" s="4" customFormat="1" ht="21.75" customHeight="1">
      <c r="A33" s="13">
        <v>20</v>
      </c>
      <c r="B33" s="14" t="s">
        <v>60</v>
      </c>
      <c r="C33" s="14" t="s">
        <v>55</v>
      </c>
      <c r="D33" s="48"/>
      <c r="E33" s="49" t="s">
        <v>75</v>
      </c>
      <c r="F33" s="50" t="s">
        <v>171</v>
      </c>
      <c r="G33" s="133"/>
      <c r="H33" s="133"/>
      <c r="I33" s="135"/>
      <c r="J33" s="13" t="s">
        <v>54</v>
      </c>
      <c r="K33" s="107"/>
      <c r="O33" s="16"/>
    </row>
    <row r="34" spans="1:15" s="4" customFormat="1" ht="21.75" customHeight="1">
      <c r="A34" s="13">
        <v>21</v>
      </c>
      <c r="B34" s="14" t="s">
        <v>60</v>
      </c>
      <c r="C34" s="14" t="s">
        <v>55</v>
      </c>
      <c r="D34" s="48"/>
      <c r="E34" s="49" t="s">
        <v>74</v>
      </c>
      <c r="F34" s="50" t="s">
        <v>172</v>
      </c>
      <c r="G34" s="133"/>
      <c r="H34" s="133"/>
      <c r="I34" s="135"/>
      <c r="J34" s="13" t="s">
        <v>54</v>
      </c>
      <c r="K34" s="105"/>
      <c r="O34" s="16"/>
    </row>
    <row r="35" spans="1:15" s="4" customFormat="1" ht="21.75" customHeight="1">
      <c r="A35" s="13">
        <v>22</v>
      </c>
      <c r="B35" s="14" t="s">
        <v>60</v>
      </c>
      <c r="C35" s="14" t="s">
        <v>55</v>
      </c>
      <c r="D35" s="48"/>
      <c r="E35" s="49" t="s">
        <v>73</v>
      </c>
      <c r="F35" s="50" t="s">
        <v>123</v>
      </c>
      <c r="G35" s="133"/>
      <c r="H35" s="133"/>
      <c r="I35" s="135"/>
      <c r="J35" s="13" t="s">
        <v>54</v>
      </c>
      <c r="K35" s="106"/>
      <c r="O35" s="16"/>
    </row>
    <row r="36" spans="1:15" s="4" customFormat="1" ht="21.75" customHeight="1">
      <c r="A36" s="13">
        <v>23</v>
      </c>
      <c r="B36" s="14" t="s">
        <v>60</v>
      </c>
      <c r="C36" s="14" t="s">
        <v>55</v>
      </c>
      <c r="D36" s="48"/>
      <c r="E36" s="49" t="s">
        <v>72</v>
      </c>
      <c r="F36" s="50" t="s">
        <v>173</v>
      </c>
      <c r="G36" s="134"/>
      <c r="H36" s="134"/>
      <c r="I36" s="135"/>
      <c r="J36" s="13" t="s">
        <v>54</v>
      </c>
      <c r="K36" s="106"/>
      <c r="O36" s="16"/>
    </row>
    <row r="37" spans="1:15" s="4" customFormat="1" ht="21.75" customHeight="1">
      <c r="A37" s="13">
        <v>24</v>
      </c>
      <c r="B37" s="14" t="s">
        <v>60</v>
      </c>
      <c r="C37" s="14" t="s">
        <v>55</v>
      </c>
      <c r="D37" s="48" t="s">
        <v>65</v>
      </c>
      <c r="E37" s="49" t="s">
        <v>91</v>
      </c>
      <c r="F37" s="50" t="s">
        <v>174</v>
      </c>
      <c r="G37" s="69">
        <v>1</v>
      </c>
      <c r="H37" s="91">
        <v>5500</v>
      </c>
      <c r="I37" s="53">
        <f>H37*G37</f>
        <v>5500</v>
      </c>
      <c r="J37" s="13" t="s">
        <v>54</v>
      </c>
      <c r="K37" s="106" t="s">
        <v>65</v>
      </c>
      <c r="O37" s="16"/>
    </row>
    <row r="38" spans="1:15" s="4" customFormat="1" ht="21.75" customHeight="1">
      <c r="A38" s="13">
        <v>25</v>
      </c>
      <c r="B38" s="14" t="s">
        <v>60</v>
      </c>
      <c r="C38" s="14" t="s">
        <v>55</v>
      </c>
      <c r="D38" s="48" t="s">
        <v>65</v>
      </c>
      <c r="E38" s="49" t="s">
        <v>92</v>
      </c>
      <c r="F38" s="50" t="s">
        <v>132</v>
      </c>
      <c r="G38" s="69">
        <v>1</v>
      </c>
      <c r="H38" s="91">
        <v>5500</v>
      </c>
      <c r="I38" s="53">
        <f t="shared" ref="I38:I40" si="1">H38*G38</f>
        <v>5500</v>
      </c>
      <c r="J38" s="13" t="s">
        <v>54</v>
      </c>
      <c r="K38" s="107" t="s">
        <v>65</v>
      </c>
      <c r="O38" s="16"/>
    </row>
    <row r="39" spans="1:15" s="4" customFormat="1" ht="21.75" customHeight="1">
      <c r="A39" s="13">
        <v>26</v>
      </c>
      <c r="B39" s="14" t="s">
        <v>60</v>
      </c>
      <c r="C39" s="14" t="s">
        <v>55</v>
      </c>
      <c r="D39" s="48" t="s">
        <v>65</v>
      </c>
      <c r="E39" s="49" t="s">
        <v>93</v>
      </c>
      <c r="F39" s="50" t="s">
        <v>175</v>
      </c>
      <c r="G39" s="69">
        <v>1</v>
      </c>
      <c r="H39" s="91">
        <v>5500</v>
      </c>
      <c r="I39" s="53">
        <f t="shared" si="1"/>
        <v>5500</v>
      </c>
      <c r="J39" s="13" t="s">
        <v>54</v>
      </c>
      <c r="K39" s="52" t="s">
        <v>65</v>
      </c>
      <c r="O39" s="16"/>
    </row>
    <row r="40" spans="1:15" s="82" customFormat="1" ht="21.75" customHeight="1">
      <c r="A40" s="76">
        <v>27</v>
      </c>
      <c r="B40" s="77" t="s">
        <v>60</v>
      </c>
      <c r="C40" s="77" t="s">
        <v>55</v>
      </c>
      <c r="D40" s="78" t="s">
        <v>65</v>
      </c>
      <c r="E40" s="79" t="s">
        <v>153</v>
      </c>
      <c r="F40" s="80" t="s">
        <v>176</v>
      </c>
      <c r="G40" s="71">
        <v>2</v>
      </c>
      <c r="H40" s="92">
        <v>5500</v>
      </c>
      <c r="I40" s="112">
        <f t="shared" si="1"/>
        <v>11000</v>
      </c>
      <c r="J40" s="76" t="s">
        <v>54</v>
      </c>
      <c r="K40" s="75" t="s">
        <v>65</v>
      </c>
      <c r="O40" s="83"/>
    </row>
    <row r="41" spans="1:15" s="4" customFormat="1" ht="21.75" customHeight="1">
      <c r="A41" s="13">
        <v>28</v>
      </c>
      <c r="B41" s="14" t="s">
        <v>60</v>
      </c>
      <c r="C41" s="14" t="s">
        <v>55</v>
      </c>
      <c r="D41" s="48" t="s">
        <v>65</v>
      </c>
      <c r="E41" s="49" t="s">
        <v>94</v>
      </c>
      <c r="F41" s="50" t="s">
        <v>177</v>
      </c>
      <c r="G41" s="141">
        <v>1</v>
      </c>
      <c r="H41" s="132">
        <v>71500</v>
      </c>
      <c r="I41" s="147">
        <f>H41*G41</f>
        <v>71500</v>
      </c>
      <c r="J41" s="13" t="s">
        <v>54</v>
      </c>
      <c r="K41" s="52" t="s">
        <v>65</v>
      </c>
      <c r="O41" s="16"/>
    </row>
    <row r="42" spans="1:15" s="4" customFormat="1" ht="21.75" customHeight="1">
      <c r="A42" s="13">
        <v>29</v>
      </c>
      <c r="B42" s="14" t="s">
        <v>60</v>
      </c>
      <c r="C42" s="14" t="s">
        <v>55</v>
      </c>
      <c r="D42" s="48"/>
      <c r="E42" s="49" t="s">
        <v>95</v>
      </c>
      <c r="F42" s="50" t="s">
        <v>178</v>
      </c>
      <c r="G42" s="142"/>
      <c r="H42" s="133"/>
      <c r="I42" s="135"/>
      <c r="J42" s="13" t="s">
        <v>54</v>
      </c>
      <c r="K42" s="52"/>
      <c r="O42" s="16"/>
    </row>
    <row r="43" spans="1:15" s="4" customFormat="1" ht="21.75" customHeight="1">
      <c r="A43" s="13">
        <v>30</v>
      </c>
      <c r="B43" s="14" t="s">
        <v>60</v>
      </c>
      <c r="C43" s="14" t="s">
        <v>55</v>
      </c>
      <c r="D43" s="48"/>
      <c r="E43" s="49" t="s">
        <v>96</v>
      </c>
      <c r="F43" s="50" t="s">
        <v>133</v>
      </c>
      <c r="G43" s="142"/>
      <c r="H43" s="133"/>
      <c r="I43" s="135"/>
      <c r="J43" s="13" t="s">
        <v>54</v>
      </c>
      <c r="K43" s="52"/>
      <c r="O43" s="16"/>
    </row>
    <row r="44" spans="1:15" s="4" customFormat="1" ht="21.75" customHeight="1">
      <c r="A44" s="13">
        <v>31</v>
      </c>
      <c r="B44" s="14" t="s">
        <v>60</v>
      </c>
      <c r="C44" s="14" t="s">
        <v>55</v>
      </c>
      <c r="D44" s="48"/>
      <c r="E44" s="49" t="s">
        <v>97</v>
      </c>
      <c r="F44" s="50" t="s">
        <v>134</v>
      </c>
      <c r="G44" s="142"/>
      <c r="H44" s="133"/>
      <c r="I44" s="135"/>
      <c r="J44" s="13" t="s">
        <v>54</v>
      </c>
      <c r="K44" s="52"/>
      <c r="O44" s="16"/>
    </row>
    <row r="45" spans="1:15" s="4" customFormat="1" ht="21.75" customHeight="1">
      <c r="A45" s="13">
        <v>32</v>
      </c>
      <c r="B45" s="14" t="s">
        <v>60</v>
      </c>
      <c r="C45" s="14" t="s">
        <v>55</v>
      </c>
      <c r="D45" s="48"/>
      <c r="E45" s="49" t="s">
        <v>98</v>
      </c>
      <c r="F45" s="50" t="s">
        <v>135</v>
      </c>
      <c r="G45" s="142"/>
      <c r="H45" s="133"/>
      <c r="I45" s="135"/>
      <c r="J45" s="13" t="s">
        <v>54</v>
      </c>
      <c r="K45" s="52"/>
      <c r="O45" s="16"/>
    </row>
    <row r="46" spans="1:15" s="4" customFormat="1" ht="21.75" customHeight="1">
      <c r="A46" s="13">
        <v>33</v>
      </c>
      <c r="B46" s="14" t="s">
        <v>60</v>
      </c>
      <c r="C46" s="14" t="s">
        <v>55</v>
      </c>
      <c r="D46" s="48"/>
      <c r="E46" s="49" t="s">
        <v>99</v>
      </c>
      <c r="F46" s="50" t="s">
        <v>136</v>
      </c>
      <c r="G46" s="143"/>
      <c r="H46" s="134"/>
      <c r="I46" s="148"/>
      <c r="J46" s="13" t="s">
        <v>54</v>
      </c>
      <c r="K46" s="52"/>
      <c r="O46" s="16"/>
    </row>
    <row r="47" spans="1:15" s="4" customFormat="1" ht="21.75" customHeight="1">
      <c r="A47" s="13">
        <v>34</v>
      </c>
      <c r="B47" s="14" t="s">
        <v>60</v>
      </c>
      <c r="C47" s="14" t="s">
        <v>55</v>
      </c>
      <c r="D47" s="48" t="s">
        <v>65</v>
      </c>
      <c r="E47" s="49" t="s">
        <v>80</v>
      </c>
      <c r="F47" s="50" t="s">
        <v>179</v>
      </c>
      <c r="G47" s="141">
        <v>1</v>
      </c>
      <c r="H47" s="144">
        <v>38500</v>
      </c>
      <c r="I47" s="149">
        <f>H47*G47</f>
        <v>38500</v>
      </c>
      <c r="J47" s="13" t="s">
        <v>54</v>
      </c>
      <c r="K47" s="52" t="s">
        <v>65</v>
      </c>
      <c r="O47" s="16"/>
    </row>
    <row r="48" spans="1:15" s="4" customFormat="1" ht="21.75" customHeight="1">
      <c r="A48" s="13">
        <v>35</v>
      </c>
      <c r="B48" s="14" t="s">
        <v>60</v>
      </c>
      <c r="C48" s="14" t="s">
        <v>55</v>
      </c>
      <c r="D48" s="48"/>
      <c r="E48" s="49" t="s">
        <v>81</v>
      </c>
      <c r="F48" s="50" t="s">
        <v>180</v>
      </c>
      <c r="G48" s="142"/>
      <c r="H48" s="145"/>
      <c r="I48" s="149"/>
      <c r="J48" s="13" t="s">
        <v>54</v>
      </c>
      <c r="K48" s="52"/>
      <c r="O48" s="16"/>
    </row>
    <row r="49" spans="1:15" s="4" customFormat="1" ht="21.75" customHeight="1">
      <c r="A49" s="13">
        <v>36</v>
      </c>
      <c r="B49" s="14" t="s">
        <v>60</v>
      </c>
      <c r="C49" s="14" t="s">
        <v>55</v>
      </c>
      <c r="D49" s="48"/>
      <c r="E49" s="49" t="s">
        <v>82</v>
      </c>
      <c r="F49" s="50" t="s">
        <v>181</v>
      </c>
      <c r="G49" s="142"/>
      <c r="H49" s="145"/>
      <c r="I49" s="149"/>
      <c r="J49" s="13" t="s">
        <v>54</v>
      </c>
      <c r="K49" s="52"/>
      <c r="O49" s="16"/>
    </row>
    <row r="50" spans="1:15" s="4" customFormat="1" ht="21.75" customHeight="1">
      <c r="A50" s="13">
        <v>37</v>
      </c>
      <c r="B50" s="14" t="s">
        <v>60</v>
      </c>
      <c r="C50" s="14" t="s">
        <v>55</v>
      </c>
      <c r="D50" s="48"/>
      <c r="E50" s="49" t="s">
        <v>83</v>
      </c>
      <c r="F50" s="50" t="s">
        <v>182</v>
      </c>
      <c r="G50" s="142"/>
      <c r="H50" s="145"/>
      <c r="I50" s="149"/>
      <c r="J50" s="13" t="s">
        <v>54</v>
      </c>
      <c r="K50" s="105"/>
      <c r="O50" s="16"/>
    </row>
    <row r="51" spans="1:15" s="4" customFormat="1" ht="21.75" customHeight="1">
      <c r="A51" s="13">
        <v>38</v>
      </c>
      <c r="B51" s="14" t="s">
        <v>60</v>
      </c>
      <c r="C51" s="14" t="s">
        <v>55</v>
      </c>
      <c r="D51" s="48"/>
      <c r="E51" s="49" t="s">
        <v>84</v>
      </c>
      <c r="F51" s="50" t="s">
        <v>183</v>
      </c>
      <c r="G51" s="143"/>
      <c r="H51" s="146"/>
      <c r="I51" s="149"/>
      <c r="J51" s="13" t="s">
        <v>54</v>
      </c>
      <c r="K51" s="106"/>
      <c r="O51" s="16"/>
    </row>
    <row r="52" spans="1:15" s="4" customFormat="1" ht="21.75" customHeight="1">
      <c r="A52" s="13">
        <v>39</v>
      </c>
      <c r="B52" s="14" t="s">
        <v>60</v>
      </c>
      <c r="C52" s="14" t="s">
        <v>55</v>
      </c>
      <c r="D52" s="48" t="s">
        <v>65</v>
      </c>
      <c r="E52" s="49" t="s">
        <v>115</v>
      </c>
      <c r="F52" s="50" t="s">
        <v>145</v>
      </c>
      <c r="G52" s="69">
        <v>1</v>
      </c>
      <c r="H52" s="91">
        <v>18700</v>
      </c>
      <c r="I52" s="53">
        <f>H52*G52</f>
        <v>18700</v>
      </c>
      <c r="J52" s="13" t="s">
        <v>54</v>
      </c>
      <c r="K52" s="106" t="s">
        <v>65</v>
      </c>
      <c r="O52" s="16"/>
    </row>
    <row r="53" spans="1:15" s="4" customFormat="1" ht="21.75" customHeight="1">
      <c r="A53" s="13">
        <v>40</v>
      </c>
      <c r="B53" s="14" t="s">
        <v>60</v>
      </c>
      <c r="C53" s="14" t="s">
        <v>55</v>
      </c>
      <c r="D53" s="48" t="s">
        <v>65</v>
      </c>
      <c r="E53" s="49" t="s">
        <v>85</v>
      </c>
      <c r="F53" s="50" t="s">
        <v>126</v>
      </c>
      <c r="G53" s="141">
        <v>1</v>
      </c>
      <c r="H53" s="144">
        <v>99000.000000000015</v>
      </c>
      <c r="I53" s="147">
        <f>H53*G53</f>
        <v>99000.000000000015</v>
      </c>
      <c r="J53" s="13" t="s">
        <v>54</v>
      </c>
      <c r="K53" s="106" t="s">
        <v>65</v>
      </c>
      <c r="O53" s="16"/>
    </row>
    <row r="54" spans="1:15" s="4" customFormat="1" ht="21.75" customHeight="1">
      <c r="A54" s="13">
        <v>41</v>
      </c>
      <c r="B54" s="14" t="s">
        <v>60</v>
      </c>
      <c r="C54" s="14" t="s">
        <v>55</v>
      </c>
      <c r="D54" s="48"/>
      <c r="E54" s="49" t="s">
        <v>86</v>
      </c>
      <c r="F54" s="50" t="s">
        <v>184</v>
      </c>
      <c r="G54" s="142"/>
      <c r="H54" s="145"/>
      <c r="I54" s="135"/>
      <c r="J54" s="13" t="s">
        <v>54</v>
      </c>
      <c r="K54" s="106"/>
      <c r="O54" s="16"/>
    </row>
    <row r="55" spans="1:15" s="4" customFormat="1" ht="21.75" customHeight="1">
      <c r="A55" s="13">
        <v>42</v>
      </c>
      <c r="B55" s="14" t="s">
        <v>60</v>
      </c>
      <c r="C55" s="14" t="s">
        <v>55</v>
      </c>
      <c r="D55" s="48"/>
      <c r="E55" s="49" t="s">
        <v>87</v>
      </c>
      <c r="F55" s="50" t="s">
        <v>127</v>
      </c>
      <c r="G55" s="142"/>
      <c r="H55" s="145"/>
      <c r="I55" s="135"/>
      <c r="J55" s="13" t="s">
        <v>54</v>
      </c>
      <c r="K55" s="107"/>
      <c r="O55" s="16"/>
    </row>
    <row r="56" spans="1:15" s="4" customFormat="1" ht="21.75" customHeight="1">
      <c r="A56" s="13">
        <v>43</v>
      </c>
      <c r="B56" s="14" t="s">
        <v>60</v>
      </c>
      <c r="C56" s="14" t="s">
        <v>55</v>
      </c>
      <c r="D56" s="48"/>
      <c r="E56" s="49" t="s">
        <v>88</v>
      </c>
      <c r="F56" s="50" t="s">
        <v>128</v>
      </c>
      <c r="G56" s="142"/>
      <c r="H56" s="145"/>
      <c r="I56" s="135"/>
      <c r="J56" s="13" t="s">
        <v>54</v>
      </c>
      <c r="K56" s="52"/>
      <c r="O56" s="16"/>
    </row>
    <row r="57" spans="1:15" s="4" customFormat="1" ht="21.75" customHeight="1">
      <c r="A57" s="13">
        <v>44</v>
      </c>
      <c r="B57" s="14" t="s">
        <v>60</v>
      </c>
      <c r="C57" s="14" t="s">
        <v>55</v>
      </c>
      <c r="D57" s="48"/>
      <c r="E57" s="49" t="s">
        <v>89</v>
      </c>
      <c r="F57" s="50" t="s">
        <v>129</v>
      </c>
      <c r="G57" s="143"/>
      <c r="H57" s="146"/>
      <c r="I57" s="135"/>
      <c r="J57" s="13" t="s">
        <v>54</v>
      </c>
      <c r="K57" s="105"/>
      <c r="O57" s="16"/>
    </row>
    <row r="58" spans="1:15" s="4" customFormat="1" ht="21.75" customHeight="1">
      <c r="A58" s="13">
        <v>45</v>
      </c>
      <c r="B58" s="14" t="s">
        <v>60</v>
      </c>
      <c r="C58" s="14" t="s">
        <v>55</v>
      </c>
      <c r="D58" s="48" t="s">
        <v>65</v>
      </c>
      <c r="E58" s="49" t="s">
        <v>211</v>
      </c>
      <c r="F58" s="50" t="s">
        <v>185</v>
      </c>
      <c r="G58" s="69">
        <v>2</v>
      </c>
      <c r="H58" s="91">
        <v>5500</v>
      </c>
      <c r="I58" s="53">
        <f>H58*G58</f>
        <v>11000</v>
      </c>
      <c r="J58" s="13" t="s">
        <v>54</v>
      </c>
      <c r="K58" s="106" t="s">
        <v>65</v>
      </c>
      <c r="O58" s="16"/>
    </row>
    <row r="59" spans="1:15" s="4" customFormat="1" ht="21.75" customHeight="1">
      <c r="A59" s="13">
        <v>46</v>
      </c>
      <c r="B59" s="14" t="s">
        <v>60</v>
      </c>
      <c r="C59" s="14" t="s">
        <v>55</v>
      </c>
      <c r="D59" s="48" t="s">
        <v>65</v>
      </c>
      <c r="E59" s="49" t="s">
        <v>212</v>
      </c>
      <c r="F59" s="50" t="s">
        <v>186</v>
      </c>
      <c r="G59" s="69">
        <v>3</v>
      </c>
      <c r="H59" s="91">
        <v>1650.0000000000002</v>
      </c>
      <c r="I59" s="53">
        <f t="shared" ref="I59:I67" si="2">H59*G59</f>
        <v>4950.0000000000009</v>
      </c>
      <c r="J59" s="13" t="s">
        <v>54</v>
      </c>
      <c r="K59" s="106" t="s">
        <v>65</v>
      </c>
      <c r="O59" s="16"/>
    </row>
    <row r="60" spans="1:15" s="4" customFormat="1" ht="21.75" customHeight="1">
      <c r="A60" s="13">
        <v>47</v>
      </c>
      <c r="B60" s="14" t="s">
        <v>60</v>
      </c>
      <c r="C60" s="14" t="s">
        <v>55</v>
      </c>
      <c r="D60" s="48" t="s">
        <v>65</v>
      </c>
      <c r="E60" s="49" t="s">
        <v>90</v>
      </c>
      <c r="F60" s="50" t="s">
        <v>130</v>
      </c>
      <c r="G60" s="69">
        <v>1</v>
      </c>
      <c r="H60" s="91">
        <v>1650.0000000000002</v>
      </c>
      <c r="I60" s="53">
        <f t="shared" si="2"/>
        <v>1650.0000000000002</v>
      </c>
      <c r="J60" s="13" t="s">
        <v>54</v>
      </c>
      <c r="K60" s="106" t="s">
        <v>65</v>
      </c>
      <c r="O60" s="16"/>
    </row>
    <row r="61" spans="1:15" s="4" customFormat="1" ht="21.75" customHeight="1">
      <c r="A61" s="13">
        <v>48</v>
      </c>
      <c r="B61" s="14" t="s">
        <v>60</v>
      </c>
      <c r="C61" s="14" t="s">
        <v>55</v>
      </c>
      <c r="D61" s="48" t="s">
        <v>65</v>
      </c>
      <c r="E61" s="49" t="s">
        <v>116</v>
      </c>
      <c r="F61" s="50" t="s">
        <v>130</v>
      </c>
      <c r="G61" s="69">
        <v>1</v>
      </c>
      <c r="H61" s="91">
        <v>2200</v>
      </c>
      <c r="I61" s="53">
        <f t="shared" si="2"/>
        <v>2200</v>
      </c>
      <c r="J61" s="13" t="s">
        <v>54</v>
      </c>
      <c r="K61" s="106" t="s">
        <v>65</v>
      </c>
      <c r="O61" s="16"/>
    </row>
    <row r="62" spans="1:15" s="4" customFormat="1" ht="21.75" customHeight="1">
      <c r="A62" s="13">
        <v>49</v>
      </c>
      <c r="B62" s="14" t="s">
        <v>60</v>
      </c>
      <c r="C62" s="14" t="s">
        <v>55</v>
      </c>
      <c r="D62" s="48" t="s">
        <v>65</v>
      </c>
      <c r="E62" s="49" t="s">
        <v>150</v>
      </c>
      <c r="F62" s="50" t="s">
        <v>187</v>
      </c>
      <c r="G62" s="69">
        <v>1</v>
      </c>
      <c r="H62" s="91">
        <v>5500</v>
      </c>
      <c r="I62" s="53">
        <f t="shared" si="2"/>
        <v>5500</v>
      </c>
      <c r="J62" s="13" t="s">
        <v>54</v>
      </c>
      <c r="K62" s="106" t="s">
        <v>65</v>
      </c>
      <c r="O62" s="16"/>
    </row>
    <row r="63" spans="1:15" s="4" customFormat="1" ht="21.75" customHeight="1">
      <c r="A63" s="13">
        <v>50</v>
      </c>
      <c r="B63" s="14" t="s">
        <v>60</v>
      </c>
      <c r="C63" s="14" t="s">
        <v>55</v>
      </c>
      <c r="D63" s="48" t="s">
        <v>65</v>
      </c>
      <c r="E63" s="49" t="s">
        <v>106</v>
      </c>
      <c r="F63" s="50" t="s">
        <v>123</v>
      </c>
      <c r="G63" s="69">
        <v>1</v>
      </c>
      <c r="H63" s="91">
        <v>5500</v>
      </c>
      <c r="I63" s="53">
        <f t="shared" si="2"/>
        <v>5500</v>
      </c>
      <c r="J63" s="13" t="s">
        <v>54</v>
      </c>
      <c r="K63" s="107" t="s">
        <v>65</v>
      </c>
      <c r="O63" s="16"/>
    </row>
    <row r="64" spans="1:15" s="4" customFormat="1" ht="21.75" customHeight="1">
      <c r="A64" s="13">
        <v>51</v>
      </c>
      <c r="B64" s="14" t="s">
        <v>60</v>
      </c>
      <c r="C64" s="14" t="s">
        <v>55</v>
      </c>
      <c r="D64" s="48" t="s">
        <v>65</v>
      </c>
      <c r="E64" s="49" t="s">
        <v>107</v>
      </c>
      <c r="F64" s="50" t="s">
        <v>188</v>
      </c>
      <c r="G64" s="69">
        <v>1</v>
      </c>
      <c r="H64" s="91">
        <v>9350</v>
      </c>
      <c r="I64" s="53">
        <f t="shared" si="2"/>
        <v>9350</v>
      </c>
      <c r="J64" s="13" t="s">
        <v>54</v>
      </c>
      <c r="K64" s="52" t="s">
        <v>65</v>
      </c>
      <c r="O64" s="16"/>
    </row>
    <row r="65" spans="1:15" s="4" customFormat="1" ht="21.75" customHeight="1">
      <c r="A65" s="13">
        <v>52</v>
      </c>
      <c r="B65" s="14" t="s">
        <v>60</v>
      </c>
      <c r="C65" s="14" t="s">
        <v>55</v>
      </c>
      <c r="D65" s="48" t="s">
        <v>65</v>
      </c>
      <c r="E65" s="49" t="s">
        <v>213</v>
      </c>
      <c r="F65" s="50" t="s">
        <v>189</v>
      </c>
      <c r="G65" s="69">
        <v>1</v>
      </c>
      <c r="H65" s="91">
        <v>1100</v>
      </c>
      <c r="I65" s="53">
        <f t="shared" si="2"/>
        <v>1100</v>
      </c>
      <c r="J65" s="13" t="s">
        <v>54</v>
      </c>
      <c r="K65" s="52" t="s">
        <v>65</v>
      </c>
      <c r="O65" s="16"/>
    </row>
    <row r="66" spans="1:15" s="4" customFormat="1" ht="21.75" customHeight="1">
      <c r="A66" s="13">
        <v>53</v>
      </c>
      <c r="B66" s="14" t="s">
        <v>60</v>
      </c>
      <c r="C66" s="14" t="s">
        <v>55</v>
      </c>
      <c r="D66" s="48" t="s">
        <v>65</v>
      </c>
      <c r="E66" s="49" t="s">
        <v>108</v>
      </c>
      <c r="F66" s="50" t="s">
        <v>143</v>
      </c>
      <c r="G66" s="69">
        <v>2</v>
      </c>
      <c r="H66" s="91">
        <v>2750</v>
      </c>
      <c r="I66" s="53">
        <f t="shared" si="2"/>
        <v>5500</v>
      </c>
      <c r="J66" s="13" t="s">
        <v>54</v>
      </c>
      <c r="K66" s="52" t="s">
        <v>65</v>
      </c>
      <c r="O66" s="16"/>
    </row>
    <row r="67" spans="1:15" s="4" customFormat="1" ht="21.75" customHeight="1">
      <c r="A67" s="13">
        <v>54</v>
      </c>
      <c r="B67" s="14" t="s">
        <v>60</v>
      </c>
      <c r="C67" s="14" t="s">
        <v>55</v>
      </c>
      <c r="D67" s="48" t="s">
        <v>65</v>
      </c>
      <c r="E67" s="49" t="s">
        <v>109</v>
      </c>
      <c r="F67" s="50" t="s">
        <v>130</v>
      </c>
      <c r="G67" s="69">
        <v>2</v>
      </c>
      <c r="H67" s="91">
        <v>5500</v>
      </c>
      <c r="I67" s="53">
        <f t="shared" si="2"/>
        <v>11000</v>
      </c>
      <c r="J67" s="13" t="s">
        <v>54</v>
      </c>
      <c r="K67" s="105" t="s">
        <v>65</v>
      </c>
      <c r="O67" s="16"/>
    </row>
    <row r="68" spans="1:15" s="4" customFormat="1" ht="21.75" customHeight="1">
      <c r="A68" s="13">
        <v>55</v>
      </c>
      <c r="B68" s="14" t="s">
        <v>60</v>
      </c>
      <c r="C68" s="14" t="s">
        <v>55</v>
      </c>
      <c r="D68" s="48" t="s">
        <v>65</v>
      </c>
      <c r="E68" s="49" t="s">
        <v>214</v>
      </c>
      <c r="F68" s="50" t="s">
        <v>190</v>
      </c>
      <c r="G68" s="141">
        <v>1</v>
      </c>
      <c r="H68" s="132">
        <v>363000.00000000006</v>
      </c>
      <c r="I68" s="147">
        <f t="shared" ref="I68" si="3">H68*G68</f>
        <v>363000.00000000006</v>
      </c>
      <c r="J68" s="13" t="s">
        <v>54</v>
      </c>
      <c r="K68" s="107" t="s">
        <v>65</v>
      </c>
      <c r="O68" s="16"/>
    </row>
    <row r="69" spans="1:15" s="4" customFormat="1" ht="21.75" customHeight="1">
      <c r="A69" s="13">
        <v>56</v>
      </c>
      <c r="B69" s="14" t="s">
        <v>60</v>
      </c>
      <c r="C69" s="14" t="s">
        <v>55</v>
      </c>
      <c r="D69" s="48"/>
      <c r="E69" s="49" t="s">
        <v>110</v>
      </c>
      <c r="F69" s="50" t="s">
        <v>125</v>
      </c>
      <c r="G69" s="143"/>
      <c r="H69" s="134"/>
      <c r="I69" s="148"/>
      <c r="J69" s="13" t="s">
        <v>54</v>
      </c>
      <c r="K69" s="52"/>
      <c r="O69" s="16"/>
    </row>
    <row r="70" spans="1:15" s="4" customFormat="1" ht="21.75" customHeight="1">
      <c r="A70" s="13">
        <v>57</v>
      </c>
      <c r="B70" s="14" t="s">
        <v>60</v>
      </c>
      <c r="C70" s="14" t="s">
        <v>55</v>
      </c>
      <c r="D70" s="48" t="s">
        <v>65</v>
      </c>
      <c r="E70" s="49" t="s">
        <v>111</v>
      </c>
      <c r="F70" s="50" t="s">
        <v>191</v>
      </c>
      <c r="G70" s="69">
        <v>1</v>
      </c>
      <c r="H70" s="72">
        <v>9350</v>
      </c>
      <c r="I70" s="53">
        <f>H70*G70</f>
        <v>9350</v>
      </c>
      <c r="J70" s="13" t="s">
        <v>54</v>
      </c>
      <c r="K70" s="52" t="s">
        <v>65</v>
      </c>
      <c r="O70" s="16"/>
    </row>
    <row r="71" spans="1:15" s="4" customFormat="1" ht="21.75" customHeight="1">
      <c r="A71" s="13">
        <v>58</v>
      </c>
      <c r="B71" s="14" t="s">
        <v>60</v>
      </c>
      <c r="C71" s="14" t="s">
        <v>55</v>
      </c>
      <c r="D71" s="48" t="s">
        <v>65</v>
      </c>
      <c r="E71" s="49" t="s">
        <v>215</v>
      </c>
      <c r="F71" s="50" t="s">
        <v>189</v>
      </c>
      <c r="G71" s="69">
        <v>1</v>
      </c>
      <c r="H71" s="72">
        <v>1100</v>
      </c>
      <c r="I71" s="53">
        <f t="shared" ref="I71:I97" si="4">H71*G71</f>
        <v>1100</v>
      </c>
      <c r="J71" s="13" t="s">
        <v>54</v>
      </c>
      <c r="K71" s="52" t="s">
        <v>65</v>
      </c>
      <c r="O71" s="16"/>
    </row>
    <row r="72" spans="1:15" s="4" customFormat="1" ht="21.75" customHeight="1">
      <c r="A72" s="13">
        <v>59</v>
      </c>
      <c r="B72" s="14" t="s">
        <v>60</v>
      </c>
      <c r="C72" s="14" t="s">
        <v>55</v>
      </c>
      <c r="D72" s="48" t="s">
        <v>65</v>
      </c>
      <c r="E72" s="49" t="s">
        <v>112</v>
      </c>
      <c r="F72" s="50" t="s">
        <v>192</v>
      </c>
      <c r="G72" s="69">
        <v>1</v>
      </c>
      <c r="H72" s="73">
        <v>82500</v>
      </c>
      <c r="I72" s="53">
        <f t="shared" si="4"/>
        <v>82500</v>
      </c>
      <c r="J72" s="13" t="s">
        <v>54</v>
      </c>
      <c r="K72" s="52" t="s">
        <v>65</v>
      </c>
      <c r="O72" s="16"/>
    </row>
    <row r="73" spans="1:15" s="4" customFormat="1" ht="21.75" customHeight="1">
      <c r="A73" s="13">
        <v>60</v>
      </c>
      <c r="B73" s="14" t="s">
        <v>60</v>
      </c>
      <c r="C73" s="14" t="s">
        <v>55</v>
      </c>
      <c r="D73" s="48" t="s">
        <v>65</v>
      </c>
      <c r="E73" s="49" t="s">
        <v>152</v>
      </c>
      <c r="F73" s="50" t="s">
        <v>131</v>
      </c>
      <c r="G73" s="69">
        <v>1</v>
      </c>
      <c r="H73" s="73">
        <v>5500</v>
      </c>
      <c r="I73" s="53">
        <f t="shared" si="4"/>
        <v>5500</v>
      </c>
      <c r="J73" s="13" t="s">
        <v>54</v>
      </c>
      <c r="K73" s="52" t="s">
        <v>65</v>
      </c>
      <c r="O73" s="16"/>
    </row>
    <row r="74" spans="1:15" s="4" customFormat="1" ht="21.75" customHeight="1">
      <c r="A74" s="13">
        <v>61</v>
      </c>
      <c r="B74" s="14" t="s">
        <v>60</v>
      </c>
      <c r="C74" s="14" t="s">
        <v>55</v>
      </c>
      <c r="D74" s="48" t="s">
        <v>65</v>
      </c>
      <c r="E74" s="49" t="s">
        <v>118</v>
      </c>
      <c r="F74" s="50" t="s">
        <v>193</v>
      </c>
      <c r="G74" s="69">
        <v>1</v>
      </c>
      <c r="H74" s="73">
        <v>16500</v>
      </c>
      <c r="I74" s="53">
        <f t="shared" si="4"/>
        <v>16500</v>
      </c>
      <c r="J74" s="13" t="s">
        <v>54</v>
      </c>
      <c r="K74" s="52" t="s">
        <v>65</v>
      </c>
      <c r="O74" s="16"/>
    </row>
    <row r="75" spans="1:15" s="4" customFormat="1" ht="21.75" customHeight="1">
      <c r="A75" s="13">
        <v>62</v>
      </c>
      <c r="B75" s="14" t="s">
        <v>60</v>
      </c>
      <c r="C75" s="14" t="s">
        <v>55</v>
      </c>
      <c r="D75" s="48" t="s">
        <v>65</v>
      </c>
      <c r="E75" s="49" t="s">
        <v>119</v>
      </c>
      <c r="F75" s="50" t="s">
        <v>194</v>
      </c>
      <c r="G75" s="69">
        <v>1</v>
      </c>
      <c r="H75" s="73">
        <v>5500</v>
      </c>
      <c r="I75" s="53">
        <f t="shared" si="4"/>
        <v>5500</v>
      </c>
      <c r="J75" s="13" t="s">
        <v>54</v>
      </c>
      <c r="K75" s="52" t="s">
        <v>65</v>
      </c>
      <c r="O75" s="16"/>
    </row>
    <row r="76" spans="1:15" s="4" customFormat="1" ht="21.75" customHeight="1">
      <c r="A76" s="13">
        <v>63</v>
      </c>
      <c r="B76" s="14" t="s">
        <v>60</v>
      </c>
      <c r="C76" s="14" t="s">
        <v>55</v>
      </c>
      <c r="D76" s="48" t="s">
        <v>65</v>
      </c>
      <c r="E76" s="49" t="s">
        <v>216</v>
      </c>
      <c r="F76" s="50" t="s">
        <v>186</v>
      </c>
      <c r="G76" s="69">
        <v>1</v>
      </c>
      <c r="H76" s="73">
        <v>2750</v>
      </c>
      <c r="I76" s="53">
        <f t="shared" si="4"/>
        <v>2750</v>
      </c>
      <c r="J76" s="13" t="s">
        <v>54</v>
      </c>
      <c r="K76" s="52" t="s">
        <v>65</v>
      </c>
      <c r="O76" s="16"/>
    </row>
    <row r="77" spans="1:15" s="4" customFormat="1" ht="21.75" customHeight="1">
      <c r="A77" s="13">
        <v>64</v>
      </c>
      <c r="B77" s="14" t="s">
        <v>60</v>
      </c>
      <c r="C77" s="14" t="s">
        <v>55</v>
      </c>
      <c r="D77" s="48" t="s">
        <v>65</v>
      </c>
      <c r="E77" s="49" t="s">
        <v>217</v>
      </c>
      <c r="F77" s="50" t="s">
        <v>186</v>
      </c>
      <c r="G77" s="69">
        <v>6</v>
      </c>
      <c r="H77" s="73">
        <v>2750</v>
      </c>
      <c r="I77" s="53">
        <f t="shared" si="4"/>
        <v>16500</v>
      </c>
      <c r="J77" s="13" t="s">
        <v>54</v>
      </c>
      <c r="K77" s="52" t="s">
        <v>65</v>
      </c>
      <c r="O77" s="16"/>
    </row>
    <row r="78" spans="1:15" s="4" customFormat="1" ht="21.75" customHeight="1">
      <c r="A78" s="13">
        <v>65</v>
      </c>
      <c r="B78" s="14" t="s">
        <v>60</v>
      </c>
      <c r="C78" s="14" t="s">
        <v>55</v>
      </c>
      <c r="D78" s="48" t="s">
        <v>65</v>
      </c>
      <c r="E78" s="49" t="s">
        <v>113</v>
      </c>
      <c r="F78" s="50" t="s">
        <v>195</v>
      </c>
      <c r="G78" s="69">
        <v>1</v>
      </c>
      <c r="H78" s="73">
        <v>62700.000000000007</v>
      </c>
      <c r="I78" s="53">
        <f t="shared" si="4"/>
        <v>62700.000000000007</v>
      </c>
      <c r="J78" s="13" t="s">
        <v>54</v>
      </c>
      <c r="K78" s="52" t="s">
        <v>65</v>
      </c>
      <c r="O78" s="16"/>
    </row>
    <row r="79" spans="1:15" s="4" customFormat="1" ht="21.75" customHeight="1">
      <c r="A79" s="13">
        <v>66</v>
      </c>
      <c r="B79" s="14" t="s">
        <v>60</v>
      </c>
      <c r="C79" s="14" t="s">
        <v>55</v>
      </c>
      <c r="D79" s="48" t="s">
        <v>65</v>
      </c>
      <c r="E79" s="49" t="s">
        <v>218</v>
      </c>
      <c r="F79" s="50" t="s">
        <v>186</v>
      </c>
      <c r="G79" s="69">
        <v>1</v>
      </c>
      <c r="H79" s="73">
        <v>2750</v>
      </c>
      <c r="I79" s="53">
        <f t="shared" si="4"/>
        <v>2750</v>
      </c>
      <c r="J79" s="13" t="s">
        <v>54</v>
      </c>
      <c r="K79" s="52" t="s">
        <v>65</v>
      </c>
      <c r="O79" s="16"/>
    </row>
    <row r="80" spans="1:15" s="4" customFormat="1" ht="21.75" customHeight="1">
      <c r="A80" s="13">
        <v>67</v>
      </c>
      <c r="B80" s="14" t="s">
        <v>60</v>
      </c>
      <c r="C80" s="14" t="s">
        <v>55</v>
      </c>
      <c r="D80" s="48" t="s">
        <v>65</v>
      </c>
      <c r="E80" s="49" t="s">
        <v>117</v>
      </c>
      <c r="F80" s="50" t="s">
        <v>196</v>
      </c>
      <c r="G80" s="69">
        <v>2</v>
      </c>
      <c r="H80" s="73">
        <v>5500</v>
      </c>
      <c r="I80" s="53">
        <f t="shared" si="4"/>
        <v>11000</v>
      </c>
      <c r="J80" s="13" t="s">
        <v>54</v>
      </c>
      <c r="K80" s="52" t="s">
        <v>65</v>
      </c>
      <c r="O80" s="16"/>
    </row>
    <row r="81" spans="1:15" s="4" customFormat="1" ht="21.75" customHeight="1">
      <c r="A81" s="13">
        <v>68</v>
      </c>
      <c r="B81" s="14" t="s">
        <v>60</v>
      </c>
      <c r="C81" s="14" t="s">
        <v>55</v>
      </c>
      <c r="D81" s="48" t="s">
        <v>65</v>
      </c>
      <c r="E81" s="49" t="s">
        <v>120</v>
      </c>
      <c r="F81" s="50" t="s">
        <v>147</v>
      </c>
      <c r="G81" s="69">
        <v>4</v>
      </c>
      <c r="H81" s="73">
        <v>18700</v>
      </c>
      <c r="I81" s="53">
        <f t="shared" si="4"/>
        <v>74800</v>
      </c>
      <c r="J81" s="13" t="s">
        <v>54</v>
      </c>
      <c r="K81" s="52" t="s">
        <v>65</v>
      </c>
      <c r="O81" s="16"/>
    </row>
    <row r="82" spans="1:15" s="4" customFormat="1" ht="21.75" customHeight="1">
      <c r="A82" s="13">
        <v>69</v>
      </c>
      <c r="B82" s="14" t="s">
        <v>60</v>
      </c>
      <c r="C82" s="14" t="s">
        <v>55</v>
      </c>
      <c r="D82" s="48" t="s">
        <v>65</v>
      </c>
      <c r="E82" s="49" t="s">
        <v>114</v>
      </c>
      <c r="F82" s="50" t="s">
        <v>144</v>
      </c>
      <c r="G82" s="69">
        <v>4</v>
      </c>
      <c r="H82" s="73">
        <v>550</v>
      </c>
      <c r="I82" s="53">
        <f t="shared" si="4"/>
        <v>2200</v>
      </c>
      <c r="J82" s="13" t="s">
        <v>54</v>
      </c>
      <c r="K82" s="58" t="s">
        <v>65</v>
      </c>
      <c r="O82" s="16"/>
    </row>
    <row r="83" spans="1:15" s="4" customFormat="1" ht="21.75" customHeight="1">
      <c r="A83" s="13">
        <v>70</v>
      </c>
      <c r="B83" s="14" t="s">
        <v>60</v>
      </c>
      <c r="C83" s="14" t="s">
        <v>55</v>
      </c>
      <c r="D83" s="66" t="s">
        <v>65</v>
      </c>
      <c r="E83" s="67" t="s">
        <v>154</v>
      </c>
      <c r="F83" s="68" t="s">
        <v>131</v>
      </c>
      <c r="G83" s="69">
        <v>4</v>
      </c>
      <c r="H83" s="73">
        <v>2750</v>
      </c>
      <c r="I83" s="53">
        <f t="shared" si="4"/>
        <v>11000</v>
      </c>
      <c r="J83" s="13" t="s">
        <v>54</v>
      </c>
      <c r="K83" s="52" t="s">
        <v>65</v>
      </c>
      <c r="O83" s="16"/>
    </row>
    <row r="84" spans="1:15" s="82" customFormat="1" ht="21.75" customHeight="1">
      <c r="A84" s="76">
        <v>71</v>
      </c>
      <c r="B84" s="77" t="s">
        <v>60</v>
      </c>
      <c r="C84" s="77" t="s">
        <v>55</v>
      </c>
      <c r="D84" s="85" t="s">
        <v>65</v>
      </c>
      <c r="E84" s="86" t="s">
        <v>219</v>
      </c>
      <c r="F84" s="87" t="s">
        <v>197</v>
      </c>
      <c r="G84" s="71">
        <v>1</v>
      </c>
      <c r="H84" s="74">
        <v>2750</v>
      </c>
      <c r="I84" s="81">
        <f t="shared" si="4"/>
        <v>2750</v>
      </c>
      <c r="J84" s="76" t="s">
        <v>54</v>
      </c>
      <c r="K84" s="75" t="s">
        <v>65</v>
      </c>
      <c r="O84" s="83"/>
    </row>
    <row r="85" spans="1:15" s="4" customFormat="1" ht="21.75" customHeight="1">
      <c r="A85" s="13">
        <v>72</v>
      </c>
      <c r="B85" s="14" t="s">
        <v>60</v>
      </c>
      <c r="C85" s="14" t="s">
        <v>55</v>
      </c>
      <c r="D85" s="66" t="s">
        <v>65</v>
      </c>
      <c r="E85" s="67" t="s">
        <v>220</v>
      </c>
      <c r="F85" s="68" t="s">
        <v>198</v>
      </c>
      <c r="G85" s="99">
        <v>1</v>
      </c>
      <c r="H85" s="94">
        <v>99000.000000000015</v>
      </c>
      <c r="I85" s="53">
        <f t="shared" si="4"/>
        <v>99000.000000000015</v>
      </c>
      <c r="J85" s="13" t="s">
        <v>54</v>
      </c>
      <c r="K85" s="58" t="s">
        <v>65</v>
      </c>
      <c r="O85" s="16"/>
    </row>
    <row r="86" spans="1:15" s="4" customFormat="1" ht="21.75" customHeight="1">
      <c r="A86" s="13">
        <v>73</v>
      </c>
      <c r="B86" s="14" t="s">
        <v>60</v>
      </c>
      <c r="C86" s="14" t="s">
        <v>55</v>
      </c>
      <c r="D86" s="66" t="s">
        <v>65</v>
      </c>
      <c r="E86" s="67" t="s">
        <v>221</v>
      </c>
      <c r="F86" s="50" t="s">
        <v>199</v>
      </c>
      <c r="G86" s="99">
        <v>4</v>
      </c>
      <c r="H86" s="94">
        <v>16500</v>
      </c>
      <c r="I86" s="53">
        <f t="shared" si="4"/>
        <v>66000</v>
      </c>
      <c r="J86" s="13" t="s">
        <v>54</v>
      </c>
      <c r="K86" s="52" t="s">
        <v>65</v>
      </c>
      <c r="O86" s="16"/>
    </row>
    <row r="87" spans="1:15" s="4" customFormat="1" ht="21.75" customHeight="1">
      <c r="A87" s="13">
        <v>74</v>
      </c>
      <c r="B87" s="14" t="s">
        <v>60</v>
      </c>
      <c r="C87" s="14" t="s">
        <v>55</v>
      </c>
      <c r="D87" s="66" t="s">
        <v>65</v>
      </c>
      <c r="E87" s="67" t="s">
        <v>113</v>
      </c>
      <c r="F87" s="68" t="s">
        <v>200</v>
      </c>
      <c r="G87" s="99">
        <v>1</v>
      </c>
      <c r="H87" s="94">
        <v>31350.000000000004</v>
      </c>
      <c r="I87" s="53">
        <f t="shared" si="4"/>
        <v>31350.000000000004</v>
      </c>
      <c r="J87" s="13" t="s">
        <v>54</v>
      </c>
      <c r="K87" s="88" t="s">
        <v>65</v>
      </c>
      <c r="O87" s="16"/>
    </row>
    <row r="88" spans="1:15" s="4" customFormat="1" ht="21.75" customHeight="1">
      <c r="A88" s="13">
        <v>75</v>
      </c>
      <c r="B88" s="14" t="s">
        <v>60</v>
      </c>
      <c r="C88" s="14" t="s">
        <v>55</v>
      </c>
      <c r="D88" s="66" t="s">
        <v>65</v>
      </c>
      <c r="E88" s="67" t="s">
        <v>113</v>
      </c>
      <c r="F88" s="68" t="s">
        <v>201</v>
      </c>
      <c r="G88" s="99">
        <v>1</v>
      </c>
      <c r="H88" s="94">
        <v>19800</v>
      </c>
      <c r="I88" s="53">
        <f t="shared" si="4"/>
        <v>19800</v>
      </c>
      <c r="J88" s="13" t="s">
        <v>54</v>
      </c>
      <c r="K88" s="88" t="s">
        <v>65</v>
      </c>
      <c r="O88" s="16"/>
    </row>
    <row r="89" spans="1:15" s="4" customFormat="1" ht="21.75" customHeight="1">
      <c r="A89" s="13">
        <v>76</v>
      </c>
      <c r="B89" s="14" t="s">
        <v>60</v>
      </c>
      <c r="C89" s="14" t="s">
        <v>55</v>
      </c>
      <c r="D89" s="89"/>
      <c r="E89" s="90" t="s">
        <v>222</v>
      </c>
      <c r="F89" s="68" t="s">
        <v>202</v>
      </c>
      <c r="G89" s="70">
        <v>1</v>
      </c>
      <c r="H89" s="95"/>
      <c r="I89" s="53">
        <f t="shared" si="4"/>
        <v>0</v>
      </c>
      <c r="J89" s="13" t="s">
        <v>54</v>
      </c>
      <c r="K89" s="88" t="s">
        <v>159</v>
      </c>
      <c r="O89" s="16"/>
    </row>
    <row r="90" spans="1:15" s="4" customFormat="1" ht="21.75" customHeight="1">
      <c r="A90" s="13">
        <v>77</v>
      </c>
      <c r="B90" s="14" t="s">
        <v>60</v>
      </c>
      <c r="C90" s="14" t="s">
        <v>55</v>
      </c>
      <c r="D90" s="89"/>
      <c r="E90" s="90" t="s">
        <v>223</v>
      </c>
      <c r="F90" s="68" t="s">
        <v>186</v>
      </c>
      <c r="G90" s="70">
        <v>1</v>
      </c>
      <c r="H90" s="95"/>
      <c r="I90" s="53">
        <f t="shared" si="4"/>
        <v>0</v>
      </c>
      <c r="J90" s="13" t="s">
        <v>54</v>
      </c>
      <c r="K90" s="88" t="s">
        <v>159</v>
      </c>
      <c r="O90" s="16"/>
    </row>
    <row r="91" spans="1:15" s="4" customFormat="1" ht="21.75" customHeight="1">
      <c r="A91" s="13">
        <v>78</v>
      </c>
      <c r="B91" s="14" t="s">
        <v>60</v>
      </c>
      <c r="C91" s="14" t="s">
        <v>55</v>
      </c>
      <c r="D91" s="89"/>
      <c r="E91" s="90" t="s">
        <v>155</v>
      </c>
      <c r="F91" s="68" t="s">
        <v>148</v>
      </c>
      <c r="G91" s="70">
        <v>1</v>
      </c>
      <c r="H91" s="95"/>
      <c r="I91" s="53">
        <f t="shared" si="4"/>
        <v>0</v>
      </c>
      <c r="J91" s="13" t="s">
        <v>54</v>
      </c>
      <c r="K91" s="88" t="s">
        <v>159</v>
      </c>
      <c r="O91" s="16"/>
    </row>
    <row r="92" spans="1:15" s="4" customFormat="1" ht="21.75" customHeight="1">
      <c r="A92" s="13">
        <v>79</v>
      </c>
      <c r="B92" s="14" t="s">
        <v>60</v>
      </c>
      <c r="C92" s="14" t="s">
        <v>55</v>
      </c>
      <c r="D92" s="89"/>
      <c r="E92" s="90" t="s">
        <v>156</v>
      </c>
      <c r="F92" s="68" t="s">
        <v>203</v>
      </c>
      <c r="G92" s="70">
        <v>1</v>
      </c>
      <c r="H92" s="95">
        <v>0</v>
      </c>
      <c r="I92" s="53">
        <f t="shared" si="4"/>
        <v>0</v>
      </c>
      <c r="J92" s="13" t="s">
        <v>54</v>
      </c>
      <c r="K92" s="88" t="s">
        <v>159</v>
      </c>
      <c r="O92" s="16"/>
    </row>
    <row r="93" spans="1:15" s="4" customFormat="1" ht="21.75" customHeight="1">
      <c r="A93" s="13">
        <v>80</v>
      </c>
      <c r="B93" s="14" t="s">
        <v>60</v>
      </c>
      <c r="C93" s="14" t="s">
        <v>55</v>
      </c>
      <c r="D93" s="89"/>
      <c r="E93" s="90" t="s">
        <v>157</v>
      </c>
      <c r="F93" s="68" t="s">
        <v>149</v>
      </c>
      <c r="G93" s="70">
        <v>2</v>
      </c>
      <c r="H93" s="95"/>
      <c r="I93" s="53">
        <f t="shared" si="4"/>
        <v>0</v>
      </c>
      <c r="J93" s="13" t="s">
        <v>54</v>
      </c>
      <c r="K93" s="88" t="s">
        <v>159</v>
      </c>
      <c r="O93" s="16"/>
    </row>
    <row r="94" spans="1:15" s="4" customFormat="1" ht="21.75" customHeight="1">
      <c r="A94" s="13">
        <v>81</v>
      </c>
      <c r="B94" s="14" t="s">
        <v>60</v>
      </c>
      <c r="C94" s="14" t="s">
        <v>55</v>
      </c>
      <c r="D94" s="78"/>
      <c r="E94" s="79" t="s">
        <v>224</v>
      </c>
      <c r="F94" s="68" t="s">
        <v>204</v>
      </c>
      <c r="G94" s="71">
        <v>1</v>
      </c>
      <c r="H94" s="92"/>
      <c r="I94" s="53">
        <f t="shared" si="4"/>
        <v>0</v>
      </c>
      <c r="J94" s="13" t="s">
        <v>54</v>
      </c>
      <c r="K94" s="88" t="s">
        <v>228</v>
      </c>
      <c r="O94" s="16"/>
    </row>
    <row r="95" spans="1:15" s="4" customFormat="1" ht="21.75" customHeight="1">
      <c r="A95" s="13">
        <v>82</v>
      </c>
      <c r="B95" s="14" t="s">
        <v>60</v>
      </c>
      <c r="C95" s="14" t="s">
        <v>55</v>
      </c>
      <c r="D95" s="78"/>
      <c r="E95" s="79" t="s">
        <v>225</v>
      </c>
      <c r="F95" s="68" t="s">
        <v>205</v>
      </c>
      <c r="G95" s="71">
        <v>4</v>
      </c>
      <c r="H95" s="84">
        <v>0</v>
      </c>
      <c r="I95" s="53">
        <f t="shared" si="4"/>
        <v>0</v>
      </c>
      <c r="J95" s="13" t="s">
        <v>54</v>
      </c>
      <c r="K95" s="88" t="s">
        <v>228</v>
      </c>
      <c r="O95" s="16"/>
    </row>
    <row r="96" spans="1:15" s="4" customFormat="1" ht="21.75" customHeight="1">
      <c r="A96" s="13">
        <v>83</v>
      </c>
      <c r="B96" s="14" t="s">
        <v>60</v>
      </c>
      <c r="C96" s="14" t="s">
        <v>55</v>
      </c>
      <c r="D96" s="78"/>
      <c r="E96" s="79" t="s">
        <v>226</v>
      </c>
      <c r="F96" s="68" t="s">
        <v>206</v>
      </c>
      <c r="G96" s="71">
        <v>4</v>
      </c>
      <c r="H96" s="92"/>
      <c r="I96" s="53">
        <f t="shared" si="4"/>
        <v>0</v>
      </c>
      <c r="J96" s="13" t="s">
        <v>54</v>
      </c>
      <c r="K96" s="88" t="s">
        <v>228</v>
      </c>
      <c r="O96" s="16"/>
    </row>
    <row r="97" spans="1:16" s="4" customFormat="1" ht="21.75" customHeight="1">
      <c r="A97" s="13">
        <v>84</v>
      </c>
      <c r="B97" s="14" t="s">
        <v>60</v>
      </c>
      <c r="C97" s="14" t="s">
        <v>55</v>
      </c>
      <c r="D97" s="78"/>
      <c r="E97" s="79" t="s">
        <v>227</v>
      </c>
      <c r="F97" s="68" t="s">
        <v>207</v>
      </c>
      <c r="G97" s="71">
        <v>1</v>
      </c>
      <c r="H97" s="84">
        <v>0</v>
      </c>
      <c r="I97" s="53">
        <f t="shared" si="4"/>
        <v>0</v>
      </c>
      <c r="J97" s="13" t="s">
        <v>54</v>
      </c>
      <c r="K97" s="88" t="s">
        <v>228</v>
      </c>
      <c r="O97" s="16"/>
    </row>
    <row r="98" spans="1:16" s="4" customFormat="1" ht="21.75" customHeight="1">
      <c r="A98" s="13">
        <v>85</v>
      </c>
      <c r="B98" s="14" t="s">
        <v>60</v>
      </c>
      <c r="C98" s="14" t="s">
        <v>55</v>
      </c>
      <c r="D98" s="78" t="s">
        <v>65</v>
      </c>
      <c r="E98" s="79" t="s">
        <v>158</v>
      </c>
      <c r="F98" s="68" t="s">
        <v>208</v>
      </c>
      <c r="G98" s="71">
        <v>1</v>
      </c>
      <c r="H98" s="84">
        <v>93500.000000000015</v>
      </c>
      <c r="I98" s="53">
        <v>0</v>
      </c>
      <c r="J98" s="13" t="s">
        <v>54</v>
      </c>
      <c r="K98" s="88" t="s">
        <v>228</v>
      </c>
      <c r="O98" s="16"/>
    </row>
    <row r="99" spans="1:16" s="4" customFormat="1" ht="28.5" customHeight="1">
      <c r="A99" s="17"/>
      <c r="B99" s="151" t="s">
        <v>121</v>
      </c>
      <c r="C99" s="152"/>
      <c r="D99" s="152"/>
      <c r="E99" s="152"/>
      <c r="F99" s="152"/>
      <c r="G99" s="152"/>
      <c r="H99" s="152"/>
      <c r="I99" s="54">
        <f>SUM(I14:I98)</f>
        <v>1812400</v>
      </c>
      <c r="J99" s="13" t="s">
        <v>54</v>
      </c>
      <c r="K99" s="35"/>
      <c r="L99" s="16"/>
      <c r="O99" s="34">
        <v>1650412400</v>
      </c>
      <c r="P99" s="34"/>
    </row>
    <row r="100" spans="1:16" s="4" customFormat="1" ht="22.5" customHeight="1">
      <c r="A100" s="17" t="s">
        <v>49</v>
      </c>
      <c r="B100" s="153" t="s">
        <v>56</v>
      </c>
      <c r="C100" s="154"/>
      <c r="D100" s="154"/>
      <c r="E100" s="154"/>
      <c r="F100" s="154"/>
      <c r="G100" s="154"/>
      <c r="H100" s="155"/>
      <c r="I100" s="51">
        <v>1550000</v>
      </c>
      <c r="J100" s="13" t="s">
        <v>54</v>
      </c>
      <c r="K100" s="35"/>
      <c r="L100" s="16"/>
      <c r="O100" s="16"/>
      <c r="P100" s="34"/>
    </row>
    <row r="101" spans="1:16" s="4" customFormat="1" ht="24.75" customHeight="1">
      <c r="A101" s="17"/>
      <c r="B101" s="153" t="s">
        <v>122</v>
      </c>
      <c r="C101" s="154"/>
      <c r="D101" s="154"/>
      <c r="E101" s="154"/>
      <c r="F101" s="154"/>
      <c r="G101" s="154"/>
      <c r="H101" s="155"/>
      <c r="I101" s="51">
        <v>70000</v>
      </c>
      <c r="J101" s="13" t="s">
        <v>54</v>
      </c>
      <c r="K101" s="35"/>
      <c r="L101" s="16"/>
      <c r="O101" s="16"/>
      <c r="P101" s="34"/>
    </row>
    <row r="102" spans="1:16" s="4" customFormat="1" ht="22.5" customHeight="1">
      <c r="A102" s="17"/>
      <c r="B102" s="153"/>
      <c r="C102" s="154"/>
      <c r="D102" s="154"/>
      <c r="E102" s="154"/>
      <c r="F102" s="154"/>
      <c r="G102" s="154"/>
      <c r="H102" s="155"/>
      <c r="I102" s="55"/>
      <c r="J102" s="13" t="s">
        <v>54</v>
      </c>
      <c r="K102" s="35"/>
      <c r="L102" s="16"/>
      <c r="O102" s="16"/>
      <c r="P102" s="34"/>
    </row>
    <row r="103" spans="1:16" s="4" customFormat="1" ht="22.5" customHeight="1">
      <c r="A103" s="17"/>
      <c r="B103" s="153"/>
      <c r="C103" s="154"/>
      <c r="D103" s="154"/>
      <c r="E103" s="154"/>
      <c r="F103" s="154"/>
      <c r="G103" s="154"/>
      <c r="H103" s="155"/>
      <c r="I103" s="55"/>
      <c r="J103" s="13" t="s">
        <v>54</v>
      </c>
      <c r="K103" s="35"/>
      <c r="L103" s="16"/>
      <c r="O103" s="16"/>
      <c r="P103" s="34"/>
    </row>
    <row r="104" spans="1:16" s="4" customFormat="1" ht="22.5" customHeight="1">
      <c r="A104" s="17"/>
      <c r="B104" s="153"/>
      <c r="C104" s="154"/>
      <c r="D104" s="154"/>
      <c r="E104" s="154"/>
      <c r="F104" s="154"/>
      <c r="G104" s="154"/>
      <c r="H104" s="155"/>
      <c r="I104" s="54"/>
      <c r="J104" s="13" t="s">
        <v>54</v>
      </c>
      <c r="K104" s="35"/>
      <c r="L104" s="16"/>
      <c r="O104" s="16"/>
      <c r="P104" s="34"/>
    </row>
    <row r="105" spans="1:16" s="4" customFormat="1" ht="22.5" customHeight="1">
      <c r="A105" s="17"/>
      <c r="B105" s="153"/>
      <c r="C105" s="170"/>
      <c r="D105" s="170"/>
      <c r="E105" s="170"/>
      <c r="F105" s="170"/>
      <c r="G105" s="170"/>
      <c r="H105" s="171"/>
      <c r="I105" s="56"/>
      <c r="J105" s="13" t="s">
        <v>54</v>
      </c>
      <c r="K105" s="35"/>
      <c r="L105" s="16"/>
      <c r="O105" s="16"/>
      <c r="P105" s="34"/>
    </row>
    <row r="106" spans="1:16" s="4" customFormat="1" ht="27.75" customHeight="1">
      <c r="A106" s="17"/>
      <c r="B106" s="178" t="s">
        <v>9</v>
      </c>
      <c r="C106" s="178"/>
      <c r="D106" s="178"/>
      <c r="E106" s="178"/>
      <c r="F106" s="178"/>
      <c r="G106" s="178"/>
      <c r="H106" s="178"/>
      <c r="I106" s="57">
        <f>SUM(I99:I105)</f>
        <v>3432400</v>
      </c>
      <c r="J106" s="13" t="s">
        <v>54</v>
      </c>
      <c r="K106" s="35"/>
      <c r="L106" s="16"/>
      <c r="O106" s="16"/>
      <c r="P106" s="34"/>
    </row>
    <row r="107" spans="1:16" s="4" customFormat="1" ht="13.5" customHeight="1">
      <c r="A107" s="18"/>
      <c r="B107" s="19"/>
      <c r="C107" s="19"/>
      <c r="D107" s="19"/>
      <c r="E107" s="19"/>
      <c r="F107" s="19"/>
      <c r="G107" s="19"/>
      <c r="H107" s="19"/>
      <c r="I107" s="40"/>
      <c r="J107" s="20"/>
      <c r="K107" s="21"/>
      <c r="M107" s="16"/>
    </row>
    <row r="108" spans="1:16" ht="27" customHeight="1">
      <c r="A108" s="22" t="s">
        <v>29</v>
      </c>
      <c r="B108" s="22"/>
      <c r="C108" s="166" t="s">
        <v>52</v>
      </c>
      <c r="D108" s="166"/>
      <c r="E108" s="166"/>
      <c r="F108" s="166"/>
      <c r="G108" s="166"/>
      <c r="H108" s="166"/>
      <c r="I108" s="166"/>
      <c r="J108" s="166"/>
      <c r="K108" s="166"/>
      <c r="L108" s="23"/>
      <c r="M108" s="23"/>
      <c r="O108" s="23"/>
      <c r="P108" s="23"/>
    </row>
    <row r="109" spans="1:16" ht="18.75" customHeight="1">
      <c r="A109" s="22" t="s">
        <v>30</v>
      </c>
      <c r="B109" s="24"/>
      <c r="C109" s="166" t="s">
        <v>31</v>
      </c>
      <c r="D109" s="166"/>
      <c r="E109" s="166"/>
      <c r="F109" s="166"/>
      <c r="G109" s="166"/>
      <c r="H109" s="166"/>
      <c r="I109" s="166"/>
      <c r="J109" s="166"/>
      <c r="K109" s="166"/>
    </row>
    <row r="110" spans="1:16" ht="18.75" customHeight="1">
      <c r="A110" s="22" t="s">
        <v>32</v>
      </c>
      <c r="B110" s="24"/>
      <c r="C110" s="166" t="s">
        <v>50</v>
      </c>
      <c r="D110" s="166"/>
      <c r="E110" s="166"/>
      <c r="F110" s="166"/>
      <c r="G110" s="100"/>
      <c r="H110" s="59"/>
      <c r="I110" s="41"/>
      <c r="J110" s="59"/>
      <c r="K110" s="59"/>
    </row>
    <row r="111" spans="1:16" ht="18.75" customHeight="1">
      <c r="A111" s="22" t="s">
        <v>33</v>
      </c>
      <c r="B111" s="24"/>
      <c r="C111" s="24"/>
      <c r="D111" s="24"/>
      <c r="E111" s="24"/>
      <c r="F111" s="24"/>
      <c r="G111" s="101"/>
      <c r="H111" s="24"/>
      <c r="I111" s="42"/>
      <c r="J111" s="24"/>
      <c r="K111" s="25"/>
    </row>
    <row r="112" spans="1:16" ht="9.75" customHeight="1">
      <c r="A112" s="22"/>
      <c r="B112" s="24"/>
      <c r="C112" s="24"/>
      <c r="D112" s="24"/>
      <c r="E112" s="24"/>
      <c r="F112" s="24"/>
      <c r="G112" s="101"/>
      <c r="H112" s="24"/>
      <c r="I112" s="42"/>
      <c r="J112" s="24"/>
      <c r="K112" s="25"/>
    </row>
    <row r="113" spans="1:11" ht="25.5" customHeight="1">
      <c r="A113" s="167" t="s">
        <v>51</v>
      </c>
      <c r="B113" s="168"/>
      <c r="C113" s="168"/>
      <c r="D113" s="168"/>
      <c r="E113" s="168"/>
      <c r="F113" s="168"/>
      <c r="G113" s="168"/>
      <c r="H113" s="168"/>
      <c r="I113" s="168"/>
      <c r="J113" s="168"/>
      <c r="K113" s="169"/>
    </row>
    <row r="114" spans="1:11" ht="11.25" customHeight="1">
      <c r="A114" s="26"/>
      <c r="B114" s="10"/>
      <c r="C114" s="10"/>
      <c r="D114" s="10"/>
      <c r="E114" s="10"/>
      <c r="F114" s="10"/>
      <c r="G114" s="102"/>
      <c r="H114" s="10"/>
      <c r="I114" s="43"/>
      <c r="J114" s="10"/>
      <c r="K114" s="11"/>
    </row>
    <row r="115" spans="1:11" ht="16.5">
      <c r="A115" s="150" t="s">
        <v>44</v>
      </c>
      <c r="B115" s="150"/>
      <c r="C115" s="61" t="s">
        <v>41</v>
      </c>
      <c r="D115" s="61"/>
      <c r="E115" s="61"/>
      <c r="F115" s="47" t="s">
        <v>48</v>
      </c>
      <c r="G115" s="32" t="s">
        <v>34</v>
      </c>
      <c r="H115" s="61"/>
      <c r="I115" s="44"/>
      <c r="J115" s="61" t="s">
        <v>35</v>
      </c>
      <c r="K115" s="27"/>
    </row>
    <row r="116" spans="1:11" ht="15.75" customHeight="1">
      <c r="A116" s="32"/>
      <c r="B116" s="32"/>
      <c r="C116" s="32"/>
      <c r="D116" s="32"/>
      <c r="E116" s="32"/>
      <c r="F116" s="32"/>
      <c r="G116" s="32"/>
      <c r="H116" s="32"/>
      <c r="I116" s="44"/>
      <c r="J116" s="61"/>
      <c r="K116" s="27"/>
    </row>
    <row r="117" spans="1:11" ht="15.75" customHeight="1">
      <c r="A117" s="32"/>
      <c r="B117" s="32"/>
      <c r="C117" s="32"/>
      <c r="D117" s="32"/>
      <c r="E117" s="32"/>
      <c r="F117" s="32"/>
      <c r="G117" s="32"/>
      <c r="H117" s="32"/>
      <c r="I117" s="44"/>
      <c r="J117" s="61"/>
      <c r="K117" s="27"/>
    </row>
    <row r="118" spans="1:11" s="4" customFormat="1" ht="21.75" customHeight="1">
      <c r="A118" s="28" t="s">
        <v>36</v>
      </c>
      <c r="B118" s="61"/>
      <c r="C118" s="28" t="s">
        <v>40</v>
      </c>
      <c r="D118" s="28"/>
      <c r="E118" s="28"/>
      <c r="F118" s="28" t="s">
        <v>45</v>
      </c>
      <c r="G118" s="32"/>
      <c r="H118" s="36" t="s">
        <v>36</v>
      </c>
      <c r="I118" s="61"/>
      <c r="J118" s="61" t="s">
        <v>36</v>
      </c>
      <c r="K118" s="61"/>
    </row>
    <row r="119" spans="1:11" s="4" customFormat="1" ht="21.75" customHeight="1">
      <c r="A119" s="28" t="s">
        <v>37</v>
      </c>
      <c r="B119" s="61"/>
      <c r="C119" s="28" t="s">
        <v>42</v>
      </c>
      <c r="D119" s="28"/>
      <c r="E119" s="28"/>
      <c r="F119" s="28" t="s">
        <v>46</v>
      </c>
      <c r="G119" s="32"/>
      <c r="H119" s="36" t="s">
        <v>37</v>
      </c>
      <c r="I119" s="61"/>
      <c r="J119" s="61" t="s">
        <v>37</v>
      </c>
      <c r="K119" s="61"/>
    </row>
    <row r="120" spans="1:11" s="4" customFormat="1" ht="21.75" customHeight="1">
      <c r="A120" s="28" t="s">
        <v>38</v>
      </c>
      <c r="B120" s="61"/>
      <c r="C120" s="28" t="s">
        <v>43</v>
      </c>
      <c r="D120" s="28"/>
      <c r="E120" s="28"/>
      <c r="F120" s="28" t="s">
        <v>47</v>
      </c>
      <c r="G120" s="32"/>
      <c r="H120" s="28" t="s">
        <v>39</v>
      </c>
      <c r="I120" s="61"/>
      <c r="J120" s="61" t="s">
        <v>8</v>
      </c>
      <c r="K120" s="61"/>
    </row>
    <row r="121" spans="1:11" ht="15.75">
      <c r="A121" s="29"/>
      <c r="B121" s="30"/>
      <c r="C121" s="30"/>
      <c r="D121" s="30"/>
      <c r="E121" s="30"/>
      <c r="F121" s="30"/>
      <c r="G121" s="98"/>
      <c r="H121" s="11"/>
      <c r="I121" s="165"/>
      <c r="J121" s="165"/>
      <c r="K121" s="165"/>
    </row>
    <row r="122" spans="1:11" s="4" customFormat="1">
      <c r="A122" s="29"/>
      <c r="B122" s="29"/>
      <c r="C122" s="30"/>
      <c r="D122" s="30"/>
      <c r="E122" s="30"/>
      <c r="F122" s="30"/>
      <c r="G122" s="103"/>
      <c r="H122" s="30"/>
      <c r="I122" s="30"/>
      <c r="J122" s="30"/>
      <c r="K122" s="30"/>
    </row>
    <row r="123" spans="1:11" s="4" customFormat="1" ht="15.75">
      <c r="A123" s="30"/>
      <c r="B123" s="30"/>
      <c r="C123" s="30"/>
      <c r="D123" s="30"/>
      <c r="E123" s="30"/>
      <c r="F123" s="30"/>
      <c r="G123" s="103"/>
      <c r="H123" s="30"/>
      <c r="I123" s="31"/>
    </row>
    <row r="132" spans="5:5">
      <c r="E132" s="2" t="s">
        <v>49</v>
      </c>
    </row>
  </sheetData>
  <autoFilter ref="A13:K106"/>
  <mergeCells count="40">
    <mergeCell ref="B99:H99"/>
    <mergeCell ref="B100:H100"/>
    <mergeCell ref="I41:I46"/>
    <mergeCell ref="A113:K113"/>
    <mergeCell ref="A115:B115"/>
    <mergeCell ref="G68:G69"/>
    <mergeCell ref="H68:H69"/>
    <mergeCell ref="I68:I69"/>
    <mergeCell ref="G41:G46"/>
    <mergeCell ref="G47:G51"/>
    <mergeCell ref="G53:G57"/>
    <mergeCell ref="H41:H46"/>
    <mergeCell ref="H47:H51"/>
    <mergeCell ref="H53:H57"/>
    <mergeCell ref="I47:I51"/>
    <mergeCell ref="I53:I57"/>
    <mergeCell ref="I121:K121"/>
    <mergeCell ref="B101:H101"/>
    <mergeCell ref="B102:H102"/>
    <mergeCell ref="B103:H103"/>
    <mergeCell ref="B104:H104"/>
    <mergeCell ref="B105:H105"/>
    <mergeCell ref="B106:H106"/>
    <mergeCell ref="C108:K108"/>
    <mergeCell ref="C109:K109"/>
    <mergeCell ref="C110:F110"/>
    <mergeCell ref="A1:K2"/>
    <mergeCell ref="A3:C3"/>
    <mergeCell ref="A4:C4"/>
    <mergeCell ref="A5:C5"/>
    <mergeCell ref="A6:C6"/>
    <mergeCell ref="J6:K6"/>
    <mergeCell ref="A7:C7"/>
    <mergeCell ref="J7:K7"/>
    <mergeCell ref="A8:C8"/>
    <mergeCell ref="G14:G20"/>
    <mergeCell ref="G23:G36"/>
    <mergeCell ref="H14:H20"/>
    <mergeCell ref="H23:H36"/>
    <mergeCell ref="I23:I36"/>
  </mergeCells>
  <pageMargins left="0" right="0" top="0" bottom="0" header="0" footer="0"/>
  <pageSetup paperSize="9" scale="70" orientation="portrait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INV (4)</vt:lpstr>
      <vt:lpstr>INV (3)</vt:lpstr>
      <vt:lpstr>INV (2)</vt:lpstr>
      <vt:lpstr>'INV (2)'!Print_Area</vt:lpstr>
      <vt:lpstr>'INV (3)'!Print_Area</vt:lpstr>
      <vt:lpstr>'INV (4)'!Print_Area</vt:lpstr>
      <vt:lpstr>'INV (2)'!Print_Titles</vt:lpstr>
      <vt:lpstr>'INV (3)'!Print_Titles</vt:lpstr>
      <vt:lpstr>'INV (4)'!Print_Titles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2024-02-03T07:05:59Z</dcterms:modified>
</cp:coreProperties>
</file>