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4~Mar'25\6) SEP'24\78-PRT-PO-24090006 For UMG LOGISTICS BUSINESS UNIT(border)\"/>
    </mc:Choice>
  </mc:AlternateContent>
  <bookViews>
    <workbookView xWindow="0" yWindow="0" windowWidth="20340" windowHeight="7080"/>
  </bookViews>
  <sheets>
    <sheet name="PO" sheetId="1" r:id="rId1"/>
    <sheet name="Sheet1" sheetId="2" r:id="rId2"/>
  </sheets>
  <calcPr calcId="152511"/>
</workbook>
</file>

<file path=xl/calcChain.xml><?xml version="1.0" encoding="utf-8"?>
<calcChain xmlns="http://schemas.openxmlformats.org/spreadsheetml/2006/main">
  <c r="L15" i="1" l="1"/>
  <c r="D20" i="1" l="1"/>
  <c r="M15" i="1" l="1"/>
  <c r="M16" i="1" s="1"/>
  <c r="M18" i="2" l="1"/>
  <c r="M17" i="2"/>
  <c r="M16" i="2"/>
  <c r="M15" i="2"/>
  <c r="M14" i="2"/>
  <c r="M13" i="2"/>
  <c r="M12" i="2"/>
  <c r="M11" i="2"/>
  <c r="M10" i="2"/>
  <c r="M9" i="2"/>
  <c r="M8" i="2"/>
  <c r="M7" i="2"/>
  <c r="M6" i="2"/>
  <c r="M5" i="2"/>
  <c r="A5" i="2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M4" i="2"/>
  <c r="M18" i="1" l="1"/>
</calcChain>
</file>

<file path=xl/sharedStrings.xml><?xml version="1.0" encoding="utf-8"?>
<sst xmlns="http://schemas.openxmlformats.org/spreadsheetml/2006/main" count="140" uniqueCount="91">
  <si>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</si>
  <si>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</si>
  <si>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</si>
  <si>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</si>
  <si>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</si>
  <si>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</si>
  <si>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</si>
  <si>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</si>
  <si>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</si>
  <si>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</si>
  <si>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</si>
  <si>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</si>
  <si>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</si>
  <si>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</si>
  <si>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</si>
  <si>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</si>
  <si>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</si>
  <si>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</si>
  <si>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</si>
  <si>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</si>
  <si>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</si>
  <si>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</si>
  <si>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</si>
  <si>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</si>
  <si>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</si>
  <si>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</si>
  <si>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</si>
  <si>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</si>
  <si>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</si>
  <si>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</si>
  <si>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</si>
  <si>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</si>
  <si>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</si>
  <si>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</si>
  <si>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</si>
  <si>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</si>
  <si>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</si>
  <si>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</si>
  <si>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</si>
  <si>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</si>
  <si>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</si>
  <si>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</si>
  <si>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</si>
  <si>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</si>
  <si>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</si>
  <si>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</si>
  <si>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PC</t>
  </si>
  <si>
    <t>KYU KYUWIN</t>
  </si>
  <si>
    <t>JPY</t>
  </si>
  <si>
    <t xml:space="preserve">MITSUBISHI LOGISNEXT ASIA PACIFIC PTE LTD </t>
  </si>
  <si>
    <t>MAY TAN</t>
  </si>
  <si>
    <t>EX-WORK</t>
  </si>
  <si>
    <t>may_tan@logisnext.com</t>
  </si>
  <si>
    <t>NO.1 TUAS WEST STREET SINGAPORE 637480</t>
  </si>
  <si>
    <t xml:space="preserve">' +65 6571 623765-6571-6237 </t>
  </si>
  <si>
    <t xml:space="preserve"> 1901-75053</t>
  </si>
  <si>
    <t>1</t>
  </si>
  <si>
    <t>1901-75047</t>
  </si>
  <si>
    <t>14200-13930-1</t>
  </si>
  <si>
    <t>14200-13060</t>
  </si>
  <si>
    <t>14200-13952-0</t>
  </si>
  <si>
    <t>0405-62050</t>
  </si>
  <si>
    <t>0405-63056</t>
  </si>
  <si>
    <t>14200-19590</t>
  </si>
  <si>
    <t>14200-13941-1</t>
  </si>
  <si>
    <t>0405-62056</t>
  </si>
  <si>
    <t>14200-19140</t>
  </si>
  <si>
    <t xml:space="preserve">14200-13962-100 </t>
  </si>
  <si>
    <t>1902-79011</t>
  </si>
  <si>
    <t>70000-54440+0</t>
  </si>
  <si>
    <t>0350-42300</t>
  </si>
  <si>
    <t>BEARING</t>
  </si>
  <si>
    <t>GEAR, DRIVEN</t>
  </si>
  <si>
    <t>SHIM,t0.2</t>
  </si>
  <si>
    <t>PINION, DRIVE</t>
  </si>
  <si>
    <t>BEARING, RADIAL BALL</t>
  </si>
  <si>
    <t xml:space="preserve"> SPACER</t>
  </si>
  <si>
    <t xml:space="preserve"> GEAR, COUNTER</t>
  </si>
  <si>
    <t>BERING RADIAL BALL</t>
  </si>
  <si>
    <t xml:space="preserve"> PACKING,COVER</t>
  </si>
  <si>
    <t>CASE GEAR</t>
  </si>
  <si>
    <t>GAUGE, LEVEL</t>
  </si>
  <si>
    <t>BEARING, CYLINDRICAL ROLLER</t>
  </si>
  <si>
    <t>RING, O</t>
  </si>
  <si>
    <t xml:space="preserve"> BEARING,RADIAL ROLLING</t>
  </si>
  <si>
    <t>BORDER</t>
  </si>
  <si>
    <t>78-PRT-PO-24090006</t>
  </si>
  <si>
    <t>78-PR-24090005</t>
  </si>
  <si>
    <t xml:space="preserve">54000-59490+1 </t>
  </si>
  <si>
    <t>CAPACITOR COMP</t>
  </si>
  <si>
    <t>Customer UMG LOGISTICS BUSINESS UNIT. Machine Model-RBS20CA,Sr no-141AE-3443.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</si>
</sst>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FF0000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93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Protection="1"/>
    <xf numFmtId="164" fontId="6" fillId="0" borderId="0" xfId="0" applyNumberFormat="1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center" vertical="center"/>
      <protection locked="0"/>
    </xf>
    <xf numFmtId="9" fontId="0" fillId="0" borderId="1" xfId="1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3" fontId="13" fillId="0" borderId="1" xfId="0" applyNumberFormat="1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9" fontId="2" fillId="0" borderId="1" xfId="0" applyNumberFormat="1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vertical="top" wrapText="1" readingOrder="1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9" fontId="1" fillId="0" borderId="1" xfId="1" applyNumberFormat="1" applyFont="1" applyFill="1" applyBorder="1" applyAlignment="1" applyProtection="1">
      <alignment horizontal="center" vertical="center" wrapText="1"/>
      <protection locked="0"/>
    </xf>
    <xf numFmtId="3" fontId="1" fillId="0" borderId="0" xfId="0" applyNumberFormat="1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2" fontId="1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1" xfId="0" applyFont="1" applyFill="1" applyBorder="1" applyAlignment="1" applyProtection="1">
      <alignment horizontal="center" vertical="center"/>
      <protection locked="0"/>
    </xf>
    <xf numFmtId="1" fontId="2" fillId="0" borderId="0" xfId="0" applyNumberFormat="1" applyFont="1" applyAlignment="1" applyProtection="1">
      <alignment horizontal="center" vertical="center"/>
      <protection locked="0"/>
    </xf>
    <xf numFmtId="9" fontId="14" fillId="0" borderId="0" xfId="1" applyFont="1" applyAlignment="1" applyProtection="1">
      <alignment vertical="top" wrapText="1" readingOrder="1"/>
      <protection locked="0"/>
    </xf>
    <xf numFmtId="49" fontId="15" fillId="0" borderId="1" xfId="0" applyNumberFormat="1" applyFont="1" applyFill="1" applyBorder="1" applyAlignment="1" applyProtection="1">
      <alignment horizontal="center" vertical="center"/>
      <protection locked="0"/>
    </xf>
    <xf numFmtId="1" fontId="14" fillId="0" borderId="0" xfId="0" applyNumberFormat="1" applyFont="1" applyAlignment="1" applyProtection="1">
      <alignment vertical="top" wrapText="1" readingOrder="1"/>
      <protection locked="0"/>
    </xf>
    <xf numFmtId="1" fontId="1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  <protection locked="0"/>
    </xf>
    <xf numFmtId="4" fontId="1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" fillId="0" borderId="2" xfId="0" quotePrefix="1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2" xfId="0" applyFont="1" applyFill="1" applyBorder="1" applyAlignment="1" applyProtection="1">
      <alignment horizontal="center" vertical="center"/>
      <protection locked="0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center" vertical="center" wrapText="1"/>
    </xf>
    <xf numFmtId="0" fontId="12" fillId="0" borderId="0" xfId="2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1" fontId="1" fillId="0" borderId="1" xfId="0" applyNumberFormat="1" applyFont="1" applyFill="1" applyBorder="1" applyAlignment="1" applyProtection="1">
      <alignment horizontal="center" vertical="center"/>
      <protection locked="0"/>
    </xf>
  </cellXfs>
  <cellStyles count="3">
    <cellStyle name="Hyperlink" xfId="2" builtinId="8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y_tan@logisnext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"/>
  <sheetViews>
    <sheetView showGridLines="0" tabSelected="1" topLeftCell="A10" zoomScaleNormal="100" workbookViewId="0">
      <selection activeCell="O17" sqref="O17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11.42578125" style="1" customWidth="1"/>
    <col min="15" max="15" width="16.7109375" style="1" customWidth="1"/>
    <col min="16" max="16384" width="9.140625" style="1"/>
  </cols>
  <sheetData>
    <row r="1" spans="1:18" ht="17.25" customHeight="1" x14ac:dyDescent="0.2">
      <c r="A1" s="78" t="s">
        <v>44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</row>
    <row r="2" spans="1:18" ht="20.25" customHeight="1" x14ac:dyDescent="0.2">
      <c r="A2" s="78"/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</row>
    <row r="3" spans="1:18" ht="38.25" customHeight="1" x14ac:dyDescent="0.2">
      <c r="A3" s="78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18" ht="15" x14ac:dyDescent="0.25">
      <c r="E4" s="2"/>
      <c r="F4" s="3"/>
      <c r="G4" s="4"/>
    </row>
    <row r="5" spans="1:18" ht="21" customHeight="1" x14ac:dyDescent="0.2">
      <c r="A5" s="77" t="s">
        <v>10</v>
      </c>
      <c r="B5" s="77"/>
      <c r="C5" s="5" t="s">
        <v>2</v>
      </c>
      <c r="D5" s="6" t="s">
        <v>86</v>
      </c>
      <c r="E5" s="6"/>
      <c r="F5" s="7"/>
      <c r="G5" s="6"/>
      <c r="H5" s="6"/>
      <c r="I5" s="77" t="s">
        <v>3</v>
      </c>
      <c r="J5" s="77"/>
      <c r="K5" s="5" t="s">
        <v>2</v>
      </c>
      <c r="L5" s="35" t="s">
        <v>49</v>
      </c>
      <c r="M5" s="35"/>
      <c r="N5" s="35"/>
    </row>
    <row r="6" spans="1:18" ht="21" customHeight="1" x14ac:dyDescent="0.2">
      <c r="A6" s="77" t="s">
        <v>11</v>
      </c>
      <c r="B6" s="77"/>
      <c r="C6" s="5" t="s">
        <v>2</v>
      </c>
      <c r="D6" s="32">
        <v>45561</v>
      </c>
      <c r="E6" s="6"/>
      <c r="F6" s="7"/>
      <c r="G6" s="6"/>
      <c r="H6" s="6"/>
      <c r="I6" s="77" t="s">
        <v>4</v>
      </c>
      <c r="J6" s="77"/>
      <c r="K6" s="5" t="s">
        <v>2</v>
      </c>
      <c r="L6" s="58" t="s">
        <v>50</v>
      </c>
      <c r="M6" s="35"/>
      <c r="N6" s="35"/>
    </row>
    <row r="7" spans="1:18" ht="21" customHeight="1" x14ac:dyDescent="0.2">
      <c r="A7" s="77" t="s">
        <v>12</v>
      </c>
      <c r="B7" s="77"/>
      <c r="C7" s="5" t="s">
        <v>2</v>
      </c>
      <c r="D7" s="6" t="s">
        <v>87</v>
      </c>
      <c r="E7" s="6"/>
      <c r="F7" s="7"/>
      <c r="G7" s="6"/>
      <c r="H7" s="6"/>
      <c r="I7" s="77" t="s">
        <v>5</v>
      </c>
      <c r="J7" s="77"/>
      <c r="K7" s="5" t="s">
        <v>2</v>
      </c>
      <c r="L7" s="36" t="s">
        <v>54</v>
      </c>
      <c r="M7" s="36"/>
      <c r="N7" s="37"/>
    </row>
    <row r="8" spans="1:18" ht="21" customHeight="1" x14ac:dyDescent="0.2">
      <c r="A8" s="77" t="s">
        <v>13</v>
      </c>
      <c r="B8" s="77"/>
      <c r="C8" s="5" t="s">
        <v>2</v>
      </c>
      <c r="D8" s="59" t="s">
        <v>51</v>
      </c>
      <c r="E8" s="6"/>
      <c r="F8" s="7"/>
      <c r="G8" s="6"/>
      <c r="H8" s="6"/>
      <c r="I8" s="77" t="s">
        <v>6</v>
      </c>
      <c r="J8" s="77"/>
      <c r="K8" s="5" t="s">
        <v>2</v>
      </c>
      <c r="L8" s="36"/>
      <c r="M8" s="36"/>
      <c r="N8" s="37"/>
    </row>
    <row r="9" spans="1:18" ht="21" customHeight="1" x14ac:dyDescent="0.2">
      <c r="A9" s="77" t="s">
        <v>14</v>
      </c>
      <c r="B9" s="77"/>
      <c r="C9" s="5" t="s">
        <v>2</v>
      </c>
      <c r="D9" s="59" t="s">
        <v>48</v>
      </c>
      <c r="E9" s="6"/>
      <c r="F9" s="6"/>
      <c r="G9" s="6"/>
      <c r="H9" s="6"/>
      <c r="I9" s="77" t="s">
        <v>7</v>
      </c>
      <c r="J9" s="77"/>
      <c r="K9" s="5" t="s">
        <v>2</v>
      </c>
      <c r="L9" s="79" t="s">
        <v>52</v>
      </c>
      <c r="M9" s="80"/>
      <c r="N9" s="80"/>
    </row>
    <row r="10" spans="1:18" ht="21" customHeight="1" x14ac:dyDescent="0.2">
      <c r="A10" s="77" t="s">
        <v>15</v>
      </c>
      <c r="B10" s="77"/>
      <c r="C10" s="5" t="s">
        <v>2</v>
      </c>
      <c r="D10" s="59" t="s">
        <v>85</v>
      </c>
      <c r="E10" s="6"/>
      <c r="F10" s="6"/>
      <c r="G10" s="6"/>
      <c r="H10" s="6"/>
      <c r="I10" s="77" t="s">
        <v>8</v>
      </c>
      <c r="J10" s="77"/>
      <c r="K10" s="5" t="s">
        <v>2</v>
      </c>
      <c r="L10" s="20" t="s">
        <v>53</v>
      </c>
      <c r="M10" s="35"/>
      <c r="N10" s="35"/>
      <c r="O10" s="9"/>
    </row>
    <row r="11" spans="1:18" ht="15" x14ac:dyDescent="0.25">
      <c r="B11" s="11"/>
      <c r="C11" s="11"/>
      <c r="D11" s="17"/>
      <c r="F11" s="11"/>
      <c r="G11" s="11"/>
      <c r="H11" s="11"/>
      <c r="I11" s="11"/>
      <c r="J11" s="9"/>
      <c r="K11" s="9"/>
      <c r="M11" s="9"/>
      <c r="N11" s="9"/>
      <c r="O11" s="9"/>
      <c r="P11" s="10"/>
      <c r="Q11" s="10"/>
    </row>
    <row r="12" spans="1:18" x14ac:dyDescent="0.2">
      <c r="B12" s="8"/>
      <c r="C12" s="8"/>
      <c r="D12" s="12"/>
      <c r="J12" s="12"/>
      <c r="K12" s="12"/>
      <c r="N12" s="13"/>
      <c r="O12" s="13"/>
      <c r="P12" s="13"/>
      <c r="Q12" s="13"/>
    </row>
    <row r="13" spans="1:18" x14ac:dyDescent="0.2">
      <c r="L13" s="13"/>
      <c r="M13" s="13"/>
      <c r="N13" s="13"/>
      <c r="O13" s="13"/>
      <c r="P13" s="13"/>
      <c r="Q13" s="13"/>
    </row>
    <row r="14" spans="1:18" s="15" customFormat="1" ht="42.75" customHeight="1" x14ac:dyDescent="0.25">
      <c r="A14" s="29" t="s">
        <v>9</v>
      </c>
      <c r="B14" s="29" t="s">
        <v>16</v>
      </c>
      <c r="C14" s="64" t="s">
        <v>17</v>
      </c>
      <c r="D14" s="64"/>
      <c r="E14" s="64"/>
      <c r="F14" s="29" t="s">
        <v>0</v>
      </c>
      <c r="G14" s="29" t="s">
        <v>18</v>
      </c>
      <c r="H14" s="29" t="s">
        <v>22</v>
      </c>
      <c r="I14" s="64" t="s">
        <v>19</v>
      </c>
      <c r="J14" s="64"/>
      <c r="K14" s="30" t="s">
        <v>23</v>
      </c>
      <c r="L14" s="30" t="s">
        <v>20</v>
      </c>
      <c r="M14" s="44" t="s">
        <v>21</v>
      </c>
      <c r="N14" s="45"/>
      <c r="O14" s="13"/>
      <c r="P14" s="13"/>
      <c r="Q14" s="13"/>
    </row>
    <row r="15" spans="1:18" s="46" customFormat="1" ht="46.5" customHeight="1" x14ac:dyDescent="0.25">
      <c r="A15" s="49">
        <v>1</v>
      </c>
      <c r="B15" s="55" t="s">
        <v>88</v>
      </c>
      <c r="C15" s="65" t="s">
        <v>89</v>
      </c>
      <c r="D15" s="66"/>
      <c r="E15" s="67"/>
      <c r="F15" s="50" t="s">
        <v>46</v>
      </c>
      <c r="G15" s="51">
        <v>0.72</v>
      </c>
      <c r="H15" s="52">
        <v>1</v>
      </c>
      <c r="I15" s="68">
        <v>13122</v>
      </c>
      <c r="J15" s="69"/>
      <c r="K15" s="47"/>
      <c r="L15" s="62">
        <f>I15*5%</f>
        <v>656.1</v>
      </c>
      <c r="M15" s="92">
        <f>H15*(I15+L15)</f>
        <v>13778.1</v>
      </c>
      <c r="N15" s="48"/>
      <c r="O15" s="54"/>
      <c r="P15" s="56"/>
      <c r="Q15" s="56"/>
      <c r="R15" s="57"/>
    </row>
    <row r="16" spans="1:18" s="17" customFormat="1" ht="24" customHeight="1" x14ac:dyDescent="0.25">
      <c r="J16" s="18"/>
      <c r="K16" s="72" t="s">
        <v>34</v>
      </c>
      <c r="L16" s="72"/>
      <c r="M16" s="53">
        <f>M15</f>
        <v>13778.1</v>
      </c>
      <c r="N16" s="18"/>
      <c r="O16" s="18"/>
      <c r="Q16" s="53"/>
    </row>
    <row r="17" spans="1:13" s="12" customFormat="1" ht="24" customHeight="1" x14ac:dyDescent="0.2">
      <c r="B17" s="17"/>
      <c r="C17" s="17"/>
      <c r="D17" s="19"/>
      <c r="J17" s="17"/>
      <c r="K17" s="73" t="s">
        <v>33</v>
      </c>
      <c r="L17" s="73"/>
      <c r="M17" s="33">
        <v>0</v>
      </c>
    </row>
    <row r="18" spans="1:13" s="12" customFormat="1" ht="24" customHeight="1" x14ac:dyDescent="0.2">
      <c r="B18" s="17"/>
      <c r="C18" s="17"/>
      <c r="D18" s="17"/>
      <c r="J18" s="21"/>
      <c r="K18" s="74" t="s">
        <v>28</v>
      </c>
      <c r="L18" s="74"/>
      <c r="M18" s="33">
        <f>M16</f>
        <v>13778.1</v>
      </c>
    </row>
    <row r="19" spans="1:13" s="12" customFormat="1" ht="23.25" customHeight="1" x14ac:dyDescent="0.2">
      <c r="B19" s="60" t="s">
        <v>24</v>
      </c>
      <c r="C19" s="22" t="s">
        <v>2</v>
      </c>
      <c r="D19" s="17" t="s">
        <v>47</v>
      </c>
      <c r="J19" s="17"/>
      <c r="K19" s="17"/>
      <c r="L19" s="18"/>
      <c r="M19" s="18"/>
    </row>
    <row r="20" spans="1:13" s="12" customFormat="1" ht="23.25" customHeight="1" x14ac:dyDescent="0.2">
      <c r="B20" s="60" t="s">
        <v>25</v>
      </c>
      <c r="C20" s="22" t="s">
        <v>2</v>
      </c>
      <c r="D20" s="23">
        <f>D6+14</f>
        <v>45575</v>
      </c>
      <c r="J20" s="17"/>
      <c r="K20" s="17"/>
      <c r="L20" s="18"/>
      <c r="M20" s="18"/>
    </row>
    <row r="21" spans="1:13" s="12" customFormat="1" ht="23.25" customHeight="1" x14ac:dyDescent="0.2">
      <c r="B21" s="60" t="s">
        <v>26</v>
      </c>
      <c r="C21" s="22" t="s">
        <v>2</v>
      </c>
      <c r="D21" s="24">
        <v>1</v>
      </c>
      <c r="J21" s="17"/>
      <c r="K21" s="17"/>
      <c r="L21" s="18"/>
      <c r="M21" s="18"/>
    </row>
    <row r="22" spans="1:13" s="12" customFormat="1" ht="23.25" customHeight="1" x14ac:dyDescent="0.2">
      <c r="B22" s="60" t="s">
        <v>27</v>
      </c>
      <c r="C22" s="22" t="s">
        <v>2</v>
      </c>
      <c r="D22" s="61" t="s">
        <v>90</v>
      </c>
    </row>
    <row r="23" spans="1:13" s="12" customFormat="1" ht="23.25" customHeight="1" x14ac:dyDescent="0.2">
      <c r="D23" s="63"/>
    </row>
    <row r="24" spans="1:13" x14ac:dyDescent="0.2">
      <c r="B24" s="25"/>
      <c r="C24" s="25"/>
      <c r="D24" s="25"/>
      <c r="E24" s="25"/>
      <c r="F24" s="25"/>
      <c r="G24" s="25"/>
      <c r="H24" s="25"/>
      <c r="I24" s="25"/>
      <c r="J24" s="25"/>
      <c r="K24" s="25"/>
      <c r="M24" s="25"/>
    </row>
    <row r="25" spans="1:13" s="2" customFormat="1" ht="24" customHeight="1" x14ac:dyDescent="0.25">
      <c r="A25" s="71" t="s">
        <v>29</v>
      </c>
      <c r="B25" s="71"/>
      <c r="C25" s="71"/>
      <c r="D25" s="71" t="s">
        <v>30</v>
      </c>
      <c r="E25" s="71"/>
      <c r="F25" s="71" t="s">
        <v>31</v>
      </c>
      <c r="G25" s="71"/>
      <c r="H25" s="71"/>
      <c r="I25" s="71" t="s">
        <v>32</v>
      </c>
      <c r="J25" s="71"/>
      <c r="K25" s="71"/>
      <c r="L25" s="71" t="s">
        <v>30</v>
      </c>
      <c r="M25" s="71"/>
    </row>
    <row r="26" spans="1:13" ht="15" customHeight="1" x14ac:dyDescent="0.2">
      <c r="B26" s="15"/>
      <c r="C26" s="15"/>
      <c r="D26" s="26"/>
      <c r="F26" s="17"/>
      <c r="H26" s="20"/>
      <c r="I26" s="20"/>
      <c r="J26" s="20"/>
      <c r="K26" s="20"/>
      <c r="L26" s="15"/>
      <c r="M26" s="15"/>
    </row>
    <row r="27" spans="1:13" ht="24" customHeight="1" x14ac:dyDescent="0.2">
      <c r="A27" s="75" t="s">
        <v>40</v>
      </c>
      <c r="B27" s="75"/>
      <c r="C27" s="76" t="s">
        <v>40</v>
      </c>
      <c r="D27" s="76"/>
      <c r="E27" s="27"/>
      <c r="F27" s="75" t="s">
        <v>40</v>
      </c>
      <c r="G27" s="75"/>
      <c r="H27" s="28"/>
      <c r="I27" s="28"/>
      <c r="J27" s="75" t="s">
        <v>40</v>
      </c>
      <c r="K27" s="75"/>
      <c r="L27" s="75" t="s">
        <v>41</v>
      </c>
      <c r="M27" s="75"/>
    </row>
    <row r="28" spans="1:13" ht="24" customHeight="1" x14ac:dyDescent="0.25">
      <c r="A28" s="75" t="s">
        <v>42</v>
      </c>
      <c r="B28" s="75"/>
      <c r="C28" s="76" t="s">
        <v>42</v>
      </c>
      <c r="D28" s="76"/>
      <c r="E28" s="2"/>
      <c r="F28" s="75" t="s">
        <v>42</v>
      </c>
      <c r="G28" s="75"/>
      <c r="H28" s="2"/>
      <c r="I28" s="2"/>
      <c r="J28" s="75" t="s">
        <v>42</v>
      </c>
      <c r="K28" s="75"/>
      <c r="L28" s="75" t="s">
        <v>43</v>
      </c>
      <c r="M28" s="75"/>
    </row>
    <row r="29" spans="1:13" ht="29.25" customHeight="1" x14ac:dyDescent="0.25">
      <c r="A29" s="70" t="s">
        <v>37</v>
      </c>
      <c r="B29" s="70"/>
      <c r="C29" s="31"/>
      <c r="D29" s="82" t="s">
        <v>45</v>
      </c>
      <c r="E29" s="82"/>
      <c r="F29" s="70" t="s">
        <v>35</v>
      </c>
      <c r="G29" s="70"/>
      <c r="H29" s="70"/>
      <c r="I29" s="70" t="s">
        <v>1</v>
      </c>
      <c r="J29" s="70"/>
      <c r="K29" s="70"/>
      <c r="L29" s="70" t="s">
        <v>36</v>
      </c>
      <c r="M29" s="70"/>
    </row>
    <row r="30" spans="1:13" ht="18" customHeight="1" x14ac:dyDescent="0.25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70" t="s">
        <v>38</v>
      </c>
      <c r="M30" s="70"/>
    </row>
    <row r="32" spans="1:13" ht="15.75" x14ac:dyDescent="0.2">
      <c r="L32" s="81" t="s">
        <v>39</v>
      </c>
      <c r="M32" s="81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L32:M32"/>
    <mergeCell ref="L27:M27"/>
    <mergeCell ref="L28:M28"/>
    <mergeCell ref="D29:E29"/>
    <mergeCell ref="F29:H29"/>
    <mergeCell ref="I29:K29"/>
    <mergeCell ref="F27:G27"/>
    <mergeCell ref="F28:G28"/>
    <mergeCell ref="C28:D28"/>
    <mergeCell ref="A9:B9"/>
    <mergeCell ref="A10:B10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L9:N9"/>
    <mergeCell ref="I9:J9"/>
    <mergeCell ref="I10:J10"/>
    <mergeCell ref="L30:M30"/>
    <mergeCell ref="L29:M29"/>
    <mergeCell ref="L25:M25"/>
    <mergeCell ref="K16:L16"/>
    <mergeCell ref="K17:L17"/>
    <mergeCell ref="K18:L18"/>
    <mergeCell ref="I25:K25"/>
    <mergeCell ref="J27:K27"/>
    <mergeCell ref="J28:K28"/>
    <mergeCell ref="C14:E14"/>
    <mergeCell ref="C15:E15"/>
    <mergeCell ref="I14:J14"/>
    <mergeCell ref="I15:J15"/>
    <mergeCell ref="A29:B29"/>
    <mergeCell ref="A27:B27"/>
    <mergeCell ref="A28:B28"/>
    <mergeCell ref="C27:D27"/>
    <mergeCell ref="F25:H25"/>
    <mergeCell ref="D25:E25"/>
    <mergeCell ref="A25:C25"/>
  </mergeCells>
  <hyperlinks>
    <hyperlink ref="L9" r:id="rId1"/>
  </hyperlinks>
  <pageMargins left="0.42" right="0.13" top="0.75" bottom="0.75" header="0.3" footer="0.3"/>
  <pageSetup paperSize="9" scale="70" orientation="portrait" verticalDpi="30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V18"/>
  <sheetViews>
    <sheetView workbookViewId="0">
      <selection activeCell="M6" sqref="M6"/>
    </sheetView>
  </sheetViews>
  <sheetFormatPr defaultRowHeight="15" x14ac:dyDescent="0.25"/>
  <sheetData>
    <row r="3" spans="1:22" s="15" customFormat="1" ht="42.75" customHeight="1" x14ac:dyDescent="0.25">
      <c r="A3" s="38" t="s">
        <v>9</v>
      </c>
      <c r="B3" s="38" t="s">
        <v>16</v>
      </c>
      <c r="C3" s="64" t="s">
        <v>17</v>
      </c>
      <c r="D3" s="64"/>
      <c r="E3" s="64"/>
      <c r="F3" s="38" t="s">
        <v>0</v>
      </c>
      <c r="G3" s="38" t="s">
        <v>18</v>
      </c>
      <c r="H3" s="38" t="s">
        <v>22</v>
      </c>
      <c r="I3" s="64" t="s">
        <v>19</v>
      </c>
      <c r="J3" s="64"/>
      <c r="K3" s="30" t="s">
        <v>23</v>
      </c>
      <c r="L3" s="30" t="s">
        <v>20</v>
      </c>
      <c r="M3" s="38" t="s">
        <v>21</v>
      </c>
      <c r="N3" s="13"/>
      <c r="O3" s="14"/>
      <c r="P3" s="13"/>
      <c r="Q3" s="13"/>
      <c r="R3" s="13"/>
      <c r="S3" s="13"/>
      <c r="T3" s="13"/>
      <c r="U3" s="13"/>
      <c r="V3" s="13"/>
    </row>
    <row r="4" spans="1:22" s="15" customFormat="1" ht="24" customHeight="1" x14ac:dyDescent="0.25">
      <c r="A4" s="39">
        <v>1</v>
      </c>
      <c r="B4" s="39" t="s">
        <v>55</v>
      </c>
      <c r="C4" s="83" t="s">
        <v>84</v>
      </c>
      <c r="D4" s="84"/>
      <c r="E4" s="85"/>
      <c r="F4" s="39" t="s">
        <v>46</v>
      </c>
      <c r="G4" s="40">
        <v>0.45500000000000002</v>
      </c>
      <c r="H4" s="40">
        <v>1</v>
      </c>
      <c r="I4" s="86">
        <v>1069</v>
      </c>
      <c r="J4" s="86"/>
      <c r="K4" s="34"/>
      <c r="L4" s="16"/>
      <c r="M4" s="39">
        <f>(H4*I4)-((I4*K4)*H4)</f>
        <v>1069</v>
      </c>
      <c r="N4" s="13"/>
      <c r="O4" s="14"/>
      <c r="P4" s="13"/>
      <c r="Q4" s="13"/>
      <c r="R4" s="13"/>
      <c r="S4" s="13"/>
      <c r="T4" s="13"/>
      <c r="U4" s="13"/>
      <c r="V4" s="13"/>
    </row>
    <row r="5" spans="1:22" s="15" customFormat="1" ht="24" customHeight="1" x14ac:dyDescent="0.25">
      <c r="A5" s="39">
        <f>A4+1</f>
        <v>2</v>
      </c>
      <c r="B5" s="39" t="s">
        <v>57</v>
      </c>
      <c r="C5" s="83" t="s">
        <v>71</v>
      </c>
      <c r="D5" s="84"/>
      <c r="E5" s="85"/>
      <c r="F5" s="39" t="s">
        <v>46</v>
      </c>
      <c r="G5" s="40">
        <v>0.14199999999999999</v>
      </c>
      <c r="H5" s="40">
        <v>1</v>
      </c>
      <c r="I5" s="90">
        <v>1368</v>
      </c>
      <c r="J5" s="91"/>
      <c r="K5" s="34"/>
      <c r="L5" s="16"/>
      <c r="M5" s="39">
        <f>(H5*I5)-((I5*K5)*H5)</f>
        <v>1368</v>
      </c>
      <c r="N5" s="13"/>
      <c r="O5" s="14"/>
      <c r="P5" s="13"/>
      <c r="Q5" s="13"/>
      <c r="R5" s="13"/>
      <c r="S5" s="13"/>
      <c r="T5" s="13"/>
      <c r="U5" s="13"/>
      <c r="V5" s="13"/>
    </row>
    <row r="6" spans="1:22" s="15" customFormat="1" ht="24" customHeight="1" x14ac:dyDescent="0.25">
      <c r="A6" s="39">
        <f t="shared" ref="A6:A18" si="0">A5+1</f>
        <v>3</v>
      </c>
      <c r="B6" s="39" t="s">
        <v>58</v>
      </c>
      <c r="C6" s="83" t="s">
        <v>72</v>
      </c>
      <c r="D6" s="84"/>
      <c r="E6" s="85"/>
      <c r="F6" s="39" t="s">
        <v>46</v>
      </c>
      <c r="G6" s="40">
        <v>1.1399999999999999</v>
      </c>
      <c r="H6" s="40">
        <v>1</v>
      </c>
      <c r="I6" s="87">
        <v>39828</v>
      </c>
      <c r="J6" s="88"/>
      <c r="K6" s="34"/>
      <c r="L6" s="41">
        <v>55978</v>
      </c>
      <c r="M6" s="39">
        <f>(H6*I6)-((I6*K6)*H6)</f>
        <v>39828</v>
      </c>
      <c r="N6" s="13"/>
      <c r="O6" s="14"/>
      <c r="P6" s="13"/>
      <c r="Q6" s="13"/>
      <c r="R6" s="13"/>
      <c r="S6" s="13"/>
      <c r="T6" s="13"/>
      <c r="U6" s="13"/>
      <c r="V6" s="13"/>
    </row>
    <row r="7" spans="1:22" s="15" customFormat="1" ht="24" customHeight="1" x14ac:dyDescent="0.25">
      <c r="A7" s="39">
        <f t="shared" si="0"/>
        <v>4</v>
      </c>
      <c r="B7" s="39" t="s">
        <v>59</v>
      </c>
      <c r="C7" s="83" t="s">
        <v>73</v>
      </c>
      <c r="D7" s="84"/>
      <c r="E7" s="85"/>
      <c r="F7" s="39" t="s">
        <v>46</v>
      </c>
      <c r="G7" s="40">
        <v>2E-3</v>
      </c>
      <c r="H7" s="40">
        <v>2</v>
      </c>
      <c r="I7" s="86">
        <v>219</v>
      </c>
      <c r="J7" s="86"/>
      <c r="K7" s="34"/>
      <c r="L7" s="42"/>
      <c r="M7" s="39">
        <f>(H7*I7)-((I7*K7)*H7)</f>
        <v>438</v>
      </c>
      <c r="N7" s="13"/>
      <c r="O7" s="14"/>
      <c r="P7" s="13"/>
      <c r="Q7" s="13"/>
      <c r="R7" s="13"/>
      <c r="S7" s="13"/>
      <c r="T7" s="13"/>
      <c r="U7" s="13"/>
      <c r="V7" s="13"/>
    </row>
    <row r="8" spans="1:22" s="15" customFormat="1" ht="24" customHeight="1" x14ac:dyDescent="0.25">
      <c r="A8" s="39">
        <f t="shared" si="0"/>
        <v>5</v>
      </c>
      <c r="B8" s="39" t="s">
        <v>60</v>
      </c>
      <c r="C8" s="83" t="s">
        <v>74</v>
      </c>
      <c r="D8" s="84"/>
      <c r="E8" s="85"/>
      <c r="F8" s="39" t="s">
        <v>46</v>
      </c>
      <c r="G8" s="40">
        <v>1.19</v>
      </c>
      <c r="H8" s="40">
        <v>1</v>
      </c>
      <c r="I8" s="89">
        <v>39204</v>
      </c>
      <c r="J8" s="89"/>
      <c r="K8" s="34"/>
      <c r="L8" s="41">
        <v>45085</v>
      </c>
      <c r="M8" s="39">
        <f>(H8*I8)-((I8*K8)*H8)</f>
        <v>39204</v>
      </c>
      <c r="N8" s="13"/>
      <c r="O8" s="14"/>
      <c r="P8" s="13"/>
      <c r="Q8" s="13"/>
      <c r="R8" s="13"/>
      <c r="S8" s="13"/>
      <c r="T8" s="13"/>
      <c r="U8" s="13"/>
      <c r="V8" s="13"/>
    </row>
    <row r="9" spans="1:22" s="15" customFormat="1" ht="24" customHeight="1" x14ac:dyDescent="0.25">
      <c r="A9" s="39">
        <f t="shared" si="0"/>
        <v>6</v>
      </c>
      <c r="B9" s="39" t="s">
        <v>61</v>
      </c>
      <c r="C9" s="83" t="s">
        <v>75</v>
      </c>
      <c r="D9" s="84"/>
      <c r="E9" s="85"/>
      <c r="F9" s="39" t="s">
        <v>46</v>
      </c>
      <c r="G9" s="40">
        <v>0.13</v>
      </c>
      <c r="H9" s="40">
        <v>1</v>
      </c>
      <c r="I9" s="86">
        <v>447</v>
      </c>
      <c r="J9" s="86"/>
      <c r="K9" s="34"/>
      <c r="L9" s="43">
        <v>0.05</v>
      </c>
      <c r="M9" s="39">
        <f t="shared" ref="M9:M18" si="1">(H9*I9)-((I9*K9)*H9)</f>
        <v>447</v>
      </c>
      <c r="N9" s="13"/>
      <c r="O9" s="14"/>
      <c r="P9" s="13"/>
      <c r="Q9" s="13"/>
      <c r="R9" s="13"/>
      <c r="S9" s="13"/>
      <c r="T9" s="13"/>
      <c r="U9" s="13"/>
      <c r="V9" s="13"/>
    </row>
    <row r="10" spans="1:22" s="15" customFormat="1" ht="24" customHeight="1" x14ac:dyDescent="0.25">
      <c r="A10" s="39">
        <f t="shared" si="0"/>
        <v>7</v>
      </c>
      <c r="B10" s="39" t="s">
        <v>62</v>
      </c>
      <c r="C10" s="83" t="s">
        <v>75</v>
      </c>
      <c r="D10" s="84"/>
      <c r="E10" s="85"/>
      <c r="F10" s="39" t="s">
        <v>46</v>
      </c>
      <c r="G10" s="40">
        <v>0.24</v>
      </c>
      <c r="H10" s="40">
        <v>1</v>
      </c>
      <c r="I10" s="86">
        <v>785</v>
      </c>
      <c r="J10" s="86"/>
      <c r="K10" s="34"/>
      <c r="L10" s="16"/>
      <c r="M10" s="39">
        <f t="shared" si="1"/>
        <v>785</v>
      </c>
      <c r="N10" s="13"/>
      <c r="O10" s="14"/>
      <c r="P10" s="13"/>
      <c r="Q10" s="13"/>
      <c r="R10" s="13"/>
      <c r="S10" s="13"/>
      <c r="T10" s="13"/>
      <c r="U10" s="13"/>
      <c r="V10" s="13"/>
    </row>
    <row r="11" spans="1:22" s="15" customFormat="1" ht="24" customHeight="1" x14ac:dyDescent="0.25">
      <c r="A11" s="39">
        <f t="shared" si="0"/>
        <v>8</v>
      </c>
      <c r="B11" s="39" t="s">
        <v>63</v>
      </c>
      <c r="C11" s="83" t="s">
        <v>76</v>
      </c>
      <c r="D11" s="84"/>
      <c r="E11" s="85"/>
      <c r="F11" s="39" t="s">
        <v>46</v>
      </c>
      <c r="G11" s="40">
        <v>3.5000000000000003E-2</v>
      </c>
      <c r="H11" s="40">
        <v>1</v>
      </c>
      <c r="I11" s="86">
        <v>728</v>
      </c>
      <c r="J11" s="86"/>
      <c r="K11" s="34"/>
      <c r="L11" s="16"/>
      <c r="M11" s="39">
        <f t="shared" si="1"/>
        <v>728</v>
      </c>
      <c r="N11" s="13"/>
      <c r="O11" s="14"/>
      <c r="P11" s="13"/>
      <c r="Q11" s="13"/>
      <c r="R11" s="13"/>
      <c r="S11" s="13"/>
      <c r="T11" s="13"/>
      <c r="U11" s="13"/>
      <c r="V11" s="13"/>
    </row>
    <row r="12" spans="1:22" s="15" customFormat="1" ht="24" customHeight="1" x14ac:dyDescent="0.25">
      <c r="A12" s="39">
        <f t="shared" si="0"/>
        <v>9</v>
      </c>
      <c r="B12" s="39" t="s">
        <v>64</v>
      </c>
      <c r="C12" s="83" t="s">
        <v>77</v>
      </c>
      <c r="D12" s="84"/>
      <c r="E12" s="85"/>
      <c r="F12" s="39" t="s">
        <v>46</v>
      </c>
      <c r="G12" s="40">
        <v>1.66</v>
      </c>
      <c r="H12" s="40">
        <v>1</v>
      </c>
      <c r="I12" s="86">
        <v>81081</v>
      </c>
      <c r="J12" s="86"/>
      <c r="K12" s="34"/>
      <c r="L12" s="16"/>
      <c r="M12" s="39">
        <f t="shared" si="1"/>
        <v>81081</v>
      </c>
      <c r="N12" s="13"/>
      <c r="O12" s="14"/>
      <c r="P12" s="13"/>
      <c r="Q12" s="13"/>
      <c r="R12" s="13"/>
      <c r="S12" s="13"/>
      <c r="T12" s="13"/>
      <c r="U12" s="13"/>
      <c r="V12" s="13"/>
    </row>
    <row r="13" spans="1:22" s="15" customFormat="1" ht="24" customHeight="1" x14ac:dyDescent="0.25">
      <c r="A13" s="39">
        <f t="shared" si="0"/>
        <v>10</v>
      </c>
      <c r="B13" s="39" t="s">
        <v>65</v>
      </c>
      <c r="C13" s="83" t="s">
        <v>78</v>
      </c>
      <c r="D13" s="84"/>
      <c r="E13" s="85"/>
      <c r="F13" s="39" t="s">
        <v>46</v>
      </c>
      <c r="G13" s="40">
        <v>0.126</v>
      </c>
      <c r="H13" s="40">
        <v>1</v>
      </c>
      <c r="I13" s="86">
        <v>412</v>
      </c>
      <c r="J13" s="86"/>
      <c r="K13" s="34"/>
      <c r="L13" s="43">
        <v>0.05</v>
      </c>
      <c r="M13" s="39">
        <f t="shared" si="1"/>
        <v>412</v>
      </c>
      <c r="N13" s="13"/>
      <c r="O13" s="14"/>
      <c r="P13" s="13"/>
      <c r="Q13" s="13"/>
      <c r="R13" s="13"/>
      <c r="S13" s="13"/>
      <c r="T13" s="13"/>
      <c r="U13" s="13"/>
      <c r="V13" s="13"/>
    </row>
    <row r="14" spans="1:22" s="15" customFormat="1" ht="24" customHeight="1" x14ac:dyDescent="0.25">
      <c r="A14" s="39">
        <f t="shared" si="0"/>
        <v>11</v>
      </c>
      <c r="B14" s="39" t="s">
        <v>66</v>
      </c>
      <c r="C14" s="83" t="s">
        <v>79</v>
      </c>
      <c r="D14" s="84"/>
      <c r="E14" s="85"/>
      <c r="F14" s="39" t="s">
        <v>46</v>
      </c>
      <c r="G14" s="40">
        <v>2.5000000000000001E-2</v>
      </c>
      <c r="H14" s="40">
        <v>1</v>
      </c>
      <c r="I14" s="86">
        <v>1409</v>
      </c>
      <c r="J14" s="86"/>
      <c r="K14" s="34"/>
      <c r="L14" s="16"/>
      <c r="M14" s="39">
        <f t="shared" si="1"/>
        <v>1409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24" customHeight="1" x14ac:dyDescent="0.25">
      <c r="A15" s="39">
        <f t="shared" si="0"/>
        <v>12</v>
      </c>
      <c r="B15" s="39" t="s">
        <v>67</v>
      </c>
      <c r="C15" s="83" t="s">
        <v>80</v>
      </c>
      <c r="D15" s="84"/>
      <c r="E15" s="85"/>
      <c r="F15" s="39" t="s">
        <v>46</v>
      </c>
      <c r="G15" s="40">
        <v>45</v>
      </c>
      <c r="H15" s="40">
        <v>1</v>
      </c>
      <c r="I15" s="86">
        <v>133164</v>
      </c>
      <c r="J15" s="86"/>
      <c r="K15" s="34"/>
      <c r="L15" s="16"/>
      <c r="M15" s="39">
        <f t="shared" si="1"/>
        <v>133164</v>
      </c>
      <c r="N15" s="13"/>
      <c r="O15" s="14"/>
      <c r="P15" s="13"/>
      <c r="Q15" s="13"/>
      <c r="R15" s="13"/>
      <c r="S15" s="13"/>
      <c r="T15" s="13"/>
      <c r="U15" s="13"/>
      <c r="V15" s="13"/>
    </row>
    <row r="16" spans="1:22" s="15" customFormat="1" ht="24" customHeight="1" x14ac:dyDescent="0.25">
      <c r="A16" s="39">
        <f t="shared" si="0"/>
        <v>13</v>
      </c>
      <c r="B16" s="39" t="s">
        <v>68</v>
      </c>
      <c r="C16" s="83" t="s">
        <v>81</v>
      </c>
      <c r="D16" s="84"/>
      <c r="E16" s="85"/>
      <c r="F16" s="39" t="s">
        <v>46</v>
      </c>
      <c r="G16" s="40">
        <v>8.0000000000000002E-3</v>
      </c>
      <c r="H16" s="40">
        <v>1</v>
      </c>
      <c r="I16" s="86">
        <v>1253</v>
      </c>
      <c r="J16" s="86"/>
      <c r="K16" s="34"/>
      <c r="L16" s="16"/>
      <c r="M16" s="39">
        <f t="shared" si="1"/>
        <v>1253</v>
      </c>
      <c r="N16" s="13"/>
      <c r="O16" s="14"/>
      <c r="P16" s="13"/>
      <c r="Q16" s="13"/>
      <c r="R16" s="13"/>
      <c r="S16" s="13"/>
      <c r="T16" s="13"/>
      <c r="U16" s="13"/>
      <c r="V16" s="13"/>
    </row>
    <row r="17" spans="1:22" s="15" customFormat="1" ht="24" customHeight="1" x14ac:dyDescent="0.25">
      <c r="A17" s="39">
        <f t="shared" si="0"/>
        <v>14</v>
      </c>
      <c r="B17" s="39" t="s">
        <v>69</v>
      </c>
      <c r="C17" s="83" t="s">
        <v>82</v>
      </c>
      <c r="D17" s="84"/>
      <c r="E17" s="85"/>
      <c r="F17" s="39" t="s">
        <v>46</v>
      </c>
      <c r="G17" s="40">
        <v>0.15</v>
      </c>
      <c r="H17" s="40" t="s">
        <v>56</v>
      </c>
      <c r="I17" s="86">
        <v>7590</v>
      </c>
      <c r="J17" s="86"/>
      <c r="K17" s="34"/>
      <c r="L17" s="16"/>
      <c r="M17" s="39">
        <f t="shared" si="1"/>
        <v>7590</v>
      </c>
      <c r="N17" s="13"/>
      <c r="O17" s="14"/>
      <c r="P17" s="13"/>
      <c r="Q17" s="13"/>
      <c r="R17" s="13"/>
      <c r="S17" s="13"/>
      <c r="T17" s="13"/>
      <c r="U17" s="13"/>
      <c r="V17" s="13"/>
    </row>
    <row r="18" spans="1:22" s="15" customFormat="1" ht="24" customHeight="1" x14ac:dyDescent="0.25">
      <c r="A18" s="39">
        <f t="shared" si="0"/>
        <v>15</v>
      </c>
      <c r="B18" s="39" t="s">
        <v>70</v>
      </c>
      <c r="C18" s="83" t="s">
        <v>83</v>
      </c>
      <c r="D18" s="84"/>
      <c r="E18" s="85"/>
      <c r="F18" s="39" t="s">
        <v>46</v>
      </c>
      <c r="G18" s="40">
        <v>2.9000000000000001E-2</v>
      </c>
      <c r="H18" s="40" t="s">
        <v>56</v>
      </c>
      <c r="I18" s="86">
        <v>356</v>
      </c>
      <c r="J18" s="86"/>
      <c r="K18" s="34"/>
      <c r="L18" s="16"/>
      <c r="M18" s="39">
        <f t="shared" si="1"/>
        <v>356</v>
      </c>
      <c r="N18" s="13"/>
      <c r="O18" s="14"/>
      <c r="P18" s="13"/>
      <c r="Q18" s="13"/>
      <c r="R18" s="13"/>
      <c r="S18" s="13"/>
      <c r="T18" s="13"/>
      <c r="U18" s="13"/>
      <c r="V18" s="13"/>
    </row>
  </sheetData>
  <mergeCells count="32">
    <mergeCell ref="C3:E3"/>
    <mergeCell ref="I3:J3"/>
    <mergeCell ref="C4:E4"/>
    <mergeCell ref="I4:J4"/>
    <mergeCell ref="C5:E5"/>
    <mergeCell ref="I5:J5"/>
    <mergeCell ref="C6:E6"/>
    <mergeCell ref="I6:J6"/>
    <mergeCell ref="C7:E7"/>
    <mergeCell ref="I7:J7"/>
    <mergeCell ref="C8:E8"/>
    <mergeCell ref="I8:J8"/>
    <mergeCell ref="C9:E9"/>
    <mergeCell ref="I9:J9"/>
    <mergeCell ref="C10:E10"/>
    <mergeCell ref="I10:J10"/>
    <mergeCell ref="C11:E11"/>
    <mergeCell ref="I11:J11"/>
    <mergeCell ref="C12:E12"/>
    <mergeCell ref="I12:J12"/>
    <mergeCell ref="C13:E13"/>
    <mergeCell ref="I13:J13"/>
    <mergeCell ref="C14:E14"/>
    <mergeCell ref="I14:J14"/>
    <mergeCell ref="C18:E18"/>
    <mergeCell ref="I18:J18"/>
    <mergeCell ref="C15:E15"/>
    <mergeCell ref="I15:J15"/>
    <mergeCell ref="C16:E16"/>
    <mergeCell ref="I16:J16"/>
    <mergeCell ref="C17:E17"/>
    <mergeCell ref="I17:J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2024-09-30T02:49:23Z</cp:lastPrinted>
  <dcterms:created xsi:type="dcterms:W3CDTF">2020-08-05T08:48:56Z</dcterms:created>
  <dcterms:modified xsi:type="dcterms:W3CDTF">2024-09-30T03:55:50Z</dcterms:modified>
</cp:coreProperties>
</file>