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 Data\2024 PG BU CASH DATA\Weekly Budget  Request\Weekly Budget For Feb '24\"/>
    </mc:Choice>
  </mc:AlternateContent>
  <bookViews>
    <workbookView xWindow="0" yWindow="0" windowWidth="20490" windowHeight="7755"/>
  </bookViews>
  <sheets>
    <sheet name="first time actual" sheetId="1" r:id="rId1"/>
  </sheets>
  <definedNames>
    <definedName name="_xlnm._FilterDatabase" localSheetId="0" hidden="1">'first time actual'!$A$5:$H$27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1" l="1"/>
  <c r="F30" i="1" l="1"/>
  <c r="F33" i="1" s="1"/>
  <c r="E30" i="1"/>
  <c r="D33" i="1"/>
  <c r="D35" i="1" s="1"/>
  <c r="D38" i="1" s="1"/>
</calcChain>
</file>

<file path=xl/sharedStrings.xml><?xml version="1.0" encoding="utf-8"?>
<sst xmlns="http://schemas.openxmlformats.org/spreadsheetml/2006/main" count="89" uniqueCount="66">
  <si>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</si>
  <si>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</si>
  <si>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</si>
  <si>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</si>
  <si>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</si>
  <si>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</si>
  <si>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</si>
  <si>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</si>
  <si>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</si>
  <si>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</si>
  <si>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</si>
  <si>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</si>
  <si>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</si>
  <si>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</si>
  <si>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</si>
  <si>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</si>
  <si>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</si>
  <si>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</si>
  <si>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>Local Pruchased (Procurement)</t>
  </si>
  <si>
    <t>General Expense for Office (Admin)</t>
  </si>
  <si>
    <t>Travelling Allowance Charges (Sale And Marketing)</t>
  </si>
  <si>
    <t>Broker Charges (Sale And Marketing)</t>
  </si>
  <si>
    <t>car fuel charges (Sale And Marketing)</t>
  </si>
  <si>
    <t>Advertising Charges (Sale And Marketing)</t>
  </si>
  <si>
    <t>machine repair and maintenance charge (Sale And Marketing)</t>
  </si>
  <si>
    <t>Travelling Allowance Charges (rental)</t>
  </si>
  <si>
    <t>car fuel charges (rental)</t>
  </si>
  <si>
    <t>machine repair and maintenance charge (Service)</t>
  </si>
  <si>
    <t>COGS Units (Tech Support)</t>
  </si>
  <si>
    <t>$</t>
  </si>
  <si>
    <t>COGS Unit  (Sale And Marketing)</t>
  </si>
  <si>
    <t>SSB Charges  (Admin)</t>
  </si>
  <si>
    <t>Overtime Charges  (rental)</t>
  </si>
  <si>
    <t>TA charges (Service)</t>
  </si>
  <si>
    <t>Car Repair Charges (Service)</t>
  </si>
  <si>
    <t>Overtime Charges (Service)</t>
  </si>
  <si>
    <t>CarFuel Charges  (Tech Support)</t>
  </si>
  <si>
    <t>TA charges (Finance And Account)</t>
  </si>
  <si>
    <t>Monthly Fuel</t>
  </si>
  <si>
    <t>Advance request for general expense for office Jan'24</t>
  </si>
  <si>
    <t>4I/8065 and 5M/1382 Car Fuel Adv For jan'24 for -2Units</t>
  </si>
  <si>
    <t>TA Charges For Going to MTL For Legal Case</t>
  </si>
  <si>
    <t xml:space="preserve"> 2I/3938 (ကားဘီးဖာ)</t>
  </si>
  <si>
    <t>Service Overtime Charges For Machine Repair ,PIC Kaung Myat Thu,Aye Min Thu,Ye Min Htet</t>
  </si>
  <si>
    <t>TA Charges go to Pyay &amp; GBK BR customer job site machine repair.PIC-Pyae Phyo Aung (Service Dept),go to MLM BR Machine repair. PIC-Kaung Myat Thu (Service Dept) And go to  DWI &amp; MYK BR after-sale  market visit PIC-Kaung Hset (Service Dept)</t>
  </si>
  <si>
    <t>6KVA Machine Repair For SDG BR Stock Machine Repair,Problem-Repairing Alternator,PIC Ye Wint</t>
  </si>
  <si>
    <t>Installation charges for Used machine Perkins engine .PIC-Ye Wint (Tech-support Dept)And Installation charges for MC-350B ,2306069,Breaker installation PIC-Ye Wint( Tech-support Dept)</t>
  </si>
  <si>
    <t>Car fuel charges for 2I/3938 Feb'24 PIC-Kaung Myat Thu(Tech-support Dept)</t>
  </si>
  <si>
    <t xml:space="preserve"> Local Purchase For WW-PRT-PO-24020011~SDG Customer Shinning Access 1PC,Eduwisecare 2PCs,WW-PRT-PO-24020003~HTY BR Customer For Gallent Ocean,WW-PRT-PO-24020008,WW-PRT-PO-24020010~MYW BR Customer CHD Bank And Used to Machine Model TAD 1641/1642 GE,SDG453-3 A8,UD Machine</t>
  </si>
  <si>
    <t>TA Adv Request For Kyaw Min Khaing ,Thet naing Oo, Min Khant Kyaw ,Yan Myo Aung ,Twe Twar Kyaw And Toe Toe</t>
  </si>
  <si>
    <t>Overtime Charges For Pyae Phyo Kyaw,Min Khaint Kyaw,Toe Wai Phyo,Ye Min Htet,Aung Aung For (ATS Installation Job ,Machine Return Job</t>
  </si>
  <si>
    <t>Name Card Charges For AGM Ko Soe Htet Tin And ASM Ma Thiri Sandar Name Card Charges</t>
  </si>
  <si>
    <t>Computer And Copier Repair Charges (Sale And Marketing)</t>
  </si>
  <si>
    <t>DH Ma Kyi Kyi Win using computer Hard Disk and Mouse purchase charges esT</t>
  </si>
  <si>
    <t>Incentive charges (Sale And Marketing)</t>
  </si>
  <si>
    <t xml:space="preserve">ASM Incentive Clear Charges For Dec'23 </t>
  </si>
  <si>
    <t>ASM TA</t>
  </si>
  <si>
    <t>HO Stock Machine,Genstar,GSV7500REX,1006301,5.5KVA,Caburator Purchase charges</t>
  </si>
  <si>
    <t>Customer Moon Sun Co.,ltd,Broker Ko Phone Myat Zin,400KVA,SDG branch, amount-USD-700*3335 rate=2,334,500MMK,Customer-The Story Cafe , broker-U Phyo Thu Aung, 30 KVA,SDG branch, amount-USD-100*3550 rate=355,000MMK,Customer-Daw Kyi Kyi Than , broker-U Min Lwin Oo, 350 KVA,MTL branch, amount-USD-350*3502 rate=1,225,700MMK,Customer-U Naw Aung , broker-U Kyaw Kyaw Htet, 100 KVA,PHK branch, amount-USD-500*3430 rate=1,715,000MMK</t>
  </si>
  <si>
    <t xml:space="preserve"> Battery Charges For Customer Ma Thinzar Khine,SDG7001Hsa,627659,5KVA,AMF N5 40ZL*1Pc And Machine Repair And Maintanence Charges For Repossess Machine For MW 165PS,2205130762F,150KVA,Door Lock Modify Charges ,25000*3 Pcs</t>
  </si>
  <si>
    <t>Transportation And Ferry charges (Finance And Account)</t>
  </si>
  <si>
    <t>Taxi Charges For Going to Tax Office And Mindama,total advance-50,000/-, total actual-56,000/-, additional-6,000/-</t>
  </si>
  <si>
    <t>Welfare Expense (Admin)</t>
  </si>
  <si>
    <t>ADV request birthday cake charges for Feb Born And EC contract for all employee</t>
  </si>
  <si>
    <t>Advance Clear SSB charges for Jan'24</t>
  </si>
  <si>
    <t>First Week  Budget Actual for PG BU (20-Feb-2024)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</si>
</sst>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name val="Tahoma"/>
      <family val="2"/>
    </font>
    <font>
      <sz val="11"/>
      <color theme="1"/>
      <name val="Calibri "/>
    </font>
    <font>
      <sz val="10"/>
      <name val="Tahoma"/>
      <family val="2"/>
    </font>
    <font>
      <sz val="11"/>
      <color rgb="FFFF0000"/>
      <name val="Calibri 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164" fontId="3" fillId="0" borderId="0" xfId="1" applyNumberFormat="1" applyFont="1"/>
    <xf numFmtId="0" fontId="3" fillId="0" borderId="0" xfId="0" applyFont="1"/>
    <xf numFmtId="0" fontId="3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4" fillId="3" borderId="1" xfId="1" applyNumberFormat="1" applyFont="1" applyFill="1" applyBorder="1"/>
    <xf numFmtId="164" fontId="2" fillId="3" borderId="1" xfId="1" applyNumberFormat="1" applyFont="1" applyFill="1" applyBorder="1"/>
    <xf numFmtId="0" fontId="3" fillId="3" borderId="8" xfId="0" applyFont="1" applyFill="1" applyBorder="1"/>
    <xf numFmtId="0" fontId="2" fillId="0" borderId="0" xfId="0" applyFont="1" applyAlignment="1">
      <alignment horizontal="right"/>
    </xf>
    <xf numFmtId="43" fontId="3" fillId="0" borderId="0" xfId="1" applyFont="1"/>
    <xf numFmtId="164" fontId="3" fillId="0" borderId="10" xfId="1" applyNumberFormat="1" applyFont="1" applyBorder="1"/>
    <xf numFmtId="0" fontId="5" fillId="0" borderId="0" xfId="0" applyFont="1"/>
    <xf numFmtId="164" fontId="3" fillId="0" borderId="0" xfId="0" applyNumberFormat="1" applyFont="1"/>
    <xf numFmtId="0" fontId="6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164" fontId="6" fillId="0" borderId="8" xfId="1" applyNumberFormat="1" applyFont="1" applyFill="1" applyBorder="1" applyAlignment="1">
      <alignment horizontal="center" vertical="center"/>
    </xf>
    <xf numFmtId="0" fontId="6" fillId="0" borderId="0" xfId="0" applyFont="1" applyFill="1"/>
    <xf numFmtId="164" fontId="6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/>
    <xf numFmtId="0" fontId="6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top"/>
    </xf>
    <xf numFmtId="0" fontId="6" fillId="0" borderId="8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Fill="1" applyBorder="1" applyAlignment="1">
      <alignment horizontal="left" wrapText="1"/>
    </xf>
    <xf numFmtId="164" fontId="3" fillId="0" borderId="0" xfId="1" applyNumberFormat="1" applyFont="1" applyFill="1"/>
    <xf numFmtId="164" fontId="2" fillId="3" borderId="3" xfId="1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wrapText="1"/>
    </xf>
    <xf numFmtId="44" fontId="4" fillId="3" borderId="1" xfId="2" applyFont="1" applyFill="1" applyBorder="1"/>
    <xf numFmtId="44" fontId="2" fillId="3" borderId="1" xfId="2" applyFont="1" applyFill="1" applyBorder="1"/>
    <xf numFmtId="44" fontId="6" fillId="0" borderId="1" xfId="2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horizontal="left" wrapText="1"/>
    </xf>
    <xf numFmtId="0" fontId="7" fillId="0" borderId="0" xfId="0" applyFont="1"/>
    <xf numFmtId="43" fontId="3" fillId="0" borderId="0" xfId="1" applyFont="1" applyFill="1"/>
    <xf numFmtId="0" fontId="5" fillId="0" borderId="0" xfId="0" applyFont="1" applyFill="1"/>
    <xf numFmtId="164" fontId="5" fillId="0" borderId="0" xfId="0" applyNumberFormat="1" applyFont="1" applyFill="1"/>
    <xf numFmtId="0" fontId="7" fillId="0" borderId="0" xfId="0" applyFont="1" applyFill="1"/>
    <xf numFmtId="164" fontId="7" fillId="0" borderId="0" xfId="0" applyNumberFormat="1" applyFont="1" applyFill="1"/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164" fontId="3" fillId="0" borderId="8" xfId="1" applyNumberFormat="1" applyFont="1" applyFill="1" applyBorder="1" applyAlignment="1">
      <alignment horizontal="center" vertical="center"/>
    </xf>
    <xf numFmtId="164" fontId="6" fillId="4" borderId="1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abSelected="1" workbookViewId="0">
      <selection activeCell="D7" sqref="D7"/>
    </sheetView>
  </sheetViews>
  <sheetFormatPr defaultRowHeight="14.25"/>
  <cols>
    <col min="1" max="1" width="7.85546875" style="16" customWidth="1"/>
    <col min="2" max="2" width="82" style="16" customWidth="1"/>
    <col min="3" max="3" width="10.140625" style="16" customWidth="1"/>
    <col min="4" max="4" width="15.42578125" style="16" customWidth="1"/>
    <col min="5" max="6" width="12" style="16" customWidth="1"/>
    <col min="7" max="7" width="51.140625" style="16" customWidth="1"/>
    <col min="8" max="8" width="11.5703125" style="16" bestFit="1" customWidth="1"/>
    <col min="9" max="9" width="9.140625" style="16"/>
    <col min="10" max="10" width="11.5703125" style="16" bestFit="1" customWidth="1"/>
    <col min="11" max="16384" width="9.140625" style="16"/>
  </cols>
  <sheetData>
    <row r="1" spans="1:37" s="7" customFormat="1" ht="12.75">
      <c r="A1" s="46" t="s">
        <v>65</v>
      </c>
      <c r="B1" s="46"/>
      <c r="C1" s="46"/>
      <c r="D1" s="46"/>
      <c r="E1" s="46"/>
      <c r="F1" s="46"/>
      <c r="G1" s="46"/>
    </row>
    <row r="2" spans="1:37" s="7" customFormat="1" ht="12.75">
      <c r="A2" s="30"/>
      <c r="B2" s="30" t="s">
        <v>0</v>
      </c>
      <c r="C2" s="1" t="s">
        <v>1</v>
      </c>
      <c r="D2" s="47">
        <v>12910000</v>
      </c>
      <c r="E2" s="48"/>
      <c r="F2" s="2" t="s">
        <v>2</v>
      </c>
      <c r="G2" s="3">
        <v>14500</v>
      </c>
    </row>
    <row r="3" spans="1:37" s="7" customFormat="1" ht="12.75">
      <c r="A3" s="4"/>
      <c r="B3" s="4"/>
      <c r="C3" s="4"/>
      <c r="D3" s="4"/>
      <c r="E3" s="4"/>
      <c r="F3" s="4"/>
      <c r="G3" s="4"/>
    </row>
    <row r="4" spans="1:37" s="7" customFormat="1" ht="12.75">
      <c r="A4" s="49" t="s">
        <v>3</v>
      </c>
      <c r="B4" s="51" t="s">
        <v>4</v>
      </c>
      <c r="C4" s="51" t="s">
        <v>5</v>
      </c>
      <c r="D4" s="53" t="s">
        <v>6</v>
      </c>
      <c r="E4" s="54"/>
      <c r="F4" s="33" t="s">
        <v>29</v>
      </c>
      <c r="G4" s="51" t="s">
        <v>7</v>
      </c>
    </row>
    <row r="5" spans="1:37" s="7" customFormat="1" ht="12.75">
      <c r="A5" s="50"/>
      <c r="B5" s="52"/>
      <c r="C5" s="52"/>
      <c r="D5" s="5" t="s">
        <v>8</v>
      </c>
      <c r="E5" s="5" t="s">
        <v>9</v>
      </c>
      <c r="F5" s="5" t="s">
        <v>8</v>
      </c>
      <c r="G5" s="52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</row>
    <row r="6" spans="1:37" s="21" customFormat="1" ht="76.5">
      <c r="A6" s="18">
        <v>1</v>
      </c>
      <c r="B6" s="24" t="s">
        <v>18</v>
      </c>
      <c r="C6" s="25" t="s">
        <v>17</v>
      </c>
      <c r="D6" s="64">
        <v>4837000</v>
      </c>
      <c r="E6" s="20"/>
      <c r="F6" s="22"/>
      <c r="G6" s="27" t="s">
        <v>48</v>
      </c>
    </row>
    <row r="7" spans="1:37" s="21" customFormat="1" ht="12.75">
      <c r="A7" s="18">
        <v>2</v>
      </c>
      <c r="B7" s="19" t="s">
        <v>19</v>
      </c>
      <c r="C7" s="25" t="s">
        <v>16</v>
      </c>
      <c r="D7" s="20">
        <v>100000</v>
      </c>
      <c r="E7" s="20"/>
      <c r="F7" s="22"/>
      <c r="G7" s="19" t="s">
        <v>39</v>
      </c>
    </row>
    <row r="8" spans="1:37" s="21" customFormat="1" ht="25.5">
      <c r="A8" s="18">
        <v>3</v>
      </c>
      <c r="B8" s="26" t="s">
        <v>62</v>
      </c>
      <c r="C8" s="25" t="s">
        <v>16</v>
      </c>
      <c r="D8" s="20">
        <v>186000</v>
      </c>
      <c r="E8" s="20"/>
      <c r="F8" s="22"/>
      <c r="G8" s="27" t="s">
        <v>63</v>
      </c>
    </row>
    <row r="9" spans="1:37" s="21" customFormat="1" ht="12.75">
      <c r="A9" s="18">
        <v>4</v>
      </c>
      <c r="B9" s="19" t="s">
        <v>31</v>
      </c>
      <c r="C9" s="25" t="s">
        <v>16</v>
      </c>
      <c r="D9" s="20">
        <v>21500</v>
      </c>
      <c r="E9" s="20"/>
      <c r="F9" s="22"/>
      <c r="G9" s="19" t="s">
        <v>64</v>
      </c>
    </row>
    <row r="10" spans="1:37" s="21" customFormat="1" ht="25.5">
      <c r="A10" s="18">
        <v>5</v>
      </c>
      <c r="B10" s="19" t="s">
        <v>52</v>
      </c>
      <c r="C10" s="25" t="s">
        <v>16</v>
      </c>
      <c r="D10" s="20">
        <v>180000</v>
      </c>
      <c r="E10" s="20"/>
      <c r="F10" s="22"/>
      <c r="G10" s="27" t="s">
        <v>53</v>
      </c>
    </row>
    <row r="11" spans="1:37" s="21" customFormat="1" ht="12.75">
      <c r="A11" s="18">
        <v>6</v>
      </c>
      <c r="B11" s="19" t="s">
        <v>20</v>
      </c>
      <c r="C11" s="25" t="s">
        <v>16</v>
      </c>
      <c r="D11" s="20">
        <v>1150000</v>
      </c>
      <c r="E11" s="20"/>
      <c r="F11" s="22"/>
      <c r="G11" s="27" t="s">
        <v>56</v>
      </c>
    </row>
    <row r="12" spans="1:37" s="21" customFormat="1" ht="23.25" customHeight="1">
      <c r="A12" s="18">
        <v>7</v>
      </c>
      <c r="B12" s="19" t="s">
        <v>21</v>
      </c>
      <c r="C12" s="25" t="s">
        <v>17</v>
      </c>
      <c r="D12" s="20"/>
      <c r="E12" s="20"/>
      <c r="F12" s="37">
        <v>1650</v>
      </c>
      <c r="G12" s="27" t="s">
        <v>58</v>
      </c>
    </row>
    <row r="13" spans="1:37" s="21" customFormat="1" ht="23.25" customHeight="1">
      <c r="A13" s="18">
        <v>8</v>
      </c>
      <c r="B13" s="19" t="s">
        <v>54</v>
      </c>
      <c r="C13" s="25" t="s">
        <v>16</v>
      </c>
      <c r="D13" s="20">
        <v>1179300</v>
      </c>
      <c r="E13" s="20"/>
      <c r="F13" s="37"/>
      <c r="G13" s="27" t="s">
        <v>55</v>
      </c>
    </row>
    <row r="14" spans="1:37" s="21" customFormat="1" ht="12.75">
      <c r="A14" s="18">
        <v>9</v>
      </c>
      <c r="B14" s="19" t="s">
        <v>22</v>
      </c>
      <c r="C14" s="25" t="s">
        <v>16</v>
      </c>
      <c r="D14" s="20">
        <v>886000</v>
      </c>
      <c r="E14" s="20"/>
      <c r="F14" s="22"/>
      <c r="G14" s="27" t="s">
        <v>38</v>
      </c>
    </row>
    <row r="15" spans="1:37" s="21" customFormat="1" ht="23.25" customHeight="1">
      <c r="A15" s="18">
        <v>10</v>
      </c>
      <c r="B15" s="19" t="s">
        <v>23</v>
      </c>
      <c r="C15" s="25" t="s">
        <v>16</v>
      </c>
      <c r="D15" s="20">
        <v>38000</v>
      </c>
      <c r="E15" s="20"/>
      <c r="F15" s="22"/>
      <c r="G15" s="27" t="s">
        <v>51</v>
      </c>
    </row>
    <row r="16" spans="1:37" s="21" customFormat="1" ht="38.25">
      <c r="A16" s="18">
        <v>11</v>
      </c>
      <c r="B16" s="19" t="s">
        <v>24</v>
      </c>
      <c r="C16" s="25" t="s">
        <v>16</v>
      </c>
      <c r="D16" s="20">
        <v>25000</v>
      </c>
      <c r="E16" s="20"/>
      <c r="F16" s="22"/>
      <c r="G16" s="27" t="s">
        <v>57</v>
      </c>
    </row>
    <row r="17" spans="1:37" s="21" customFormat="1" ht="63.75">
      <c r="A17" s="18">
        <v>12</v>
      </c>
      <c r="B17" s="19" t="s">
        <v>30</v>
      </c>
      <c r="C17" s="25" t="s">
        <v>17</v>
      </c>
      <c r="D17" s="20">
        <v>200100</v>
      </c>
      <c r="E17" s="20"/>
      <c r="F17" s="22"/>
      <c r="G17" s="27" t="s">
        <v>59</v>
      </c>
    </row>
    <row r="18" spans="1:37" s="21" customFormat="1" ht="29.25" customHeight="1">
      <c r="A18" s="18">
        <v>13</v>
      </c>
      <c r="B18" s="19" t="s">
        <v>25</v>
      </c>
      <c r="C18" s="25" t="s">
        <v>16</v>
      </c>
      <c r="D18" s="20">
        <v>665000</v>
      </c>
      <c r="E18" s="20"/>
      <c r="F18" s="22"/>
      <c r="G18" s="27" t="s">
        <v>49</v>
      </c>
    </row>
    <row r="19" spans="1:37" s="21" customFormat="1" ht="20.25" customHeight="1">
      <c r="A19" s="18">
        <v>14</v>
      </c>
      <c r="B19" s="19" t="s">
        <v>26</v>
      </c>
      <c r="C19" s="25" t="s">
        <v>16</v>
      </c>
      <c r="D19" s="20">
        <v>640000</v>
      </c>
      <c r="E19" s="20"/>
      <c r="F19" s="22"/>
      <c r="G19" s="27" t="s">
        <v>40</v>
      </c>
    </row>
    <row r="20" spans="1:37" s="21" customFormat="1" ht="14.25" customHeight="1">
      <c r="A20" s="18">
        <v>15</v>
      </c>
      <c r="B20" s="19" t="s">
        <v>32</v>
      </c>
      <c r="C20" s="25" t="s">
        <v>16</v>
      </c>
      <c r="D20" s="20">
        <v>26400</v>
      </c>
      <c r="E20" s="20"/>
      <c r="F20" s="22"/>
      <c r="G20" s="38" t="s">
        <v>50</v>
      </c>
    </row>
    <row r="21" spans="1:37" s="21" customFormat="1" ht="51.75" customHeight="1">
      <c r="A21" s="18">
        <v>16</v>
      </c>
      <c r="B21" s="19" t="s">
        <v>33</v>
      </c>
      <c r="C21" s="25" t="s">
        <v>16</v>
      </c>
      <c r="D21" s="20">
        <v>600000</v>
      </c>
      <c r="E21" s="20"/>
      <c r="F21" s="22"/>
      <c r="G21" s="27" t="s">
        <v>44</v>
      </c>
    </row>
    <row r="22" spans="1:37" s="21" customFormat="1" ht="27.75" customHeight="1">
      <c r="A22" s="18">
        <v>17</v>
      </c>
      <c r="B22" s="19" t="s">
        <v>27</v>
      </c>
      <c r="C22" s="25" t="s">
        <v>16</v>
      </c>
      <c r="D22" s="20">
        <v>38600</v>
      </c>
      <c r="E22" s="20"/>
      <c r="F22" s="22"/>
      <c r="G22" s="27" t="s">
        <v>45</v>
      </c>
    </row>
    <row r="23" spans="1:37" s="21" customFormat="1" ht="12" customHeight="1">
      <c r="A23" s="18">
        <v>18</v>
      </c>
      <c r="B23" s="19" t="s">
        <v>34</v>
      </c>
      <c r="C23" s="25" t="s">
        <v>16</v>
      </c>
      <c r="D23" s="20">
        <v>1500</v>
      </c>
      <c r="E23" s="20"/>
      <c r="F23" s="22"/>
      <c r="G23" s="34" t="s">
        <v>42</v>
      </c>
    </row>
    <row r="24" spans="1:37" s="21" customFormat="1" ht="12" customHeight="1">
      <c r="A24" s="18">
        <v>19</v>
      </c>
      <c r="B24" s="19" t="s">
        <v>35</v>
      </c>
      <c r="C24" s="25" t="s">
        <v>16</v>
      </c>
      <c r="D24" s="20">
        <v>36000</v>
      </c>
      <c r="E24" s="20"/>
      <c r="F24" s="22"/>
      <c r="G24" s="34" t="s">
        <v>43</v>
      </c>
    </row>
    <row r="25" spans="1:37" s="21" customFormat="1" ht="12" customHeight="1">
      <c r="A25" s="18">
        <v>20</v>
      </c>
      <c r="B25" s="19" t="s">
        <v>36</v>
      </c>
      <c r="C25" s="25" t="s">
        <v>16</v>
      </c>
      <c r="D25" s="20">
        <v>250000</v>
      </c>
      <c r="E25" s="20"/>
      <c r="F25" s="22"/>
      <c r="G25" s="27" t="s">
        <v>47</v>
      </c>
    </row>
    <row r="26" spans="1:37" s="21" customFormat="1" ht="12" customHeight="1">
      <c r="A26" s="18">
        <v>21</v>
      </c>
      <c r="B26" s="19" t="s">
        <v>28</v>
      </c>
      <c r="C26" s="25" t="s">
        <v>17</v>
      </c>
      <c r="D26" s="20">
        <v>757000</v>
      </c>
      <c r="E26" s="20"/>
      <c r="F26" s="22"/>
      <c r="G26" s="31" t="s">
        <v>46</v>
      </c>
    </row>
    <row r="27" spans="1:37" s="21" customFormat="1" ht="12" customHeight="1">
      <c r="A27" s="18">
        <v>22</v>
      </c>
      <c r="B27" s="19" t="s">
        <v>37</v>
      </c>
      <c r="C27" s="25" t="s">
        <v>16</v>
      </c>
      <c r="D27" s="20">
        <v>400000</v>
      </c>
      <c r="E27" s="20"/>
      <c r="F27" s="22"/>
      <c r="G27" s="39" t="s">
        <v>41</v>
      </c>
    </row>
    <row r="28" spans="1:37" s="21" customFormat="1" ht="12" customHeight="1">
      <c r="A28" s="18">
        <v>23</v>
      </c>
      <c r="B28" s="19" t="s">
        <v>60</v>
      </c>
      <c r="C28" s="25" t="s">
        <v>16</v>
      </c>
      <c r="D28" s="20">
        <v>6000</v>
      </c>
      <c r="E28" s="20"/>
      <c r="F28" s="22"/>
      <c r="G28" s="27" t="s">
        <v>61</v>
      </c>
    </row>
    <row r="29" spans="1:37" s="21" customFormat="1" ht="12" customHeight="1">
      <c r="A29" s="18"/>
      <c r="B29" s="19"/>
      <c r="C29" s="25"/>
      <c r="D29" s="20"/>
      <c r="E29" s="20"/>
      <c r="F29" s="22"/>
      <c r="G29" s="19"/>
    </row>
    <row r="30" spans="1:37" s="7" customFormat="1" ht="12.75">
      <c r="A30" s="8"/>
      <c r="B30" s="9" t="s">
        <v>10</v>
      </c>
      <c r="C30" s="9"/>
      <c r="D30" s="10">
        <f>SUBTOTAL(9,D6:E29)</f>
        <v>12223400</v>
      </c>
      <c r="E30" s="10">
        <f>SUM(E6:E29)</f>
        <v>0</v>
      </c>
      <c r="F30" s="35">
        <f>SUM(F6:F29)</f>
        <v>1650</v>
      </c>
      <c r="G30" s="8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</row>
    <row r="31" spans="1:37" s="7" customFormat="1" ht="12.75">
      <c r="A31" s="56"/>
      <c r="B31" s="59" t="s">
        <v>11</v>
      </c>
      <c r="C31" s="28"/>
      <c r="D31" s="61"/>
      <c r="E31" s="62"/>
      <c r="F31" s="55"/>
      <c r="G31" s="56" t="s">
        <v>12</v>
      </c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</row>
    <row r="32" spans="1:37" s="7" customFormat="1" ht="13.5" thickBot="1">
      <c r="A32" s="58"/>
      <c r="B32" s="60"/>
      <c r="C32" s="29"/>
      <c r="D32" s="61"/>
      <c r="E32" s="63"/>
      <c r="F32" s="55"/>
      <c r="G32" s="57"/>
    </row>
    <row r="33" spans="1:8" s="7" customFormat="1" ht="13.5" thickTop="1">
      <c r="A33" s="8"/>
      <c r="B33" s="9" t="s">
        <v>13</v>
      </c>
      <c r="C33" s="9"/>
      <c r="D33" s="11">
        <f>D30-D31</f>
        <v>12223400</v>
      </c>
      <c r="E33" s="11"/>
      <c r="F33" s="36">
        <f>SUM(F30)</f>
        <v>1650</v>
      </c>
      <c r="G33" s="12"/>
    </row>
    <row r="34" spans="1:8" s="7" customFormat="1" ht="12.75">
      <c r="D34" s="6"/>
      <c r="E34" s="6"/>
      <c r="F34" s="6"/>
    </row>
    <row r="35" spans="1:8" s="7" customFormat="1" ht="12.75">
      <c r="B35" s="13" t="s">
        <v>14</v>
      </c>
      <c r="C35" s="13"/>
      <c r="D35" s="6">
        <f>D33</f>
        <v>12223400</v>
      </c>
      <c r="E35" s="14"/>
      <c r="F35" s="6"/>
    </row>
    <row r="36" spans="1:8" s="7" customFormat="1" ht="12.75">
      <c r="B36" s="13" t="s">
        <v>9</v>
      </c>
      <c r="C36" s="13"/>
      <c r="D36" s="6"/>
      <c r="E36" s="14"/>
      <c r="F36" s="32"/>
    </row>
    <row r="37" spans="1:8" s="7" customFormat="1" ht="13.5" thickBot="1">
      <c r="B37" s="13" t="s">
        <v>15</v>
      </c>
      <c r="C37" s="13"/>
      <c r="D37" s="15"/>
      <c r="E37" s="6"/>
      <c r="F37" s="6"/>
      <c r="H37" s="17"/>
    </row>
    <row r="38" spans="1:8" s="7" customFormat="1" ht="13.5" thickTop="1">
      <c r="D38" s="17">
        <f>D35</f>
        <v>12223400</v>
      </c>
    </row>
    <row r="39" spans="1:8" s="7" customFormat="1" ht="12.75">
      <c r="B39" s="23"/>
      <c r="C39" s="23"/>
      <c r="D39" s="23"/>
      <c r="E39" s="23"/>
      <c r="F39" s="23"/>
      <c r="G39" s="23"/>
    </row>
    <row r="40" spans="1:8" s="7" customFormat="1" ht="12.75">
      <c r="B40" s="23"/>
      <c r="C40" s="23"/>
      <c r="D40" s="32"/>
      <c r="E40" s="23"/>
      <c r="F40" s="23"/>
      <c r="G40" s="23"/>
    </row>
    <row r="41" spans="1:8" s="7" customFormat="1" ht="12.75">
      <c r="B41" s="23"/>
      <c r="C41" s="23"/>
      <c r="D41" s="41"/>
      <c r="E41" s="23"/>
      <c r="F41" s="23"/>
      <c r="G41" s="23"/>
    </row>
    <row r="42" spans="1:8" s="7" customFormat="1">
      <c r="B42" s="42"/>
      <c r="C42" s="42"/>
      <c r="D42" s="43"/>
      <c r="E42" s="23"/>
      <c r="F42" s="23"/>
      <c r="G42" s="23"/>
    </row>
    <row r="43" spans="1:8" s="7" customFormat="1">
      <c r="B43" s="42"/>
      <c r="C43" s="42"/>
      <c r="D43" s="43"/>
      <c r="E43" s="23"/>
      <c r="F43" s="23"/>
      <c r="G43" s="23"/>
    </row>
    <row r="44" spans="1:8">
      <c r="B44" s="42"/>
      <c r="C44" s="42"/>
      <c r="D44" s="42"/>
      <c r="E44" s="42"/>
      <c r="F44" s="42"/>
      <c r="G44" s="42"/>
    </row>
    <row r="45" spans="1:8">
      <c r="B45" s="42"/>
      <c r="C45" s="42"/>
      <c r="D45" s="42"/>
      <c r="E45" s="42"/>
      <c r="F45" s="42"/>
      <c r="G45" s="42"/>
    </row>
    <row r="46" spans="1:8" s="40" customFormat="1">
      <c r="B46" s="44"/>
      <c r="C46" s="44"/>
      <c r="D46" s="45"/>
      <c r="E46" s="44"/>
      <c r="F46" s="44"/>
      <c r="G46" s="44"/>
    </row>
    <row r="47" spans="1:8" s="40" customFormat="1">
      <c r="B47" s="44"/>
      <c r="C47" s="44"/>
      <c r="D47" s="44"/>
      <c r="E47" s="44"/>
      <c r="F47" s="44"/>
      <c r="G47" s="44"/>
    </row>
    <row r="48" spans="1:8" s="40" customFormat="1">
      <c r="B48" s="44"/>
      <c r="C48" s="44"/>
      <c r="D48" s="44"/>
      <c r="E48" s="44"/>
      <c r="F48" s="44"/>
      <c r="G48" s="44"/>
    </row>
    <row r="49" spans="2:7" s="40" customFormat="1">
      <c r="B49" s="44"/>
      <c r="C49" s="44"/>
      <c r="D49" s="44"/>
      <c r="E49" s="44"/>
      <c r="F49" s="44"/>
      <c r="G49" s="44"/>
    </row>
    <row r="50" spans="2:7" s="40" customFormat="1">
      <c r="B50" s="44"/>
      <c r="C50" s="44"/>
      <c r="D50" s="44"/>
      <c r="E50" s="44"/>
      <c r="F50" s="44"/>
      <c r="G50" s="44"/>
    </row>
    <row r="51" spans="2:7">
      <c r="B51" s="42"/>
      <c r="C51" s="42"/>
      <c r="D51" s="42"/>
      <c r="E51" s="42"/>
      <c r="F51" s="42"/>
      <c r="G51" s="42"/>
    </row>
    <row r="52" spans="2:7" s="40" customFormat="1">
      <c r="B52" s="44"/>
      <c r="C52" s="44"/>
      <c r="D52" s="44"/>
      <c r="E52" s="44"/>
      <c r="F52" s="44"/>
      <c r="G52" s="44"/>
    </row>
    <row r="53" spans="2:7">
      <c r="B53" s="42"/>
      <c r="C53" s="42"/>
      <c r="D53" s="42"/>
      <c r="E53" s="42"/>
      <c r="F53" s="42"/>
      <c r="G53" s="42"/>
    </row>
    <row r="54" spans="2:7" s="40" customFormat="1">
      <c r="B54" s="44"/>
      <c r="C54" s="44"/>
      <c r="D54" s="44"/>
      <c r="E54" s="44"/>
      <c r="F54" s="44"/>
      <c r="G54" s="44"/>
    </row>
    <row r="55" spans="2:7">
      <c r="B55" s="42"/>
      <c r="C55" s="42"/>
      <c r="D55" s="42"/>
      <c r="E55" s="42"/>
      <c r="F55" s="42"/>
      <c r="G55" s="42"/>
    </row>
    <row r="56" spans="2:7">
      <c r="B56" s="42"/>
      <c r="C56" s="42"/>
      <c r="D56" s="42"/>
      <c r="E56" s="42"/>
      <c r="F56" s="42"/>
      <c r="G56" s="42"/>
    </row>
    <row r="57" spans="2:7">
      <c r="B57" s="42"/>
      <c r="C57" s="42"/>
      <c r="D57" s="42"/>
      <c r="E57" s="42"/>
      <c r="F57" s="42"/>
      <c r="G57" s="42"/>
    </row>
    <row r="58" spans="2:7">
      <c r="B58" s="42"/>
      <c r="C58" s="42"/>
      <c r="D58" s="42"/>
      <c r="E58" s="42"/>
      <c r="F58" s="42"/>
      <c r="G58" s="42"/>
    </row>
    <row r="59" spans="2:7">
      <c r="B59" s="42"/>
      <c r="C59" s="42"/>
      <c r="D59" s="42"/>
      <c r="E59" s="42"/>
      <c r="F59" s="42"/>
      <c r="G59" s="42"/>
    </row>
  </sheetData>
  <mergeCells count="13">
    <mergeCell ref="F31:F32"/>
    <mergeCell ref="G31:G32"/>
    <mergeCell ref="A31:A32"/>
    <mergeCell ref="B31:B32"/>
    <mergeCell ref="D31:D32"/>
    <mergeCell ref="E31:E32"/>
    <mergeCell ref="A1:G1"/>
    <mergeCell ref="D2:E2"/>
    <mergeCell ref="A4:A5"/>
    <mergeCell ref="B4:B5"/>
    <mergeCell ref="C4:C5"/>
    <mergeCell ref="D4:E4"/>
    <mergeCell ref="G4:G5"/>
  </mergeCells>
  <pageMargins left="0.45" right="0.4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time actual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2023-04-04T03:12:08Z</dcterms:created>
  <dcterms:modified xsi:type="dcterms:W3CDTF">2024-03-01T03:13:38Z</dcterms:modified>
</cp:coreProperties>
</file>