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6"/>
  </bookViews>
  <sheets>
    <sheet name="007" sheetId="2" r:id="rId1"/>
    <sheet name="007 (2)" sheetId="3" r:id="rId2"/>
    <sheet name="008" sheetId="4" r:id="rId3"/>
    <sheet name="009" sheetId="5" r:id="rId4"/>
    <sheet name="010" sheetId="6" r:id="rId5"/>
    <sheet name="011" sheetId="7" r:id="rId6"/>
    <sheet name="012" sheetId="8" r:id="rId7"/>
    <sheet name="013" sheetId="9" r:id="rId8"/>
    <sheet name="Sheet1" sheetId="1" r:id="rId9"/>
  </sheets>
  <calcPr calcId="152511"/>
</workbook>
</file>

<file path=xl/calcChain.xml><?xml version="1.0" encoding="utf-8"?>
<calcChain xmlns="http://schemas.openxmlformats.org/spreadsheetml/2006/main">
  <c r="N5" i="9" l="1"/>
  <c r="H17" i="9" l="1"/>
  <c r="F8" i="9"/>
  <c r="H7" i="9"/>
  <c r="H6" i="9"/>
  <c r="H5" i="9"/>
  <c r="H8" i="9" s="1"/>
  <c r="F8" i="8" l="1"/>
  <c r="F8" i="7"/>
  <c r="H7" i="8"/>
  <c r="H6" i="8"/>
  <c r="H5" i="8"/>
  <c r="H8" i="8"/>
  <c r="H7" i="7"/>
  <c r="H6" i="7"/>
  <c r="H5" i="7"/>
  <c r="H8" i="7"/>
  <c r="N5" i="6"/>
  <c r="H5" i="6"/>
  <c r="H7" i="6"/>
  <c r="N5" i="5"/>
  <c r="H5" i="5"/>
  <c r="H7" i="5"/>
  <c r="N5" i="4"/>
  <c r="H5" i="4"/>
  <c r="H7" i="4"/>
  <c r="F15" i="3"/>
  <c r="H14" i="3"/>
  <c r="H13" i="3"/>
  <c r="H12" i="3"/>
  <c r="H11" i="3"/>
  <c r="H10" i="3"/>
  <c r="H9" i="3"/>
  <c r="H8" i="3"/>
  <c r="H7" i="3"/>
  <c r="H6" i="3"/>
  <c r="H5" i="3"/>
  <c r="H15" i="3"/>
  <c r="N26" i="2"/>
  <c r="H26" i="2"/>
  <c r="F26" i="2"/>
</calcChain>
</file>

<file path=xl/sharedStrings.xml><?xml version="1.0" encoding="utf-8"?>
<sst xmlns="http://schemas.openxmlformats.org/spreadsheetml/2006/main" count="333" uniqueCount="87">
  <si>
    <t>LOCAL INVENTORY PURCHASE REQUEST FORM</t>
  </si>
  <si>
    <r>
      <t xml:space="preserve">
BU Name         :  C&amp;C
Proposal No.    :   BCE-PRT-2023-04-007
Proposal Date  :  25-Apr-2023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</si>
  <si>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A
Name- I.E.M Company Limited
Contact No - 95-1-8604425
Address - WAW Building, No.28, East Race Course Road, Tamwe Township
</t>
  </si>
  <si>
    <t xml:space="preserve">                Supplier - B
Name - Multi Part
Contact No - 09456518155
Address - Za 17, Bayint Naung Main Road, No-1 Quarter, Mayangorne Tsp, Yangon
</t>
  </si>
  <si>
    <r>
      <t xml:space="preserve">               Supplier -C
Name-Tet Lu Co.,Ltd (Heavy Machinery S'Part)
Contact No.-09 784010861
Address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No.56, Naung Yoe Street, Ma Yan Gone , Yangon</t>
    </r>
    <r>
      <rPr>
        <sz val="12"/>
        <color theme="1"/>
        <rFont val="Times New Roman"/>
        <family val="1"/>
      </rPr>
      <t xml:space="preserve">.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</si>
  <si>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</si>
  <si>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</si>
  <si>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</si>
  <si>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</si>
  <si>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</si>
  <si>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</si>
  <si>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</si>
  <si>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</si>
  <si>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SCHNEIDER</t>
  </si>
  <si>
    <t>M 0.5</t>
  </si>
  <si>
    <t>Magnetic conductor (60Ah)</t>
  </si>
  <si>
    <t>6K1, 6K2, 6K3 (Magnetic Conductor)</t>
  </si>
  <si>
    <t>Magnetic conductor (80Ah)</t>
  </si>
  <si>
    <t>4K1, 4K2 (Magnetic conductor)</t>
  </si>
  <si>
    <t>Magnetic conductor (40Ah)</t>
  </si>
  <si>
    <t>5K1, 5K6, 3K1, 3K2, 3K3</t>
  </si>
  <si>
    <t>Magnetic conductor (25Ah)</t>
  </si>
  <si>
    <t>2K7, 3K7 (Magnetic conductor)</t>
  </si>
  <si>
    <t>Magnetic conductor (10Ah)</t>
  </si>
  <si>
    <t>4K7, 1K1 (Magnetic conductor)</t>
  </si>
  <si>
    <t>Three pole breaker (24-32A)</t>
  </si>
  <si>
    <t>6Q1, 4Q1</t>
  </si>
  <si>
    <t>Three pole breaker (30-40A)</t>
  </si>
  <si>
    <t>6Q1, 4Q1 (30-40A)</t>
  </si>
  <si>
    <t>Side Mount Auxiliary NO/NC</t>
  </si>
  <si>
    <t>GV3A01</t>
  </si>
  <si>
    <t>Single pole breaker</t>
  </si>
  <si>
    <t>0F2</t>
  </si>
  <si>
    <t>Four pole breaker</t>
  </si>
  <si>
    <t>Emergency stop switch</t>
  </si>
  <si>
    <t>Selector switch</t>
  </si>
  <si>
    <t>Push button</t>
  </si>
  <si>
    <t>Indicator light</t>
  </si>
  <si>
    <t>Pneumatic Pipe</t>
  </si>
  <si>
    <t>Main Wire Cable</t>
  </si>
  <si>
    <t>25 mm2</t>
  </si>
  <si>
    <t>35 mm2</t>
  </si>
  <si>
    <t>Total Amount</t>
  </si>
  <si>
    <t>Remark</t>
  </si>
  <si>
    <t>KPU BR Customer-PO/KPU/C&amp;C/2023/04/014(Selling Price -MMK580,000)</t>
  </si>
  <si>
    <t>No Stock</t>
  </si>
  <si>
    <t>CPO-C&amp;C-DP-2023-05-004(Selling Price -6,069,000 MMK)</t>
  </si>
  <si>
    <r>
      <t xml:space="preserve">
BU Name         :  C&amp;C
Proposal No.    :   BCE-PRT-2023-04-008
Proposal Date  :  25-Apr-2023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</si>
  <si>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A
Name- MBM.Heavy Machinery Spare Part Trading Co.,Ltd
Contact No - 09-779955640
Address - Building (B/23), Room (3, 4, 5), Bayint Naung Market, Yangon
</t>
  </si>
  <si>
    <t>Local</t>
  </si>
  <si>
    <t>ME220</t>
  </si>
  <si>
    <t>Air Con Belt For
ME220</t>
  </si>
  <si>
    <t>Customer U Sein Tint (MDY BU)-CPO-MDY-PT-2023-April-CNC-0003 (Selling Price -MMK 29,268 ) Note- 1 Pc for Customer and 2 Pc for CNC Stock</t>
  </si>
  <si>
    <r>
      <t xml:space="preserve">
BU Name         :  C&amp;C
Proposal No.    :   BCE-PRT-2023-04-009
Proposal Date  :  25-Apr-2023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</si>
  <si>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               Supplier -A
Name-Tet Lu Co.,Ltd (Heavy Machinery S'Part)
Contact No.-09 784010861
Address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No.56, Naung Yoe Street, Ma Yan Gone , Yangon</t>
    </r>
    <r>
      <rPr>
        <sz val="12"/>
        <color theme="1"/>
        <rFont val="Times New Roman"/>
        <family val="1"/>
      </rPr>
      <t xml:space="preserve">.
</t>
    </r>
  </si>
  <si>
    <t xml:space="preserve">                Supplier - C
Name- MBM.Heavy Machinery Spare Part Trading Co.,Ltd
Contact No - 09-779955640
Address - Building (B/23), Room (3, 4, 5), Bayint Naung Market, Yangon
</t>
  </si>
  <si>
    <t>Starter Motor of ME220</t>
  </si>
  <si>
    <t>750201010801-CNC</t>
  </si>
  <si>
    <t xml:space="preserve">Customer U HTUN KYAING (MKN BU)-CPO-CNC-MKN-2023-04-0003 (Selling Price -MMK 569,584 ) </t>
  </si>
  <si>
    <r>
      <t xml:space="preserve">
BU Name         :  C&amp;C
Proposal No.    :   BCE-PRT-2023-04-010
Proposal Date  :  27-Apr-2023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</si>
  <si>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-A
Name- MBM.Heavy Machinery Spare Part Trading Co.,Ltd
Contact No - 09-779955640
Address - Building (B/23), Room (3, 4, 5), Bayint Naung Market, Yangon
</t>
  </si>
  <si>
    <t>Track Link Bushing for ME220</t>
  </si>
  <si>
    <t>750101010082-CNC</t>
  </si>
  <si>
    <t xml:space="preserve">Customer- U Breng Kan (LAS BU)-CPO-CNC-LAS-2023-04-0003 (Selling Price -MMK 78,000 ) </t>
  </si>
  <si>
    <r>
      <t xml:space="preserve">
BU Name         :  C&amp;C
Proposal No.    :   BCE-PRT-2023-04-011
Proposal Date  :  27-Apr-2023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</si>
  <si>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APOLO SUNSHINE CO.,LTD ( Heavy Machinery Part Sale 
Contact No. - 09-256605660
Address - No (NaNa/21) 66 Road , Master Phoe La Gyi Street Between San Pu street , Zone (1) , Mandalay</t>
  </si>
  <si>
    <t>PULLEY; WATER PUMP For ME220</t>
  </si>
  <si>
    <t>1136412100-CNC</t>
  </si>
  <si>
    <t>Alternator Pulley for ME220</t>
  </si>
  <si>
    <t>1812221362-CNC</t>
  </si>
  <si>
    <t>Belt; Cooling Fan for ME220</t>
  </si>
  <si>
    <t>8981529060-CNC</t>
  </si>
  <si>
    <t>Machine Modified for Sr. SH03093, SH03095, SH03103, SH03101, SH03104, SH03097, SH03100, SH03012 (8 Set) and Customer Order- CPO-CNC-LAS-2023-04-0002,CPO-CNC-MKN-2023-04-0004 (Selling Price- 4,145,595 MMK for 5 Set), CNC Stock (2 Set) NOTE : Choice Supplier Because of Good Quailty and Fine Workmanship</t>
  </si>
  <si>
    <r>
      <t xml:space="preserve">
BU Name         :  C&amp;C
Proposal No.    :  BCE-PRT-2023-04-012
Proposal Date  :  28-Apr-2023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</si>
  <si>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720245000008-NG</t>
  </si>
  <si>
    <t>Ignition Lock</t>
  </si>
  <si>
    <t>750201010143-CNC</t>
  </si>
  <si>
    <t xml:space="preserve">RPM Selector Switch </t>
  </si>
  <si>
    <t>Main Pump Delivery sensor Socket  for ME220</t>
  </si>
  <si>
    <t>720212000244-SK</t>
  </si>
  <si>
    <t>No.1 &amp; 2 MGK-CPO-PT-CNC-2023-04-001 (Selling Price- 465,600 MMK) , No.3 Customer Name- U Myint Thein (Myit Kyi Nar) BU Direct Sale (Selling Price- 164,000 MMK)</t>
  </si>
  <si>
    <r>
      <t xml:space="preserve">
BU Name         :  C&amp;C
Proposal No.    :  BCE-PRT-2023-04-013
Proposal Date  :  26-April-2023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</si>
  <si>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Supplier - A
Name -A NAGE GYI (Diesel Machine and Heavy Machineary Spare Part) 
Contact No.-09798474543
Address-ROOM (Ka/40), NO(5/6), MARKET ROUND STREET, BA YINT NAUNG MARKET, MA YAN GONE, YANGON.
</t>
  </si>
  <si>
    <t>Turbo Charger Ass'y For ME220</t>
  </si>
  <si>
    <t>114400-3770-NG</t>
  </si>
  <si>
    <t>6BG1</t>
  </si>
  <si>
    <t>CPO-CNC-LAS-2023-04-0002, Lashio Customer- U Breng Kan, Selling Price- 1,051,000 MMK (With Tax)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</si>
</sst>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0" fillId="0" borderId="6" xfId="0" applyBorder="1"/>
    <xf numFmtId="0" fontId="0" fillId="0" borderId="6" xfId="0" applyBorder="1" applyAlignment="1">
      <alignment horizontal="center"/>
    </xf>
    <xf numFmtId="0" fontId="8" fillId="2" borderId="6" xfId="0" applyFont="1" applyFill="1" applyBorder="1" applyAlignment="1">
      <alignment horizontal="center" vertical="center"/>
    </xf>
    <xf numFmtId="3" fontId="7" fillId="0" borderId="6" xfId="0" applyNumberFormat="1" applyFont="1" applyBorder="1" applyProtection="1">
      <protection locked="0"/>
    </xf>
    <xf numFmtId="164" fontId="7" fillId="0" borderId="6" xfId="1" applyNumberFormat="1" applyFont="1" applyBorder="1" applyProtection="1">
      <protection locked="0"/>
    </xf>
    <xf numFmtId="0" fontId="7" fillId="0" borderId="6" xfId="0" applyFont="1" applyBorder="1" applyProtection="1">
      <protection locked="0"/>
    </xf>
    <xf numFmtId="0" fontId="8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7" fillId="0" borderId="6" xfId="0" applyNumberFormat="1" applyFont="1" applyBorder="1" applyAlignment="1" applyProtection="1">
      <alignment horizontal="left"/>
      <protection locked="0"/>
    </xf>
    <xf numFmtId="0" fontId="6" fillId="0" borderId="10" xfId="0" applyFont="1" applyBorder="1" applyAlignment="1" applyProtection="1">
      <protection locked="0"/>
    </xf>
    <xf numFmtId="0" fontId="6" fillId="0" borderId="11" xfId="0" applyFont="1" applyBorder="1" applyAlignment="1" applyProtection="1">
      <protection locked="0"/>
    </xf>
    <xf numFmtId="164" fontId="7" fillId="0" borderId="12" xfId="1" applyNumberFormat="1" applyFont="1" applyBorder="1" applyProtection="1">
      <protection locked="0"/>
    </xf>
    <xf numFmtId="0" fontId="7" fillId="0" borderId="13" xfId="0" applyFont="1" applyBorder="1" applyProtection="1">
      <protection locked="0"/>
    </xf>
    <xf numFmtId="0" fontId="7" fillId="0" borderId="11" xfId="0" applyFont="1" applyBorder="1" applyProtection="1">
      <protection locked="0"/>
    </xf>
    <xf numFmtId="0" fontId="7" fillId="0" borderId="14" xfId="0" applyFont="1" applyBorder="1" applyProtection="1">
      <protection locked="0"/>
    </xf>
    <xf numFmtId="0" fontId="7" fillId="0" borderId="10" xfId="0" applyFont="1" applyBorder="1" applyProtection="1">
      <protection locked="0"/>
    </xf>
    <xf numFmtId="164" fontId="7" fillId="0" borderId="12" xfId="0" applyNumberFormat="1" applyFont="1" applyBorder="1" applyProtection="1"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1" fontId="0" fillId="0" borderId="6" xfId="0" applyNumberFormat="1" applyBorder="1"/>
    <xf numFmtId="164" fontId="7" fillId="0" borderId="20" xfId="1" applyNumberFormat="1" applyFont="1" applyBorder="1" applyProtection="1">
      <protection locked="0"/>
    </xf>
    <xf numFmtId="164" fontId="7" fillId="0" borderId="14" xfId="1" applyNumberFormat="1" applyFont="1" applyBorder="1" applyProtection="1">
      <protection locked="0"/>
    </xf>
    <xf numFmtId="0" fontId="0" fillId="0" borderId="6" xfId="0" applyBorder="1" applyAlignment="1">
      <alignment horizontal="center" wrapText="1"/>
    </xf>
    <xf numFmtId="1" fontId="9" fillId="0" borderId="6" xfId="0" applyNumberFormat="1" applyFont="1" applyBorder="1"/>
    <xf numFmtId="0" fontId="0" fillId="0" borderId="6" xfId="0" applyBorder="1" applyAlignment="1">
      <alignment horizontal="center" vertical="center" wrapText="1"/>
    </xf>
    <xf numFmtId="1" fontId="9" fillId="0" borderId="6" xfId="0" applyNumberFormat="1" applyFont="1" applyBorder="1" applyAlignment="1">
      <alignment vertical="center"/>
    </xf>
    <xf numFmtId="3" fontId="7" fillId="0" borderId="6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164" fontId="7" fillId="0" borderId="1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164" fontId="7" fillId="0" borderId="6" xfId="1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20" xfId="0" applyFont="1" applyBorder="1" applyAlignment="1" applyProtection="1">
      <alignment horizontal="center"/>
      <protection locked="0"/>
    </xf>
    <xf numFmtId="0" fontId="7" fillId="0" borderId="21" xfId="0" applyFont="1" applyBorder="1" applyAlignment="1" applyProtection="1">
      <alignment horizontal="center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left" vertical="top" wrapText="1"/>
      <protection locked="0"/>
    </xf>
    <xf numFmtId="0" fontId="4" fillId="0" borderId="18" xfId="0" applyFont="1" applyBorder="1" applyAlignment="1" applyProtection="1">
      <alignment horizontal="left" vertical="top" wrapText="1"/>
      <protection locked="0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27" xfId="0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28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12220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28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12220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28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00875" y="12230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28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25100" y="122110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91925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17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8029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17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8029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17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38975" y="8039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17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63200" y="80200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0025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49720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49720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49720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772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772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781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62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53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6153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6162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6143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workbookViewId="0">
      <selection activeCell="D22" sqref="D22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6.710937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0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30" customHeight="1" x14ac:dyDescent="0.3">
      <c r="A2" s="1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ht="146.25" customHeight="1" thickBot="1" x14ac:dyDescent="0.35">
      <c r="A3" s="61" t="s">
        <v>1</v>
      </c>
      <c r="B3" s="61"/>
      <c r="C3" s="61"/>
      <c r="D3" s="61"/>
      <c r="E3" s="2"/>
      <c r="F3" s="62" t="s">
        <v>2</v>
      </c>
      <c r="G3" s="62"/>
      <c r="H3" s="62"/>
      <c r="I3" s="63" t="s">
        <v>3</v>
      </c>
      <c r="J3" s="63"/>
      <c r="K3" s="63"/>
      <c r="L3" s="63" t="s">
        <v>4</v>
      </c>
      <c r="M3" s="63"/>
      <c r="N3" s="63"/>
    </row>
    <row r="4" spans="1:14" ht="30" customHeight="1" x14ac:dyDescent="0.25">
      <c r="A4" s="3" t="s">
        <v>5</v>
      </c>
      <c r="B4" s="4" t="s">
        <v>6</v>
      </c>
      <c r="C4" s="4" t="s">
        <v>7</v>
      </c>
      <c r="D4" s="4" t="s">
        <v>8</v>
      </c>
      <c r="E4" s="5" t="s">
        <v>9</v>
      </c>
      <c r="F4" s="3" t="s">
        <v>10</v>
      </c>
      <c r="G4" s="4" t="s">
        <v>11</v>
      </c>
      <c r="H4" s="5" t="s">
        <v>12</v>
      </c>
      <c r="I4" s="6" t="s">
        <v>10</v>
      </c>
      <c r="J4" s="4" t="s">
        <v>11</v>
      </c>
      <c r="K4" s="7" t="s">
        <v>12</v>
      </c>
      <c r="L4" s="3" t="s">
        <v>10</v>
      </c>
      <c r="M4" s="4" t="s">
        <v>11</v>
      </c>
      <c r="N4" s="5" t="s">
        <v>12</v>
      </c>
    </row>
    <row r="5" spans="1:14" ht="30" customHeight="1" x14ac:dyDescent="0.25">
      <c r="A5" s="8">
        <v>1</v>
      </c>
      <c r="B5" s="8" t="s">
        <v>13</v>
      </c>
      <c r="C5" s="8" t="s">
        <v>14</v>
      </c>
      <c r="D5" s="9" t="s">
        <v>15</v>
      </c>
      <c r="E5" s="10" t="s">
        <v>16</v>
      </c>
      <c r="F5" s="11">
        <v>3</v>
      </c>
      <c r="G5" s="12">
        <v>67200</v>
      </c>
      <c r="H5" s="13"/>
      <c r="I5" s="14"/>
      <c r="J5" s="14"/>
      <c r="K5" s="14"/>
      <c r="L5" s="14"/>
      <c r="M5" s="13"/>
      <c r="N5" s="13"/>
    </row>
    <row r="6" spans="1:14" ht="30" customHeight="1" x14ac:dyDescent="0.25">
      <c r="A6" s="8">
        <v>2</v>
      </c>
      <c r="B6" s="8" t="s">
        <v>13</v>
      </c>
      <c r="C6" s="8" t="s">
        <v>14</v>
      </c>
      <c r="D6" s="9" t="s">
        <v>17</v>
      </c>
      <c r="E6" s="10" t="s">
        <v>18</v>
      </c>
      <c r="F6" s="11">
        <v>2</v>
      </c>
      <c r="G6" s="12">
        <v>170000</v>
      </c>
      <c r="H6" s="13"/>
      <c r="I6" s="14"/>
      <c r="J6" s="14"/>
      <c r="K6" s="14"/>
      <c r="L6" s="14"/>
      <c r="M6" s="13"/>
      <c r="N6" s="13"/>
    </row>
    <row r="7" spans="1:14" ht="30" customHeight="1" x14ac:dyDescent="0.25">
      <c r="A7" s="8">
        <v>3</v>
      </c>
      <c r="B7" s="8" t="s">
        <v>13</v>
      </c>
      <c r="C7" s="8" t="s">
        <v>14</v>
      </c>
      <c r="D7" s="9" t="s">
        <v>19</v>
      </c>
      <c r="E7" s="10" t="s">
        <v>20</v>
      </c>
      <c r="F7" s="11">
        <v>5</v>
      </c>
      <c r="G7" s="12">
        <v>374000</v>
      </c>
      <c r="H7" s="13"/>
      <c r="I7" s="14"/>
      <c r="J7" s="14"/>
      <c r="K7" s="14"/>
      <c r="L7" s="14"/>
      <c r="M7" s="13"/>
      <c r="N7" s="13"/>
    </row>
    <row r="8" spans="1:14" ht="30" customHeight="1" x14ac:dyDescent="0.25">
      <c r="A8" s="8">
        <v>4</v>
      </c>
      <c r="B8" s="8" t="s">
        <v>13</v>
      </c>
      <c r="C8" s="8" t="s">
        <v>14</v>
      </c>
      <c r="D8" s="9" t="s">
        <v>21</v>
      </c>
      <c r="E8" s="10" t="s">
        <v>22</v>
      </c>
      <c r="F8" s="11">
        <v>2</v>
      </c>
      <c r="G8" s="12">
        <v>445500</v>
      </c>
      <c r="H8" s="13"/>
      <c r="I8" s="14"/>
      <c r="J8" s="14"/>
      <c r="K8" s="14"/>
      <c r="L8" s="14"/>
      <c r="M8" s="13"/>
      <c r="N8" s="13"/>
    </row>
    <row r="9" spans="1:14" ht="30" customHeight="1" x14ac:dyDescent="0.25">
      <c r="A9" s="8">
        <v>5</v>
      </c>
      <c r="B9" s="8" t="s">
        <v>13</v>
      </c>
      <c r="C9" s="8" t="s">
        <v>14</v>
      </c>
      <c r="D9" s="9" t="s">
        <v>23</v>
      </c>
      <c r="E9" s="10" t="s">
        <v>24</v>
      </c>
      <c r="F9" s="15">
        <v>2</v>
      </c>
      <c r="G9" s="12">
        <v>274000</v>
      </c>
      <c r="H9" s="13"/>
      <c r="I9" s="14"/>
      <c r="J9" s="14"/>
      <c r="K9" s="14"/>
      <c r="L9" s="14"/>
      <c r="M9" s="13"/>
      <c r="N9" s="13"/>
    </row>
    <row r="10" spans="1:14" ht="30" customHeight="1" x14ac:dyDescent="0.25">
      <c r="A10" s="8">
        <v>6</v>
      </c>
      <c r="B10" s="8" t="s">
        <v>13</v>
      </c>
      <c r="C10" s="8" t="s">
        <v>14</v>
      </c>
      <c r="D10" s="9" t="s">
        <v>25</v>
      </c>
      <c r="E10" s="10" t="s">
        <v>26</v>
      </c>
      <c r="F10" s="11">
        <v>2</v>
      </c>
      <c r="G10" s="12">
        <v>497200</v>
      </c>
      <c r="H10" s="13"/>
      <c r="I10" s="14"/>
      <c r="J10" s="14"/>
      <c r="K10" s="14"/>
      <c r="L10" s="14"/>
      <c r="M10" s="13"/>
      <c r="N10" s="13"/>
    </row>
    <row r="11" spans="1:14" ht="30" customHeight="1" x14ac:dyDescent="0.25">
      <c r="A11" s="8">
        <v>7</v>
      </c>
      <c r="B11" s="8" t="s">
        <v>13</v>
      </c>
      <c r="C11" s="8" t="s">
        <v>14</v>
      </c>
      <c r="D11" s="9" t="s">
        <v>27</v>
      </c>
      <c r="E11" s="10" t="s">
        <v>28</v>
      </c>
      <c r="F11" s="15">
        <v>2</v>
      </c>
      <c r="G11" s="12">
        <v>29400</v>
      </c>
      <c r="H11" s="13"/>
      <c r="I11" s="14"/>
      <c r="J11" s="14"/>
      <c r="K11" s="14"/>
      <c r="L11" s="14"/>
      <c r="M11" s="13"/>
      <c r="N11" s="13"/>
    </row>
    <row r="12" spans="1:14" ht="30" customHeight="1" x14ac:dyDescent="0.25">
      <c r="A12" s="8">
        <v>8</v>
      </c>
      <c r="B12" s="8" t="s">
        <v>13</v>
      </c>
      <c r="C12" s="8" t="s">
        <v>14</v>
      </c>
      <c r="D12" s="9" t="s">
        <v>29</v>
      </c>
      <c r="E12" s="10" t="s">
        <v>30</v>
      </c>
      <c r="F12" s="11">
        <v>2</v>
      </c>
      <c r="G12" s="12">
        <v>13200</v>
      </c>
      <c r="H12" s="13"/>
      <c r="I12" s="14"/>
      <c r="J12" s="14"/>
      <c r="K12" s="14"/>
      <c r="L12" s="14"/>
      <c r="M12" s="13"/>
      <c r="N12" s="13"/>
    </row>
    <row r="13" spans="1:14" ht="30" customHeight="1" x14ac:dyDescent="0.25">
      <c r="A13" s="8">
        <v>9</v>
      </c>
      <c r="B13" s="8" t="s">
        <v>13</v>
      </c>
      <c r="C13" s="8" t="s">
        <v>14</v>
      </c>
      <c r="D13" s="9" t="s">
        <v>31</v>
      </c>
      <c r="E13" s="10" t="s">
        <v>32</v>
      </c>
      <c r="F13" s="11">
        <v>1</v>
      </c>
      <c r="G13" s="12">
        <v>248300</v>
      </c>
      <c r="H13" s="13"/>
      <c r="I13" s="14"/>
      <c r="J13" s="14"/>
      <c r="K13" s="14"/>
      <c r="L13" s="14"/>
      <c r="M13" s="13"/>
      <c r="N13" s="13"/>
    </row>
    <row r="14" spans="1:14" ht="30" customHeight="1" x14ac:dyDescent="0.25">
      <c r="A14" s="8">
        <v>10</v>
      </c>
      <c r="B14" s="8" t="s">
        <v>13</v>
      </c>
      <c r="C14" s="8" t="s">
        <v>14</v>
      </c>
      <c r="D14" s="9" t="s">
        <v>33</v>
      </c>
      <c r="E14" s="10" t="s">
        <v>33</v>
      </c>
      <c r="F14" s="11">
        <v>1</v>
      </c>
      <c r="G14" s="12">
        <v>82300</v>
      </c>
      <c r="H14" s="13"/>
      <c r="I14" s="14"/>
      <c r="J14" s="14"/>
      <c r="K14" s="14"/>
      <c r="L14" s="14"/>
      <c r="M14" s="13"/>
      <c r="N14" s="13"/>
    </row>
    <row r="15" spans="1:14" ht="30" customHeight="1" x14ac:dyDescent="0.25">
      <c r="A15" s="8">
        <v>11</v>
      </c>
      <c r="B15" s="8" t="s">
        <v>13</v>
      </c>
      <c r="C15" s="8" t="s">
        <v>14</v>
      </c>
      <c r="D15" s="9" t="s">
        <v>34</v>
      </c>
      <c r="E15" s="10" t="s">
        <v>34</v>
      </c>
      <c r="F15" s="11">
        <v>3</v>
      </c>
      <c r="G15" s="12"/>
      <c r="H15" s="13"/>
      <c r="I15" s="14"/>
      <c r="J15" s="14"/>
      <c r="K15" s="14"/>
      <c r="L15" s="14"/>
      <c r="M15" s="13"/>
      <c r="N15" s="13"/>
    </row>
    <row r="16" spans="1:14" ht="30" customHeight="1" x14ac:dyDescent="0.25">
      <c r="A16" s="8">
        <v>12</v>
      </c>
      <c r="B16" s="8" t="s">
        <v>13</v>
      </c>
      <c r="C16" s="8" t="s">
        <v>14</v>
      </c>
      <c r="D16" s="9" t="s">
        <v>35</v>
      </c>
      <c r="E16" s="10" t="s">
        <v>35</v>
      </c>
      <c r="F16" s="11">
        <v>2</v>
      </c>
      <c r="G16" s="12"/>
      <c r="H16" s="13"/>
      <c r="I16" s="14"/>
      <c r="J16" s="14"/>
      <c r="K16" s="14"/>
      <c r="L16" s="14"/>
      <c r="M16" s="13"/>
      <c r="N16" s="13"/>
    </row>
    <row r="17" spans="1:14" ht="30" customHeight="1" x14ac:dyDescent="0.25">
      <c r="A17" s="8">
        <v>13</v>
      </c>
      <c r="B17" s="8" t="s">
        <v>13</v>
      </c>
      <c r="C17" s="8" t="s">
        <v>14</v>
      </c>
      <c r="D17" s="9" t="s">
        <v>36</v>
      </c>
      <c r="E17" s="10" t="s">
        <v>36</v>
      </c>
      <c r="F17" s="11">
        <v>35</v>
      </c>
      <c r="G17" s="12"/>
      <c r="H17" s="13"/>
      <c r="I17" s="14"/>
      <c r="J17" s="14"/>
      <c r="K17" s="14"/>
      <c r="L17" s="14"/>
      <c r="M17" s="13"/>
      <c r="N17" s="13"/>
    </row>
    <row r="18" spans="1:14" ht="30" customHeight="1" x14ac:dyDescent="0.25">
      <c r="A18" s="8">
        <v>14</v>
      </c>
      <c r="B18" s="8" t="s">
        <v>13</v>
      </c>
      <c r="C18" s="8" t="s">
        <v>14</v>
      </c>
      <c r="D18" s="9" t="s">
        <v>37</v>
      </c>
      <c r="E18" s="10" t="s">
        <v>37</v>
      </c>
      <c r="F18" s="11">
        <v>20</v>
      </c>
      <c r="G18" s="12"/>
      <c r="H18" s="13"/>
      <c r="I18" s="14"/>
      <c r="J18" s="14"/>
      <c r="K18" s="14"/>
      <c r="L18" s="14"/>
      <c r="M18" s="13"/>
      <c r="N18" s="13"/>
    </row>
    <row r="19" spans="1:14" ht="30" customHeight="1" x14ac:dyDescent="0.25">
      <c r="A19" s="8">
        <v>15</v>
      </c>
      <c r="B19" s="8" t="s">
        <v>13</v>
      </c>
      <c r="C19" s="8" t="s">
        <v>14</v>
      </c>
      <c r="D19" s="9" t="s">
        <v>38</v>
      </c>
      <c r="E19" s="10" t="s">
        <v>38</v>
      </c>
      <c r="F19" s="14"/>
      <c r="G19" s="12"/>
      <c r="H19" s="13"/>
      <c r="I19" s="14"/>
      <c r="J19" s="14"/>
      <c r="K19" s="14"/>
      <c r="L19" s="14"/>
      <c r="M19" s="13"/>
      <c r="N19" s="13"/>
    </row>
    <row r="20" spans="1:14" ht="30" customHeight="1" x14ac:dyDescent="0.25">
      <c r="A20" s="8">
        <v>16</v>
      </c>
      <c r="B20" s="8" t="s">
        <v>13</v>
      </c>
      <c r="C20" s="8" t="s">
        <v>14</v>
      </c>
      <c r="D20" s="9" t="s">
        <v>39</v>
      </c>
      <c r="E20" s="10" t="s">
        <v>40</v>
      </c>
      <c r="F20" s="14"/>
      <c r="G20" s="12"/>
      <c r="H20" s="13"/>
      <c r="I20" s="14"/>
      <c r="J20" s="14"/>
      <c r="K20" s="14"/>
      <c r="L20" s="14"/>
      <c r="M20" s="13"/>
      <c r="N20" s="13"/>
    </row>
    <row r="21" spans="1:14" ht="30" customHeight="1" x14ac:dyDescent="0.25">
      <c r="A21" s="8">
        <v>17</v>
      </c>
      <c r="B21" s="8" t="s">
        <v>13</v>
      </c>
      <c r="C21" s="8" t="s">
        <v>14</v>
      </c>
      <c r="D21" s="9" t="s">
        <v>39</v>
      </c>
      <c r="E21" s="10" t="s">
        <v>41</v>
      </c>
      <c r="F21" s="14"/>
      <c r="G21" s="12"/>
      <c r="H21" s="13"/>
      <c r="I21" s="14"/>
      <c r="J21" s="14"/>
      <c r="K21" s="14"/>
      <c r="L21" s="14"/>
      <c r="M21" s="14"/>
      <c r="N21" s="13"/>
    </row>
    <row r="22" spans="1:14" ht="30" customHeight="1" x14ac:dyDescent="0.25">
      <c r="A22" s="14"/>
      <c r="B22" s="14"/>
      <c r="C22" s="14"/>
      <c r="D22" s="16"/>
      <c r="E22" s="10"/>
      <c r="F22" s="14"/>
      <c r="G22" s="12"/>
      <c r="H22" s="13"/>
      <c r="I22" s="14"/>
      <c r="J22" s="14"/>
      <c r="K22" s="14"/>
      <c r="L22" s="14"/>
      <c r="M22" s="14"/>
      <c r="N22" s="13"/>
    </row>
    <row r="23" spans="1:14" ht="30" customHeight="1" x14ac:dyDescent="0.25">
      <c r="A23" s="14"/>
      <c r="B23" s="14"/>
      <c r="C23" s="14"/>
      <c r="D23" s="13"/>
      <c r="E23" s="17"/>
      <c r="F23" s="14"/>
      <c r="G23" s="12"/>
      <c r="H23" s="13"/>
      <c r="I23" s="14"/>
      <c r="J23" s="14"/>
      <c r="K23" s="14"/>
      <c r="L23" s="14"/>
      <c r="M23" s="14"/>
      <c r="N23" s="14"/>
    </row>
    <row r="24" spans="1:14" ht="30" customHeight="1" x14ac:dyDescent="0.25">
      <c r="A24" s="14"/>
      <c r="B24" s="14"/>
      <c r="C24" s="14"/>
      <c r="D24" s="13"/>
      <c r="E24" s="17"/>
      <c r="F24" s="14"/>
      <c r="G24" s="12"/>
      <c r="H24" s="13"/>
      <c r="I24" s="14"/>
      <c r="J24" s="14"/>
      <c r="K24" s="14"/>
      <c r="L24" s="14"/>
      <c r="M24" s="14"/>
      <c r="N24" s="14"/>
    </row>
    <row r="25" spans="1:14" ht="30" customHeight="1" x14ac:dyDescent="0.25">
      <c r="A25" s="14"/>
      <c r="B25" s="14"/>
      <c r="C25" s="14"/>
      <c r="D25" s="13"/>
      <c r="E25" s="17"/>
      <c r="F25" s="14"/>
      <c r="G25" s="12"/>
      <c r="H25" s="13"/>
      <c r="I25" s="14"/>
      <c r="J25" s="14"/>
      <c r="K25" s="14"/>
      <c r="L25" s="14"/>
      <c r="M25" s="14"/>
      <c r="N25" s="14"/>
    </row>
    <row r="26" spans="1:14" ht="30" customHeight="1" thickBot="1" x14ac:dyDescent="0.3">
      <c r="A26" s="50" t="s">
        <v>42</v>
      </c>
      <c r="B26" s="51"/>
      <c r="C26" s="51"/>
      <c r="D26" s="51"/>
      <c r="E26" s="52"/>
      <c r="F26" s="18">
        <f>F5+F21+F22</f>
        <v>3</v>
      </c>
      <c r="G26" s="19"/>
      <c r="H26" s="20">
        <f>SUM(H5:H25)</f>
        <v>0</v>
      </c>
      <c r="I26" s="21"/>
      <c r="J26" s="22"/>
      <c r="K26" s="23"/>
      <c r="L26" s="24"/>
      <c r="M26" s="22"/>
      <c r="N26" s="25">
        <f>N5</f>
        <v>0</v>
      </c>
    </row>
    <row r="27" spans="1:14" ht="30" customHeight="1" thickBot="1" x14ac:dyDescent="0.3">
      <c r="A27" s="26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4"/>
    </row>
    <row r="28" spans="1:14" ht="30" customHeight="1" thickBot="1" x14ac:dyDescent="0.3">
      <c r="A28" s="55" t="s">
        <v>43</v>
      </c>
      <c r="B28" s="56"/>
      <c r="C28" s="57" t="s">
        <v>44</v>
      </c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8"/>
    </row>
    <row r="29" spans="1:14" ht="30" customHeight="1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4" ht="30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</row>
    <row r="31" spans="1:14" ht="30" customHeight="1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</row>
    <row r="32" spans="1:14" ht="30" customHeight="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</row>
    <row r="33" spans="1:14" ht="30" customHeigh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</row>
    <row r="34" spans="1:14" ht="30" customHeight="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</row>
    <row r="35" spans="1:14" ht="30" customHeight="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1:14" ht="30" customHeight="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</row>
  </sheetData>
  <mergeCells count="10">
    <mergeCell ref="A26:E26"/>
    <mergeCell ref="B27:N27"/>
    <mergeCell ref="A28:B28"/>
    <mergeCell ref="C28:N28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topLeftCell="D1" workbookViewId="0">
      <selection activeCell="L3" sqref="L3:N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28515625" bestFit="1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0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30" customHeight="1" x14ac:dyDescent="0.3">
      <c r="A2" s="1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ht="146.25" customHeight="1" thickBot="1" x14ac:dyDescent="0.35">
      <c r="A3" s="61" t="s">
        <v>1</v>
      </c>
      <c r="B3" s="61"/>
      <c r="C3" s="61"/>
      <c r="D3" s="61"/>
      <c r="E3" s="2"/>
      <c r="F3" s="62" t="s">
        <v>2</v>
      </c>
      <c r="G3" s="62"/>
      <c r="H3" s="62"/>
      <c r="I3" s="63" t="s">
        <v>3</v>
      </c>
      <c r="J3" s="63"/>
      <c r="K3" s="63"/>
      <c r="L3" s="63" t="s">
        <v>4</v>
      </c>
      <c r="M3" s="63"/>
      <c r="N3" s="63"/>
    </row>
    <row r="4" spans="1:14" ht="30" customHeight="1" x14ac:dyDescent="0.25">
      <c r="A4" s="3" t="s">
        <v>5</v>
      </c>
      <c r="B4" s="4" t="s">
        <v>6</v>
      </c>
      <c r="C4" s="4" t="s">
        <v>7</v>
      </c>
      <c r="D4" s="4" t="s">
        <v>8</v>
      </c>
      <c r="E4" s="5" t="s">
        <v>9</v>
      </c>
      <c r="F4" s="3" t="s">
        <v>10</v>
      </c>
      <c r="G4" s="4" t="s">
        <v>11</v>
      </c>
      <c r="H4" s="5" t="s">
        <v>12</v>
      </c>
      <c r="I4" s="6" t="s">
        <v>10</v>
      </c>
      <c r="J4" s="4" t="s">
        <v>11</v>
      </c>
      <c r="K4" s="7" t="s">
        <v>12</v>
      </c>
      <c r="L4" s="3" t="s">
        <v>10</v>
      </c>
      <c r="M4" s="4" t="s">
        <v>11</v>
      </c>
      <c r="N4" s="5" t="s">
        <v>12</v>
      </c>
    </row>
    <row r="5" spans="1:14" ht="30" customHeight="1" x14ac:dyDescent="0.25">
      <c r="A5" s="8">
        <v>1</v>
      </c>
      <c r="B5" s="8" t="s">
        <v>13</v>
      </c>
      <c r="C5" s="8" t="s">
        <v>14</v>
      </c>
      <c r="D5" s="9" t="s">
        <v>15</v>
      </c>
      <c r="E5" s="10" t="s">
        <v>16</v>
      </c>
      <c r="F5" s="11">
        <v>3</v>
      </c>
      <c r="G5" s="28">
        <v>374000</v>
      </c>
      <c r="H5" s="29">
        <f>G5*F5</f>
        <v>1122000</v>
      </c>
      <c r="I5" s="64" t="s">
        <v>45</v>
      </c>
      <c r="J5" s="64"/>
      <c r="K5" s="64"/>
      <c r="L5" s="64" t="s">
        <v>45</v>
      </c>
      <c r="M5" s="64"/>
      <c r="N5" s="64"/>
    </row>
    <row r="6" spans="1:14" ht="30" customHeight="1" x14ac:dyDescent="0.25">
      <c r="A6" s="8">
        <v>2</v>
      </c>
      <c r="B6" s="8" t="s">
        <v>13</v>
      </c>
      <c r="C6" s="8" t="s">
        <v>14</v>
      </c>
      <c r="D6" s="9" t="s">
        <v>17</v>
      </c>
      <c r="E6" s="10" t="s">
        <v>18</v>
      </c>
      <c r="F6" s="11">
        <v>2</v>
      </c>
      <c r="G6" s="28">
        <v>445500</v>
      </c>
      <c r="H6" s="29">
        <f t="shared" ref="H6:H14" si="0">G6*F6</f>
        <v>891000</v>
      </c>
      <c r="I6" s="64"/>
      <c r="J6" s="64"/>
      <c r="K6" s="64"/>
      <c r="L6" s="64"/>
      <c r="M6" s="64"/>
      <c r="N6" s="64"/>
    </row>
    <row r="7" spans="1:14" ht="30" customHeight="1" x14ac:dyDescent="0.25">
      <c r="A7" s="8">
        <v>3</v>
      </c>
      <c r="B7" s="8" t="s">
        <v>13</v>
      </c>
      <c r="C7" s="8" t="s">
        <v>14</v>
      </c>
      <c r="D7" s="9" t="s">
        <v>19</v>
      </c>
      <c r="E7" s="10" t="s">
        <v>20</v>
      </c>
      <c r="F7" s="11">
        <v>5</v>
      </c>
      <c r="G7" s="28">
        <v>170000</v>
      </c>
      <c r="H7" s="29">
        <f t="shared" si="0"/>
        <v>850000</v>
      </c>
      <c r="I7" s="64"/>
      <c r="J7" s="64"/>
      <c r="K7" s="64"/>
      <c r="L7" s="64"/>
      <c r="M7" s="64"/>
      <c r="N7" s="64"/>
    </row>
    <row r="8" spans="1:14" ht="30" customHeight="1" x14ac:dyDescent="0.25">
      <c r="A8" s="8">
        <v>4</v>
      </c>
      <c r="B8" s="8" t="s">
        <v>13</v>
      </c>
      <c r="C8" s="8" t="s">
        <v>14</v>
      </c>
      <c r="D8" s="9" t="s">
        <v>21</v>
      </c>
      <c r="E8" s="10" t="s">
        <v>22</v>
      </c>
      <c r="F8" s="11">
        <v>2</v>
      </c>
      <c r="G8" s="28">
        <v>67200</v>
      </c>
      <c r="H8" s="29">
        <f t="shared" si="0"/>
        <v>134400</v>
      </c>
      <c r="I8" s="64"/>
      <c r="J8" s="64"/>
      <c r="K8" s="64"/>
      <c r="L8" s="64"/>
      <c r="M8" s="64"/>
      <c r="N8" s="64"/>
    </row>
    <row r="9" spans="1:14" ht="30" customHeight="1" x14ac:dyDescent="0.25">
      <c r="A9" s="8">
        <v>5</v>
      </c>
      <c r="B9" s="8" t="s">
        <v>13</v>
      </c>
      <c r="C9" s="8" t="s">
        <v>14</v>
      </c>
      <c r="D9" s="9" t="s">
        <v>23</v>
      </c>
      <c r="E9" s="10" t="s">
        <v>24</v>
      </c>
      <c r="F9" s="15">
        <v>2</v>
      </c>
      <c r="G9" s="28">
        <v>75000</v>
      </c>
      <c r="H9" s="29">
        <f t="shared" si="0"/>
        <v>150000</v>
      </c>
      <c r="I9" s="64"/>
      <c r="J9" s="64"/>
      <c r="K9" s="64"/>
      <c r="L9" s="64"/>
      <c r="M9" s="64"/>
      <c r="N9" s="64"/>
    </row>
    <row r="10" spans="1:14" ht="30" customHeight="1" x14ac:dyDescent="0.25">
      <c r="A10" s="8">
        <v>6</v>
      </c>
      <c r="B10" s="8" t="s">
        <v>13</v>
      </c>
      <c r="C10" s="8" t="s">
        <v>14</v>
      </c>
      <c r="D10" s="9" t="s">
        <v>25</v>
      </c>
      <c r="E10" s="10" t="s">
        <v>26</v>
      </c>
      <c r="F10" s="11">
        <v>2</v>
      </c>
      <c r="G10" s="28">
        <v>274000</v>
      </c>
      <c r="H10" s="29">
        <f t="shared" si="0"/>
        <v>548000</v>
      </c>
      <c r="I10" s="64"/>
      <c r="J10" s="64"/>
      <c r="K10" s="64"/>
      <c r="L10" s="64"/>
      <c r="M10" s="64"/>
      <c r="N10" s="64"/>
    </row>
    <row r="11" spans="1:14" ht="30" customHeight="1" x14ac:dyDescent="0.25">
      <c r="A11" s="8">
        <v>7</v>
      </c>
      <c r="B11" s="8" t="s">
        <v>13</v>
      </c>
      <c r="C11" s="8" t="s">
        <v>14</v>
      </c>
      <c r="D11" s="9" t="s">
        <v>27</v>
      </c>
      <c r="E11" s="10" t="s">
        <v>28</v>
      </c>
      <c r="F11" s="15">
        <v>2</v>
      </c>
      <c r="G11" s="28">
        <v>497200</v>
      </c>
      <c r="H11" s="29">
        <f t="shared" si="0"/>
        <v>994400</v>
      </c>
      <c r="I11" s="64"/>
      <c r="J11" s="64"/>
      <c r="K11" s="64"/>
      <c r="L11" s="64"/>
      <c r="M11" s="64"/>
      <c r="N11" s="64"/>
    </row>
    <row r="12" spans="1:14" ht="30" customHeight="1" x14ac:dyDescent="0.25">
      <c r="A12" s="8">
        <v>8</v>
      </c>
      <c r="B12" s="8" t="s">
        <v>13</v>
      </c>
      <c r="C12" s="8" t="s">
        <v>14</v>
      </c>
      <c r="D12" s="9" t="s">
        <v>29</v>
      </c>
      <c r="E12" s="10" t="s">
        <v>30</v>
      </c>
      <c r="F12" s="11">
        <v>2</v>
      </c>
      <c r="G12" s="28">
        <v>29400</v>
      </c>
      <c r="H12" s="29">
        <f t="shared" si="0"/>
        <v>58800</v>
      </c>
      <c r="I12" s="64"/>
      <c r="J12" s="64"/>
      <c r="K12" s="64"/>
      <c r="L12" s="64"/>
      <c r="M12" s="64"/>
      <c r="N12" s="64"/>
    </row>
    <row r="13" spans="1:14" ht="30" customHeight="1" x14ac:dyDescent="0.25">
      <c r="A13" s="8">
        <v>9</v>
      </c>
      <c r="B13" s="8" t="s">
        <v>13</v>
      </c>
      <c r="C13" s="8" t="s">
        <v>14</v>
      </c>
      <c r="D13" s="9" t="s">
        <v>31</v>
      </c>
      <c r="E13" s="10" t="s">
        <v>32</v>
      </c>
      <c r="F13" s="11">
        <v>1</v>
      </c>
      <c r="G13" s="28">
        <v>13200</v>
      </c>
      <c r="H13" s="29">
        <f t="shared" si="0"/>
        <v>13200</v>
      </c>
      <c r="I13" s="64"/>
      <c r="J13" s="64"/>
      <c r="K13" s="64"/>
      <c r="L13" s="64"/>
      <c r="M13" s="64"/>
      <c r="N13" s="64"/>
    </row>
    <row r="14" spans="1:14" ht="30" customHeight="1" x14ac:dyDescent="0.25">
      <c r="A14" s="8">
        <v>10</v>
      </c>
      <c r="B14" s="8" t="s">
        <v>13</v>
      </c>
      <c r="C14" s="8" t="s">
        <v>14</v>
      </c>
      <c r="D14" s="9" t="s">
        <v>33</v>
      </c>
      <c r="E14" s="10" t="s">
        <v>33</v>
      </c>
      <c r="F14" s="11">
        <v>1</v>
      </c>
      <c r="G14" s="28">
        <v>248300</v>
      </c>
      <c r="H14" s="29">
        <f t="shared" si="0"/>
        <v>248300</v>
      </c>
      <c r="I14" s="64"/>
      <c r="J14" s="64"/>
      <c r="K14" s="64"/>
      <c r="L14" s="64"/>
      <c r="M14" s="64"/>
      <c r="N14" s="64"/>
    </row>
    <row r="15" spans="1:14" ht="30" customHeight="1" thickBot="1" x14ac:dyDescent="0.3">
      <c r="A15" s="50" t="s">
        <v>42</v>
      </c>
      <c r="B15" s="51"/>
      <c r="C15" s="51"/>
      <c r="D15" s="51"/>
      <c r="E15" s="52"/>
      <c r="F15" s="18">
        <f>SUM(F5:F14)</f>
        <v>22</v>
      </c>
      <c r="G15" s="19"/>
      <c r="H15" s="30">
        <f>SUM(H5:H14)</f>
        <v>5010100</v>
      </c>
      <c r="I15" s="64"/>
      <c r="J15" s="64"/>
      <c r="K15" s="64"/>
      <c r="L15" s="64"/>
      <c r="M15" s="64"/>
      <c r="N15" s="64"/>
    </row>
    <row r="16" spans="1:14" ht="30" customHeight="1" thickBot="1" x14ac:dyDescent="0.3">
      <c r="A16" s="26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4"/>
    </row>
    <row r="17" spans="1:14" ht="30" customHeight="1" thickBot="1" x14ac:dyDescent="0.3">
      <c r="A17" s="55" t="s">
        <v>43</v>
      </c>
      <c r="B17" s="56"/>
      <c r="C17" s="57" t="s">
        <v>46</v>
      </c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8"/>
    </row>
    <row r="18" spans="1:14" ht="30" customHeight="1" x14ac:dyDescent="0.2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  <row r="19" spans="1:14" ht="30" customHeight="1" x14ac:dyDescent="0.25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4" ht="30" customHeight="1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 ht="30" customHeight="1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ht="30" customHeight="1" x14ac:dyDescent="0.2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ht="30" customHeight="1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4" ht="30" customHeight="1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</row>
    <row r="25" spans="1:14" ht="30" customHeight="1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</row>
  </sheetData>
  <mergeCells count="12">
    <mergeCell ref="A1:N1"/>
    <mergeCell ref="B2:N2"/>
    <mergeCell ref="A3:D3"/>
    <mergeCell ref="F3:H3"/>
    <mergeCell ref="I3:K3"/>
    <mergeCell ref="L3:N3"/>
    <mergeCell ref="I5:K15"/>
    <mergeCell ref="L5:N15"/>
    <mergeCell ref="A15:E15"/>
    <mergeCell ref="B16:N16"/>
    <mergeCell ref="A17:B17"/>
    <mergeCell ref="C17:N17"/>
  </mergeCells>
  <pageMargins left="0.7" right="0.7" top="0.75" bottom="0.75" header="0.3" footer="0.3"/>
  <pageSetup scale="72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7"/>
  <sheetViews>
    <sheetView workbookViewId="0">
      <selection activeCell="Q6" sqref="Q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0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30" customHeight="1" x14ac:dyDescent="0.3">
      <c r="A2" s="1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ht="146.25" customHeight="1" thickBot="1" x14ac:dyDescent="0.35">
      <c r="A3" s="61" t="s">
        <v>47</v>
      </c>
      <c r="B3" s="61"/>
      <c r="C3" s="61"/>
      <c r="D3" s="61"/>
      <c r="E3" s="2"/>
      <c r="F3" s="62" t="s">
        <v>48</v>
      </c>
      <c r="G3" s="62"/>
      <c r="H3" s="62"/>
      <c r="I3" s="63" t="s">
        <v>3</v>
      </c>
      <c r="J3" s="63"/>
      <c r="K3" s="63"/>
      <c r="L3" s="63" t="s">
        <v>4</v>
      </c>
      <c r="M3" s="63"/>
      <c r="N3" s="63"/>
    </row>
    <row r="4" spans="1:14" ht="30" customHeight="1" x14ac:dyDescent="0.25">
      <c r="A4" s="3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3" t="s">
        <v>10</v>
      </c>
      <c r="G4" s="4" t="s">
        <v>11</v>
      </c>
      <c r="H4" s="5" t="s">
        <v>12</v>
      </c>
      <c r="I4" s="6" t="s">
        <v>10</v>
      </c>
      <c r="J4" s="4" t="s">
        <v>11</v>
      </c>
      <c r="K4" s="7" t="s">
        <v>12</v>
      </c>
      <c r="L4" s="3" t="s">
        <v>10</v>
      </c>
      <c r="M4" s="4" t="s">
        <v>11</v>
      </c>
      <c r="N4" s="5" t="s">
        <v>12</v>
      </c>
    </row>
    <row r="5" spans="1:14" ht="30" customHeight="1" x14ac:dyDescent="0.25">
      <c r="A5" s="8">
        <v>1</v>
      </c>
      <c r="B5" s="8" t="s">
        <v>49</v>
      </c>
      <c r="C5" s="8" t="s">
        <v>50</v>
      </c>
      <c r="D5" s="31" t="s">
        <v>51</v>
      </c>
      <c r="E5" s="32">
        <v>750004000119</v>
      </c>
      <c r="F5" s="11">
        <v>3</v>
      </c>
      <c r="G5" s="12">
        <v>12474</v>
      </c>
      <c r="H5" s="13">
        <f>F5*G5</f>
        <v>37422</v>
      </c>
      <c r="I5" s="14">
        <v>3</v>
      </c>
      <c r="J5" s="65" t="s">
        <v>45</v>
      </c>
      <c r="K5" s="66"/>
      <c r="L5" s="14">
        <v>3</v>
      </c>
      <c r="M5" s="13">
        <v>13000</v>
      </c>
      <c r="N5" s="13">
        <f>L5*M5</f>
        <v>39000</v>
      </c>
    </row>
    <row r="6" spans="1:14" ht="30" customHeight="1" x14ac:dyDescent="0.25">
      <c r="A6" s="8"/>
      <c r="B6" s="8"/>
      <c r="C6" s="8"/>
      <c r="D6" s="9"/>
      <c r="E6" s="10"/>
      <c r="F6" s="11"/>
      <c r="G6" s="12"/>
      <c r="H6" s="13"/>
      <c r="I6" s="14"/>
      <c r="J6" s="14"/>
      <c r="K6" s="14"/>
      <c r="L6" s="14"/>
      <c r="M6" s="13"/>
      <c r="N6" s="13"/>
    </row>
    <row r="7" spans="1:14" ht="30" customHeight="1" thickBot="1" x14ac:dyDescent="0.3">
      <c r="A7" s="50" t="s">
        <v>42</v>
      </c>
      <c r="B7" s="51"/>
      <c r="C7" s="51"/>
      <c r="D7" s="51"/>
      <c r="E7" s="52"/>
      <c r="F7" s="18">
        <v>3</v>
      </c>
      <c r="G7" s="19"/>
      <c r="H7" s="20">
        <f>SUM(H5:H6)</f>
        <v>37422</v>
      </c>
      <c r="I7" s="21"/>
      <c r="J7" s="22"/>
      <c r="K7" s="23"/>
      <c r="L7" s="24"/>
      <c r="M7" s="22"/>
      <c r="N7" s="25"/>
    </row>
    <row r="8" spans="1:14" ht="30" customHeight="1" thickBot="1" x14ac:dyDescent="0.3">
      <c r="A8" s="2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</row>
    <row r="9" spans="1:14" ht="30" customHeight="1" thickBot="1" x14ac:dyDescent="0.3">
      <c r="A9" s="55" t="s">
        <v>43</v>
      </c>
      <c r="B9" s="56"/>
      <c r="C9" s="57" t="s">
        <v>52</v>
      </c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30" customHeight="1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ht="30" customHeight="1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4" ht="30" customHeight="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4" ht="30" customHeight="1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ht="30" customHeight="1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4" ht="30" customHeight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 ht="30" customHeight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ht="30" customHeight="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</sheetData>
  <mergeCells count="11">
    <mergeCell ref="A1:N1"/>
    <mergeCell ref="B2:N2"/>
    <mergeCell ref="A3:D3"/>
    <mergeCell ref="F3:H3"/>
    <mergeCell ref="I3:K3"/>
    <mergeCell ref="L3:N3"/>
    <mergeCell ref="J5:K5"/>
    <mergeCell ref="A7:E7"/>
    <mergeCell ref="B8:N8"/>
    <mergeCell ref="A9:B9"/>
    <mergeCell ref="C9:N9"/>
  </mergeCells>
  <pageMargins left="0.7" right="0.7" top="0.75" bottom="0.75" header="0.3" footer="0.3"/>
  <pageSetup scale="7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7"/>
  <sheetViews>
    <sheetView topLeftCell="E1" workbookViewId="0">
      <selection activeCell="A7" sqref="A7:E7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0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30" customHeight="1" x14ac:dyDescent="0.3">
      <c r="A2" s="1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ht="146.25" customHeight="1" thickBot="1" x14ac:dyDescent="0.35">
      <c r="A3" s="61" t="s">
        <v>53</v>
      </c>
      <c r="B3" s="61"/>
      <c r="C3" s="61"/>
      <c r="D3" s="61"/>
      <c r="E3" s="2"/>
      <c r="F3" s="63" t="s">
        <v>54</v>
      </c>
      <c r="G3" s="63"/>
      <c r="H3" s="63"/>
      <c r="I3" s="63" t="s">
        <v>3</v>
      </c>
      <c r="J3" s="63"/>
      <c r="K3" s="63"/>
      <c r="L3" s="62" t="s">
        <v>55</v>
      </c>
      <c r="M3" s="62"/>
      <c r="N3" s="62"/>
    </row>
    <row r="4" spans="1:14" ht="30" customHeight="1" x14ac:dyDescent="0.25">
      <c r="A4" s="3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3" t="s">
        <v>10</v>
      </c>
      <c r="G4" s="4" t="s">
        <v>11</v>
      </c>
      <c r="H4" s="5" t="s">
        <v>12</v>
      </c>
      <c r="I4" s="6" t="s">
        <v>10</v>
      </c>
      <c r="J4" s="4" t="s">
        <v>11</v>
      </c>
      <c r="K4" s="7" t="s">
        <v>12</v>
      </c>
      <c r="L4" s="3" t="s">
        <v>10</v>
      </c>
      <c r="M4" s="4" t="s">
        <v>11</v>
      </c>
      <c r="N4" s="5" t="s">
        <v>12</v>
      </c>
    </row>
    <row r="5" spans="1:14" ht="30" customHeight="1" x14ac:dyDescent="0.25">
      <c r="A5" s="8">
        <v>1</v>
      </c>
      <c r="B5" s="8" t="s">
        <v>49</v>
      </c>
      <c r="C5" s="8" t="s">
        <v>50</v>
      </c>
      <c r="D5" s="33" t="s">
        <v>56</v>
      </c>
      <c r="E5" s="34" t="s">
        <v>57</v>
      </c>
      <c r="F5" s="11">
        <v>1</v>
      </c>
      <c r="G5" s="35">
        <v>335000</v>
      </c>
      <c r="H5" s="36">
        <f>F5*G5</f>
        <v>335000</v>
      </c>
      <c r="I5" s="8">
        <v>1</v>
      </c>
      <c r="J5" s="67" t="s">
        <v>45</v>
      </c>
      <c r="K5" s="68"/>
      <c r="L5" s="8">
        <v>1</v>
      </c>
      <c r="M5" s="36">
        <v>450000</v>
      </c>
      <c r="N5" s="36">
        <f>M5*L5</f>
        <v>450000</v>
      </c>
    </row>
    <row r="6" spans="1:14" ht="30" customHeight="1" x14ac:dyDescent="0.25">
      <c r="A6" s="8"/>
      <c r="B6" s="8"/>
      <c r="C6" s="8"/>
      <c r="D6" s="9"/>
      <c r="E6" s="10"/>
      <c r="F6" s="11"/>
      <c r="G6" s="35"/>
      <c r="H6" s="36"/>
      <c r="I6" s="8"/>
      <c r="J6" s="8"/>
      <c r="K6" s="8"/>
      <c r="L6" s="8"/>
      <c r="M6" s="36"/>
      <c r="N6" s="36"/>
    </row>
    <row r="7" spans="1:14" ht="30" customHeight="1" thickBot="1" x14ac:dyDescent="0.3">
      <c r="A7" s="50" t="s">
        <v>42</v>
      </c>
      <c r="B7" s="51"/>
      <c r="C7" s="51"/>
      <c r="D7" s="51"/>
      <c r="E7" s="52"/>
      <c r="F7" s="37">
        <v>1</v>
      </c>
      <c r="G7" s="38"/>
      <c r="H7" s="39">
        <f>SUM(H5:H6)</f>
        <v>335000</v>
      </c>
      <c r="I7" s="40"/>
      <c r="J7" s="41"/>
      <c r="K7" s="42"/>
      <c r="L7" s="43"/>
      <c r="M7" s="41"/>
      <c r="N7" s="44"/>
    </row>
    <row r="8" spans="1:14" ht="30" customHeight="1" thickBot="1" x14ac:dyDescent="0.3">
      <c r="A8" s="2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</row>
    <row r="9" spans="1:14" ht="30" customHeight="1" thickBot="1" x14ac:dyDescent="0.3">
      <c r="A9" s="55" t="s">
        <v>43</v>
      </c>
      <c r="B9" s="56"/>
      <c r="C9" s="57" t="s">
        <v>58</v>
      </c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30" customHeight="1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ht="30" customHeight="1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4" ht="30" customHeight="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4" ht="30" customHeight="1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ht="30" customHeight="1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4" ht="30" customHeight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 ht="30" customHeight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ht="30" customHeight="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</sheetData>
  <mergeCells count="11">
    <mergeCell ref="A1:N1"/>
    <mergeCell ref="B2:N2"/>
    <mergeCell ref="A3:D3"/>
    <mergeCell ref="F3:H3"/>
    <mergeCell ref="I3:K3"/>
    <mergeCell ref="L3:N3"/>
    <mergeCell ref="J5:K5"/>
    <mergeCell ref="A7:E7"/>
    <mergeCell ref="B8:N8"/>
    <mergeCell ref="A9:B9"/>
    <mergeCell ref="C9:N9"/>
  </mergeCells>
  <pageMargins left="0.7" right="0.7" top="0.75" bottom="0.75" header="0.3" footer="0.3"/>
  <pageSetup scale="7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17"/>
  <sheetViews>
    <sheetView workbookViewId="0">
      <selection activeCell="D6" sqref="D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6" ht="30" customHeight="1" x14ac:dyDescent="0.3">
      <c r="A2" s="1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6" ht="146.25" customHeight="1" thickBot="1" x14ac:dyDescent="0.35">
      <c r="A3" s="61" t="s">
        <v>59</v>
      </c>
      <c r="B3" s="61"/>
      <c r="C3" s="61"/>
      <c r="D3" s="61"/>
      <c r="E3" s="2"/>
      <c r="F3" s="62" t="s">
        <v>60</v>
      </c>
      <c r="G3" s="62"/>
      <c r="H3" s="62"/>
      <c r="I3" s="63" t="s">
        <v>3</v>
      </c>
      <c r="J3" s="63"/>
      <c r="K3" s="63"/>
      <c r="L3" s="63" t="s">
        <v>4</v>
      </c>
      <c r="M3" s="63"/>
      <c r="N3" s="63"/>
      <c r="O3" s="63"/>
      <c r="P3" s="63"/>
    </row>
    <row r="4" spans="1:16" ht="30" customHeight="1" x14ac:dyDescent="0.25">
      <c r="A4" s="3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3" t="s">
        <v>10</v>
      </c>
      <c r="G4" s="4" t="s">
        <v>11</v>
      </c>
      <c r="H4" s="5" t="s">
        <v>12</v>
      </c>
      <c r="I4" s="6" t="s">
        <v>10</v>
      </c>
      <c r="J4" s="4" t="s">
        <v>11</v>
      </c>
      <c r="K4" s="7" t="s">
        <v>12</v>
      </c>
      <c r="L4" s="3" t="s">
        <v>10</v>
      </c>
      <c r="M4" s="4" t="s">
        <v>11</v>
      </c>
      <c r="N4" s="5" t="s">
        <v>12</v>
      </c>
    </row>
    <row r="5" spans="1:16" ht="30" customHeight="1" x14ac:dyDescent="0.25">
      <c r="A5" s="8">
        <v>1</v>
      </c>
      <c r="B5" s="8" t="s">
        <v>49</v>
      </c>
      <c r="C5" s="8" t="s">
        <v>50</v>
      </c>
      <c r="D5" s="33" t="s">
        <v>61</v>
      </c>
      <c r="E5" s="34" t="s">
        <v>62</v>
      </c>
      <c r="F5" s="11">
        <v>3</v>
      </c>
      <c r="G5" s="35">
        <v>16100</v>
      </c>
      <c r="H5" s="36">
        <f>F5*G5</f>
        <v>48300</v>
      </c>
      <c r="I5" s="8">
        <v>1</v>
      </c>
      <c r="J5" s="67" t="s">
        <v>45</v>
      </c>
      <c r="K5" s="68"/>
      <c r="L5" s="8">
        <v>1</v>
      </c>
      <c r="M5" s="36">
        <v>18000</v>
      </c>
      <c r="N5" s="36">
        <f>M5*L5</f>
        <v>18000</v>
      </c>
    </row>
    <row r="6" spans="1:16" ht="30" customHeight="1" x14ac:dyDescent="0.25">
      <c r="A6" s="8"/>
      <c r="B6" s="8"/>
      <c r="C6" s="8"/>
      <c r="D6" s="9"/>
      <c r="E6" s="10"/>
      <c r="F6" s="11"/>
      <c r="G6" s="35"/>
      <c r="H6" s="36"/>
      <c r="I6" s="8"/>
      <c r="J6" s="8"/>
      <c r="K6" s="8"/>
      <c r="L6" s="8"/>
      <c r="M6" s="36"/>
      <c r="N6" s="36"/>
    </row>
    <row r="7" spans="1:16" ht="30" customHeight="1" thickBot="1" x14ac:dyDescent="0.3">
      <c r="A7" s="50" t="s">
        <v>42</v>
      </c>
      <c r="B7" s="51"/>
      <c r="C7" s="51"/>
      <c r="D7" s="51"/>
      <c r="E7" s="52"/>
      <c r="F7" s="37">
        <v>3</v>
      </c>
      <c r="G7" s="38"/>
      <c r="H7" s="39">
        <f>SUM(H5:H6)</f>
        <v>48300</v>
      </c>
      <c r="I7" s="40"/>
      <c r="J7" s="41"/>
      <c r="K7" s="42"/>
      <c r="L7" s="43"/>
      <c r="M7" s="41"/>
      <c r="N7" s="44"/>
    </row>
    <row r="8" spans="1:16" ht="30" customHeight="1" thickBot="1" x14ac:dyDescent="0.3">
      <c r="A8" s="2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</row>
    <row r="9" spans="1:16" ht="30" customHeight="1" thickBot="1" x14ac:dyDescent="0.3">
      <c r="A9" s="55" t="s">
        <v>43</v>
      </c>
      <c r="B9" s="56"/>
      <c r="C9" s="57" t="s">
        <v>63</v>
      </c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6" ht="30" customHeight="1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6" ht="30" customHeight="1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6" ht="30" customHeight="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6" ht="30" customHeight="1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6" ht="30" customHeight="1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6" ht="30" customHeight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6" ht="30" customHeight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ht="30" customHeight="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</sheetData>
  <mergeCells count="12">
    <mergeCell ref="A1:N1"/>
    <mergeCell ref="B2:N2"/>
    <mergeCell ref="A3:D3"/>
    <mergeCell ref="F3:H3"/>
    <mergeCell ref="I3:K3"/>
    <mergeCell ref="L3:N3"/>
    <mergeCell ref="O3:P3"/>
    <mergeCell ref="J5:K5"/>
    <mergeCell ref="A7:E7"/>
    <mergeCell ref="B8:N8"/>
    <mergeCell ref="A9:B9"/>
    <mergeCell ref="C9:N9"/>
  </mergeCells>
  <pageMargins left="0.7" right="0.7" top="0.75" bottom="0.75" header="0.3" footer="0.3"/>
  <pageSetup scale="7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18"/>
  <sheetViews>
    <sheetView topLeftCell="A4" workbookViewId="0">
      <selection activeCell="D5" sqref="D5:D7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6" ht="30" customHeight="1" x14ac:dyDescent="0.3">
      <c r="A2" s="1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6" ht="170.25" customHeight="1" thickBot="1" x14ac:dyDescent="0.35">
      <c r="A3" s="61" t="s">
        <v>64</v>
      </c>
      <c r="B3" s="61"/>
      <c r="C3" s="61"/>
      <c r="D3" s="61"/>
      <c r="E3" s="2"/>
      <c r="F3" s="62" t="s">
        <v>65</v>
      </c>
      <c r="G3" s="62"/>
      <c r="H3" s="62"/>
      <c r="I3" s="63" t="s">
        <v>3</v>
      </c>
      <c r="J3" s="63"/>
      <c r="K3" s="63"/>
      <c r="L3" s="62" t="s">
        <v>55</v>
      </c>
      <c r="M3" s="62"/>
      <c r="N3" s="62"/>
      <c r="O3" s="63"/>
      <c r="P3" s="63"/>
    </row>
    <row r="4" spans="1:16" ht="30" customHeight="1" x14ac:dyDescent="0.25">
      <c r="A4" s="3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3" t="s">
        <v>10</v>
      </c>
      <c r="G4" s="4" t="s">
        <v>11</v>
      </c>
      <c r="H4" s="5" t="s">
        <v>12</v>
      </c>
      <c r="I4" s="6" t="s">
        <v>10</v>
      </c>
      <c r="J4" s="4" t="s">
        <v>11</v>
      </c>
      <c r="K4" s="7" t="s">
        <v>12</v>
      </c>
      <c r="L4" s="3" t="s">
        <v>10</v>
      </c>
      <c r="M4" s="4" t="s">
        <v>11</v>
      </c>
      <c r="N4" s="5" t="s">
        <v>12</v>
      </c>
    </row>
    <row r="5" spans="1:16" ht="30" customHeight="1" x14ac:dyDescent="0.25">
      <c r="A5" s="8">
        <v>1</v>
      </c>
      <c r="B5" s="8" t="s">
        <v>49</v>
      </c>
      <c r="C5" s="8" t="s">
        <v>50</v>
      </c>
      <c r="D5" s="45" t="s">
        <v>66</v>
      </c>
      <c r="E5" s="16" t="s">
        <v>67</v>
      </c>
      <c r="F5" s="11">
        <v>15</v>
      </c>
      <c r="G5" s="35">
        <v>175000</v>
      </c>
      <c r="H5" s="36">
        <f>F5*G5</f>
        <v>2625000</v>
      </c>
      <c r="I5" s="8"/>
      <c r="J5" s="69" t="s">
        <v>45</v>
      </c>
      <c r="K5" s="70"/>
      <c r="L5" s="11"/>
      <c r="M5" s="69" t="s">
        <v>45</v>
      </c>
      <c r="N5" s="70"/>
    </row>
    <row r="6" spans="1:16" ht="30" customHeight="1" x14ac:dyDescent="0.25">
      <c r="A6" s="8">
        <v>2</v>
      </c>
      <c r="B6" s="8" t="s">
        <v>49</v>
      </c>
      <c r="C6" s="8" t="s">
        <v>50</v>
      </c>
      <c r="D6" s="46" t="s">
        <v>68</v>
      </c>
      <c r="E6" s="16" t="s">
        <v>69</v>
      </c>
      <c r="F6" s="11">
        <v>15</v>
      </c>
      <c r="G6" s="35">
        <v>100000</v>
      </c>
      <c r="H6" s="36">
        <f t="shared" ref="H6:H7" si="0">F6*G6</f>
        <v>1500000</v>
      </c>
      <c r="I6" s="8"/>
      <c r="J6" s="71"/>
      <c r="K6" s="72"/>
      <c r="L6" s="11"/>
      <c r="M6" s="71"/>
      <c r="N6" s="72"/>
    </row>
    <row r="7" spans="1:16" ht="30" customHeight="1" x14ac:dyDescent="0.25">
      <c r="A7" s="8">
        <v>3</v>
      </c>
      <c r="B7" s="8" t="s">
        <v>49</v>
      </c>
      <c r="C7" s="8" t="s">
        <v>50</v>
      </c>
      <c r="D7" s="46" t="s">
        <v>70</v>
      </c>
      <c r="E7" s="16" t="s">
        <v>71</v>
      </c>
      <c r="F7" s="11">
        <v>15</v>
      </c>
      <c r="G7" s="35">
        <v>100000</v>
      </c>
      <c r="H7" s="36">
        <f t="shared" si="0"/>
        <v>1500000</v>
      </c>
      <c r="I7" s="8"/>
      <c r="J7" s="73"/>
      <c r="K7" s="74"/>
      <c r="L7" s="11"/>
      <c r="M7" s="73"/>
      <c r="N7" s="74"/>
    </row>
    <row r="8" spans="1:16" ht="30" customHeight="1" thickBot="1" x14ac:dyDescent="0.3">
      <c r="A8" s="50" t="s">
        <v>42</v>
      </c>
      <c r="B8" s="51"/>
      <c r="C8" s="51"/>
      <c r="D8" s="51"/>
      <c r="E8" s="52"/>
      <c r="F8" s="37">
        <f>SUM(F5:F7)</f>
        <v>45</v>
      </c>
      <c r="G8" s="38"/>
      <c r="H8" s="47">
        <f>SUM(H5:H7)</f>
        <v>5625000</v>
      </c>
      <c r="I8" s="40"/>
      <c r="J8" s="41"/>
      <c r="K8" s="42"/>
      <c r="L8" s="43"/>
      <c r="M8" s="41"/>
      <c r="N8" s="44"/>
    </row>
    <row r="9" spans="1:16" ht="30" customHeight="1" thickBot="1" x14ac:dyDescent="0.3">
      <c r="A9" s="26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4"/>
    </row>
    <row r="10" spans="1:16" ht="68.25" customHeight="1" thickBot="1" x14ac:dyDescent="0.3">
      <c r="A10" s="55" t="s">
        <v>43</v>
      </c>
      <c r="B10" s="56"/>
      <c r="C10" s="75" t="s">
        <v>72</v>
      </c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6"/>
    </row>
    <row r="11" spans="1:16" ht="30" customHeight="1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6" ht="30" customHeight="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6" ht="30" customHeight="1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6" ht="30" customHeight="1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6" ht="30" customHeight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6" ht="30" customHeight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ht="30" customHeight="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4" ht="30" customHeight="1" x14ac:dyDescent="0.2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</sheetData>
  <mergeCells count="13">
    <mergeCell ref="A10:B10"/>
    <mergeCell ref="C10:N10"/>
    <mergeCell ref="A1:N1"/>
    <mergeCell ref="B2:N2"/>
    <mergeCell ref="A3:D3"/>
    <mergeCell ref="F3:H3"/>
    <mergeCell ref="I3:K3"/>
    <mergeCell ref="L3:N3"/>
    <mergeCell ref="O3:P3"/>
    <mergeCell ref="J5:K7"/>
    <mergeCell ref="M5:N7"/>
    <mergeCell ref="A8:E8"/>
    <mergeCell ref="B9:N9"/>
  </mergeCells>
  <pageMargins left="0.7" right="0.7" top="0.75" bottom="0.75" header="0.3" footer="0.3"/>
  <pageSetup scale="7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tabSelected="1" topLeftCell="A7" workbookViewId="0">
      <selection activeCell="E16" sqref="E1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6" ht="30" customHeight="1" x14ac:dyDescent="0.3">
      <c r="A2" s="1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6" ht="170.25" customHeight="1" thickBot="1" x14ac:dyDescent="0.35">
      <c r="A3" s="61" t="s">
        <v>73</v>
      </c>
      <c r="B3" s="61"/>
      <c r="C3" s="61"/>
      <c r="D3" s="61"/>
      <c r="E3" s="2"/>
      <c r="F3" s="62" t="s">
        <v>65</v>
      </c>
      <c r="G3" s="62"/>
      <c r="H3" s="62"/>
      <c r="I3" s="63" t="s">
        <v>3</v>
      </c>
      <c r="J3" s="63"/>
      <c r="K3" s="63"/>
      <c r="L3" s="63" t="s">
        <v>4</v>
      </c>
      <c r="M3" s="63"/>
      <c r="N3" s="63"/>
      <c r="O3" s="63"/>
      <c r="P3" s="63"/>
    </row>
    <row r="4" spans="1:16" ht="30" customHeight="1" x14ac:dyDescent="0.25">
      <c r="A4" s="3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3" t="s">
        <v>10</v>
      </c>
      <c r="G4" s="4" t="s">
        <v>11</v>
      </c>
      <c r="H4" s="5" t="s">
        <v>12</v>
      </c>
      <c r="I4" s="6" t="s">
        <v>10</v>
      </c>
      <c r="J4" s="4" t="s">
        <v>11</v>
      </c>
      <c r="K4" s="7" t="s">
        <v>12</v>
      </c>
      <c r="L4" s="3" t="s">
        <v>10</v>
      </c>
      <c r="M4" s="4" t="s">
        <v>11</v>
      </c>
      <c r="N4" s="5" t="s">
        <v>12</v>
      </c>
    </row>
    <row r="5" spans="1:16" ht="30" customHeight="1" x14ac:dyDescent="0.25">
      <c r="A5" s="48">
        <v>1</v>
      </c>
      <c r="B5" s="48" t="s">
        <v>49</v>
      </c>
      <c r="C5" s="48" t="s">
        <v>50</v>
      </c>
      <c r="D5" s="45" t="s">
        <v>75</v>
      </c>
      <c r="E5" s="16" t="s">
        <v>74</v>
      </c>
      <c r="F5" s="11">
        <v>1</v>
      </c>
      <c r="G5" s="35">
        <v>150000</v>
      </c>
      <c r="H5" s="36">
        <f>F5*G5</f>
        <v>150000</v>
      </c>
      <c r="I5" s="69" t="s">
        <v>45</v>
      </c>
      <c r="J5" s="79"/>
      <c r="K5" s="70"/>
      <c r="L5" s="69" t="s">
        <v>45</v>
      </c>
      <c r="M5" s="79"/>
      <c r="N5" s="70"/>
    </row>
    <row r="6" spans="1:16" ht="30" customHeight="1" x14ac:dyDescent="0.25">
      <c r="A6" s="48">
        <v>2</v>
      </c>
      <c r="B6" s="48" t="s">
        <v>49</v>
      </c>
      <c r="C6" s="48" t="s">
        <v>50</v>
      </c>
      <c r="D6" s="46" t="s">
        <v>77</v>
      </c>
      <c r="E6" s="16" t="s">
        <v>76</v>
      </c>
      <c r="F6" s="11">
        <v>1</v>
      </c>
      <c r="G6" s="35">
        <v>180000</v>
      </c>
      <c r="H6" s="36">
        <f t="shared" ref="H6:H7" si="0">F6*G6</f>
        <v>180000</v>
      </c>
      <c r="I6" s="71"/>
      <c r="J6" s="80"/>
      <c r="K6" s="72"/>
      <c r="L6" s="71"/>
      <c r="M6" s="80"/>
      <c r="N6" s="72"/>
    </row>
    <row r="7" spans="1:16" ht="30" customHeight="1" x14ac:dyDescent="0.25">
      <c r="A7" s="48">
        <v>3</v>
      </c>
      <c r="B7" s="48" t="s">
        <v>49</v>
      </c>
      <c r="C7" s="48" t="s">
        <v>50</v>
      </c>
      <c r="D7" s="45" t="s">
        <v>78</v>
      </c>
      <c r="E7" s="16" t="s">
        <v>79</v>
      </c>
      <c r="F7" s="11">
        <v>2</v>
      </c>
      <c r="G7" s="35">
        <v>55000</v>
      </c>
      <c r="H7" s="36">
        <f t="shared" si="0"/>
        <v>110000</v>
      </c>
      <c r="I7" s="73"/>
      <c r="J7" s="81"/>
      <c r="K7" s="74"/>
      <c r="L7" s="73"/>
      <c r="M7" s="81"/>
      <c r="N7" s="74"/>
    </row>
    <row r="8" spans="1:16" ht="30" customHeight="1" thickBot="1" x14ac:dyDescent="0.3">
      <c r="A8" s="50" t="s">
        <v>42</v>
      </c>
      <c r="B8" s="51"/>
      <c r="C8" s="51"/>
      <c r="D8" s="51"/>
      <c r="E8" s="52"/>
      <c r="F8" s="37">
        <f>SUM(F5:F7)</f>
        <v>4</v>
      </c>
      <c r="G8" s="38"/>
      <c r="H8" s="47">
        <f>SUM(H5:H7)</f>
        <v>440000</v>
      </c>
      <c r="I8" s="40"/>
      <c r="J8" s="41"/>
      <c r="K8" s="42"/>
      <c r="L8" s="43"/>
      <c r="M8" s="41"/>
      <c r="N8" s="44"/>
    </row>
    <row r="9" spans="1:16" ht="30" customHeight="1" thickBot="1" x14ac:dyDescent="0.3">
      <c r="A9" s="26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4"/>
    </row>
    <row r="10" spans="1:16" ht="40.5" customHeight="1" thickBot="1" x14ac:dyDescent="0.3">
      <c r="A10" s="55" t="s">
        <v>43</v>
      </c>
      <c r="B10" s="56"/>
      <c r="C10" s="77" t="s">
        <v>80</v>
      </c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8"/>
    </row>
    <row r="11" spans="1:16" ht="30" customHeight="1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6" ht="30" customHeight="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6" ht="30" customHeight="1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6" ht="30" customHeight="1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6" ht="30" customHeight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6" ht="33.75" customHeight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ht="30" customHeight="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4" ht="30" customHeight="1" x14ac:dyDescent="0.2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</sheetData>
  <mergeCells count="13">
    <mergeCell ref="A1:N1"/>
    <mergeCell ref="B2:N2"/>
    <mergeCell ref="A3:D3"/>
    <mergeCell ref="F3:H3"/>
    <mergeCell ref="I3:K3"/>
    <mergeCell ref="L3:N3"/>
    <mergeCell ref="O3:P3"/>
    <mergeCell ref="A8:E8"/>
    <mergeCell ref="B9:N9"/>
    <mergeCell ref="A10:B10"/>
    <mergeCell ref="C10:N10"/>
    <mergeCell ref="I5:K7"/>
    <mergeCell ref="L5:N7"/>
  </mergeCells>
  <pageMargins left="0.7" right="0.7" top="0.75" bottom="0.75" header="0.3" footer="0.3"/>
  <pageSetup scale="7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topLeftCell="A4" workbookViewId="0">
      <selection activeCell="H5" sqref="H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6" ht="30" customHeight="1" x14ac:dyDescent="0.3">
      <c r="A2" s="1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6" ht="192" customHeight="1" thickBot="1" x14ac:dyDescent="0.35">
      <c r="A3" s="61" t="s">
        <v>81</v>
      </c>
      <c r="B3" s="61"/>
      <c r="C3" s="61"/>
      <c r="D3" s="61"/>
      <c r="E3" s="2"/>
      <c r="F3" s="63" t="s">
        <v>82</v>
      </c>
      <c r="G3" s="63"/>
      <c r="H3" s="63"/>
      <c r="I3" s="63" t="s">
        <v>3</v>
      </c>
      <c r="J3" s="63"/>
      <c r="K3" s="63"/>
      <c r="L3" s="62" t="s">
        <v>55</v>
      </c>
      <c r="M3" s="62"/>
      <c r="N3" s="62"/>
      <c r="O3" s="63"/>
      <c r="P3" s="63"/>
    </row>
    <row r="4" spans="1:16" ht="30" customHeight="1" x14ac:dyDescent="0.25">
      <c r="A4" s="3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3" t="s">
        <v>10</v>
      </c>
      <c r="G4" s="4" t="s">
        <v>11</v>
      </c>
      <c r="H4" s="5" t="s">
        <v>12</v>
      </c>
      <c r="I4" s="6" t="s">
        <v>10</v>
      </c>
      <c r="J4" s="4" t="s">
        <v>11</v>
      </c>
      <c r="K4" s="7" t="s">
        <v>12</v>
      </c>
      <c r="L4" s="3" t="s">
        <v>10</v>
      </c>
      <c r="M4" s="4" t="s">
        <v>11</v>
      </c>
      <c r="N4" s="5" t="s">
        <v>12</v>
      </c>
    </row>
    <row r="5" spans="1:16" ht="30" customHeight="1" x14ac:dyDescent="0.25">
      <c r="A5" s="49">
        <v>1</v>
      </c>
      <c r="B5" s="49" t="s">
        <v>49</v>
      </c>
      <c r="C5" s="49" t="s">
        <v>85</v>
      </c>
      <c r="D5" s="45" t="s">
        <v>83</v>
      </c>
      <c r="E5" s="16" t="s">
        <v>84</v>
      </c>
      <c r="F5" s="11">
        <v>1</v>
      </c>
      <c r="G5" s="35">
        <v>370000</v>
      </c>
      <c r="H5" s="36">
        <f>F5*G5</f>
        <v>370000</v>
      </c>
      <c r="I5" s="69" t="s">
        <v>45</v>
      </c>
      <c r="J5" s="79"/>
      <c r="K5" s="70"/>
      <c r="L5" s="11">
        <v>1</v>
      </c>
      <c r="M5" s="35">
        <v>390000</v>
      </c>
      <c r="N5" s="36">
        <f>M5*L5</f>
        <v>390000</v>
      </c>
    </row>
    <row r="6" spans="1:16" ht="30" customHeight="1" x14ac:dyDescent="0.25">
      <c r="A6" s="49">
        <v>2</v>
      </c>
      <c r="B6" s="49"/>
      <c r="C6" s="49"/>
      <c r="D6" s="46"/>
      <c r="E6" s="16"/>
      <c r="F6" s="11"/>
      <c r="G6" s="35"/>
      <c r="H6" s="36">
        <f t="shared" ref="H6:H7" si="0">F6*G6</f>
        <v>0</v>
      </c>
      <c r="I6" s="71"/>
      <c r="J6" s="80"/>
      <c r="K6" s="72"/>
      <c r="L6" s="11"/>
      <c r="M6" s="35"/>
      <c r="N6" s="36"/>
    </row>
    <row r="7" spans="1:16" ht="30" customHeight="1" x14ac:dyDescent="0.25">
      <c r="A7" s="49">
        <v>3</v>
      </c>
      <c r="B7" s="49"/>
      <c r="C7" s="49"/>
      <c r="D7" s="45"/>
      <c r="E7" s="16"/>
      <c r="F7" s="11"/>
      <c r="G7" s="35"/>
      <c r="H7" s="36">
        <f t="shared" si="0"/>
        <v>0</v>
      </c>
      <c r="I7" s="73"/>
      <c r="J7" s="81"/>
      <c r="K7" s="74"/>
      <c r="L7" s="11"/>
      <c r="M7" s="35"/>
      <c r="N7" s="36"/>
    </row>
    <row r="8" spans="1:16" ht="30" customHeight="1" thickBot="1" x14ac:dyDescent="0.3">
      <c r="A8" s="50" t="s">
        <v>42</v>
      </c>
      <c r="B8" s="51"/>
      <c r="C8" s="51"/>
      <c r="D8" s="51"/>
      <c r="E8" s="52"/>
      <c r="F8" s="37">
        <f>SUM(F5:F7)</f>
        <v>1</v>
      </c>
      <c r="G8" s="38"/>
      <c r="H8" s="47">
        <f>SUM(H5:H7)</f>
        <v>370000</v>
      </c>
      <c r="I8" s="40"/>
      <c r="J8" s="41"/>
      <c r="K8" s="42"/>
      <c r="L8" s="43"/>
      <c r="M8" s="41"/>
      <c r="N8" s="44"/>
    </row>
    <row r="9" spans="1:16" ht="30" customHeight="1" thickBot="1" x14ac:dyDescent="0.3">
      <c r="A9" s="26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4"/>
    </row>
    <row r="10" spans="1:16" ht="40.5" customHeight="1" thickBot="1" x14ac:dyDescent="0.3">
      <c r="A10" s="55" t="s">
        <v>43</v>
      </c>
      <c r="B10" s="56"/>
      <c r="C10" s="77" t="s">
        <v>86</v>
      </c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8"/>
    </row>
    <row r="11" spans="1:16" ht="30" customHeight="1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6" ht="30" customHeight="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6" ht="30" customHeight="1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6" ht="30" customHeight="1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6" ht="30" customHeight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6" ht="30" customHeight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ht="30" customHeight="1" x14ac:dyDescent="0.25">
      <c r="A17" s="27"/>
      <c r="B17" s="27"/>
      <c r="C17" s="27"/>
      <c r="D17" s="27"/>
      <c r="E17" s="27"/>
      <c r="F17" s="27"/>
      <c r="G17" s="27"/>
      <c r="H17" s="27">
        <f>190000*2</f>
        <v>380000</v>
      </c>
      <c r="I17" s="27"/>
      <c r="J17" s="27"/>
      <c r="K17" s="27"/>
      <c r="L17" s="27"/>
      <c r="M17" s="27"/>
      <c r="N17" s="27"/>
    </row>
    <row r="18" spans="1:14" ht="30" customHeight="1" x14ac:dyDescent="0.2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</sheetData>
  <mergeCells count="12">
    <mergeCell ref="O3:P3"/>
    <mergeCell ref="I5:K7"/>
    <mergeCell ref="A8:E8"/>
    <mergeCell ref="B9:N9"/>
    <mergeCell ref="A10:B10"/>
    <mergeCell ref="C10:N10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007</vt:lpstr>
      <vt:lpstr>007 (2)</vt:lpstr>
      <vt:lpstr>008</vt:lpstr>
      <vt:lpstr>009</vt:lpstr>
      <vt:lpstr>010</vt:lpstr>
      <vt:lpstr>011</vt:lpstr>
      <vt:lpstr>012</vt:lpstr>
      <vt:lpstr>013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2023-06-05T09:23:00Z</dcterms:modified>
</cp:coreProperties>
</file>