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8175" yWindow="45" windowWidth="7185" windowHeight="8055" tabRatio="567" firstSheet="1" activeTab="1"/>
  </bookViews>
  <sheets>
    <sheet name=" Forklift" sheetId="2" state="hidden" r:id="rId1"/>
    <sheet name="Order List " sheetId="4" r:id="rId2"/>
    <sheet name="Sheet1" sheetId="10" r:id="rId3"/>
    <sheet name="Sheet2" sheetId="11" r:id="rId4"/>
  </sheets>
  <definedNames>
    <definedName name="_xlnm._FilterDatabase" localSheetId="0" hidden="1">' Forklift'!$A$2:$V$34</definedName>
    <definedName name="_xlnm._FilterDatabase" localSheetId="1" hidden="1">'Order List '!$A$2:$R$27</definedName>
    <definedName name="_xlnm.Print_Area" localSheetId="0">' Forklift'!$A$1:$H$43</definedName>
  </definedNames>
  <calcPr calcId="152511"/>
</workbook>
</file>

<file path=xl/calcChain.xml><?xml version="1.0" encoding="utf-8"?>
<calcChain xmlns="http://schemas.openxmlformats.org/spreadsheetml/2006/main">
  <c r="B33" i="4" l="1"/>
  <c r="B29" i="4"/>
  <c r="B26" i="4"/>
  <c r="B25" i="4"/>
  <c r="G20" i="4" l="1"/>
  <c r="G16" i="4" l="1"/>
  <c r="B42" i="4" l="1"/>
  <c r="G18" i="4" l="1"/>
  <c r="G14" i="4" l="1"/>
  <c r="B30" i="4" l="1"/>
  <c r="B41" i="4"/>
  <c r="B40" i="4"/>
  <c r="B39" i="4"/>
  <c r="B37" i="4"/>
  <c r="B36" i="4"/>
  <c r="B35" i="4"/>
  <c r="E34" i="2" l="1"/>
  <c r="E19" i="2" l="1"/>
  <c r="G10" i="4" l="1"/>
  <c r="G12" i="4"/>
  <c r="G4" i="4" l="1"/>
  <c r="G8" i="4"/>
  <c r="E21" i="2" l="1"/>
  <c r="B27" i="4" l="1"/>
  <c r="G6" i="4"/>
  <c r="B32" i="4" l="1"/>
</calcChain>
</file>

<file path=xl/comments1.xml><?xml version="1.0" encoding="utf-8"?>
<comments xmlns="http://schemas.openxmlformats.org/spreadsheetml/2006/main">
  <authors>
    <author>Author</author>
  </authors>
  <commentList>
    <comment ref="F2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Author:
FOC return from Tharaphu (Hardware)
3.2.2021
FOC return from Han Soe Moe (21.5.2021)
FOC return to Myat Say Ta Nar ( 21.5.2021 )</t>
        </r>
      </text>
    </comment>
    <comment ref="B2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CPCD85-XRW14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To change Matador Serial</t>
        </r>
      </text>
    </comment>
  </commentList>
</comments>
</file>

<file path=xl/sharedStrings.xml><?xml version="1.0" encoding="utf-8"?>
<sst xmlns="http://schemas.openxmlformats.org/spreadsheetml/2006/main" count="285" uniqueCount="155">
  <si>
    <t>Sr.No</t>
  </si>
  <si>
    <t>Type</t>
  </si>
  <si>
    <t>Qty</t>
  </si>
  <si>
    <t>Location</t>
  </si>
  <si>
    <t xml:space="preserve">Matador </t>
  </si>
  <si>
    <t>H O</t>
  </si>
  <si>
    <t>Total</t>
  </si>
  <si>
    <t>Model</t>
  </si>
  <si>
    <t>Remark</t>
  </si>
  <si>
    <t>Mitsubishi</t>
  </si>
  <si>
    <t>FD30NT</t>
  </si>
  <si>
    <t>FD20NT</t>
  </si>
  <si>
    <t>FD25NT</t>
  </si>
  <si>
    <t xml:space="preserve"> Brand</t>
  </si>
  <si>
    <t xml:space="preserve"> Model</t>
  </si>
  <si>
    <t>CF18C-81118</t>
  </si>
  <si>
    <t>CF18C-30049</t>
  </si>
  <si>
    <t>CF18C-30050</t>
  </si>
  <si>
    <t>CF18C-30051</t>
  </si>
  <si>
    <t>CF18C-30052</t>
  </si>
  <si>
    <t>HO</t>
  </si>
  <si>
    <t>PO No</t>
  </si>
  <si>
    <t>ETA</t>
  </si>
  <si>
    <t>ETD</t>
  </si>
  <si>
    <t>1.2T</t>
  </si>
  <si>
    <t>Arrival
Date</t>
  </si>
  <si>
    <t>CF19D-80308</t>
  </si>
  <si>
    <t>Mitsubishi CCO</t>
  </si>
  <si>
    <t>CF14E-17947</t>
  </si>
  <si>
    <t>Mitsubishi Balance order</t>
  </si>
  <si>
    <t>Mitsubishi all order</t>
  </si>
  <si>
    <t>CF19D-80349</t>
  </si>
  <si>
    <t>CF19D-80350</t>
  </si>
  <si>
    <t>Tennant  CCO</t>
  </si>
  <si>
    <t>Office Use</t>
  </si>
  <si>
    <t>Chicago compressor</t>
  </si>
  <si>
    <t>PO Date</t>
  </si>
  <si>
    <t>Brand</t>
  </si>
  <si>
    <t>Request to 
Finance</t>
  </si>
  <si>
    <t>Payment Status</t>
  </si>
  <si>
    <t>Est
MAI Ygn</t>
  </si>
  <si>
    <t>Cntr</t>
  </si>
  <si>
    <t>Est Production</t>
  </si>
  <si>
    <t>Ton</t>
  </si>
  <si>
    <t>GRENDIA /4.7 m ,Triplex mast , Solid Tire, Fork 1070mm</t>
  </si>
  <si>
    <t>GRENDIA /5 m ,Triplex mast , Solid Tire, Fork 1070mm</t>
  </si>
  <si>
    <t>GRENDIA /3 m ,Simplex mast , Solid Tire, Fork 1220mm</t>
  </si>
  <si>
    <t>Series &amp; Specification</t>
  </si>
  <si>
    <t>GRENDIA /4 m ,Simplex mast , Solid Tire, Fork 1820mm</t>
  </si>
  <si>
    <t>MDF-50XF x 1U</t>
  </si>
  <si>
    <t>Matador</t>
  </si>
  <si>
    <t>A5AF04218</t>
  </si>
  <si>
    <t>A5AF04214</t>
  </si>
  <si>
    <t>E9AF00155</t>
  </si>
  <si>
    <t>E9AF00156</t>
  </si>
  <si>
    <t>A3AG06371</t>
  </si>
  <si>
    <t>FD30NT GRENDIA /5 m ,Triplex mast , Solid Tire, Fork 1070mm</t>
  </si>
  <si>
    <t>SDG</t>
  </si>
  <si>
    <t>Kolowa Fan CCO</t>
  </si>
  <si>
    <t>Shipment Status</t>
  </si>
  <si>
    <t>MFD80X</t>
  </si>
  <si>
    <t>M9AI00827</t>
  </si>
  <si>
    <t>100% Before Shipment</t>
  </si>
  <si>
    <t>CF51-11942</t>
  </si>
  <si>
    <t>CF51-11943</t>
  </si>
  <si>
    <t>CF51-11944</t>
  </si>
  <si>
    <t>CF51-11945</t>
  </si>
  <si>
    <t>CLASIDIA/ Simplex Mast, 3M FD30HS</t>
  </si>
  <si>
    <t>MLIFT</t>
  </si>
  <si>
    <t>Power Pallet Truck-SBP12EAS</t>
  </si>
  <si>
    <t>(Heli) Matador all order</t>
  </si>
  <si>
    <t>(Heli) Matador CCO</t>
  </si>
  <si>
    <t>(Heli) Matador  Balance order</t>
  </si>
  <si>
    <t>GRENDIA /Simplex mast , 3 meter FD30NT</t>
  </si>
  <si>
    <t>CF14E-19722</t>
  </si>
  <si>
    <t>MFD70-RW14B(Diesel /3 m (Solid))</t>
  </si>
  <si>
    <t>MFD70R</t>
  </si>
  <si>
    <t>MFD50R</t>
  </si>
  <si>
    <t>MFD50-RW14B(Diesel /3 m (Solid))</t>
  </si>
  <si>
    <t>MFD50-RW14B(Diesel /3 m(Pnuematic))</t>
  </si>
  <si>
    <t>MDF-20XF x 1U(2 Ton)</t>
  </si>
  <si>
    <t xml:space="preserve">MFD-20XF </t>
  </si>
  <si>
    <t>MFD-35XF</t>
  </si>
  <si>
    <t xml:space="preserve">MFD-50XF </t>
  </si>
  <si>
    <t>MFD-50XF</t>
  </si>
  <si>
    <t>Return from Forster Electric( Warehouse IS store)</t>
  </si>
  <si>
    <t>FD50CNT</t>
  </si>
  <si>
    <t>MDF-35XF x 1U</t>
  </si>
  <si>
    <t>From Vietnam</t>
  </si>
  <si>
    <t xml:space="preserve">FD30S
</t>
  </si>
  <si>
    <t>CF14E-12951</t>
  </si>
  <si>
    <t>Trade in from PI TI PYAE SONE CO.,LTD</t>
  </si>
  <si>
    <t>Production Status</t>
  </si>
  <si>
    <t>20'x1</t>
  </si>
  <si>
    <t>3T</t>
  </si>
  <si>
    <t>30% Deposit, 70% Before Shipment</t>
  </si>
  <si>
    <t>A3AF05599</t>
  </si>
  <si>
    <t>A3AF06099</t>
  </si>
  <si>
    <t>FD30S</t>
  </si>
  <si>
    <t>CF51-12675</t>
  </si>
  <si>
    <t>UD</t>
  </si>
  <si>
    <t>CLASIDIA/ Triplex Mast, 3M FD30HS</t>
  </si>
  <si>
    <t>FD50NT</t>
  </si>
  <si>
    <t>GRENDIA Simplex mast, Solid Tire, Fork 1070mm</t>
  </si>
  <si>
    <t>Matador Forklift MFD30, 5 M, Solid  (SS)</t>
  </si>
  <si>
    <t>MFD30</t>
  </si>
  <si>
    <t>010302R8556</t>
  </si>
  <si>
    <t>010302R8557</t>
  </si>
  <si>
    <t>010302R8558</t>
  </si>
  <si>
    <t>010302R8559</t>
  </si>
  <si>
    <t>78-UNT-PO-23040001</t>
  </si>
  <si>
    <t>FD30NT-C</t>
  </si>
  <si>
    <t>MITSUBISHI 
3T FORK, 5060mm-T/MAST</t>
  </si>
  <si>
    <t>Oct'23</t>
  </si>
  <si>
    <t>Nov'23</t>
  </si>
  <si>
    <t>DKSH</t>
  </si>
  <si>
    <t>Jun'23</t>
  </si>
  <si>
    <t>78-UNT-PO-23050002</t>
  </si>
  <si>
    <t>78-UNT-PO-23050003</t>
  </si>
  <si>
    <t>FD30HS</t>
  </si>
  <si>
    <t>MITSUBISHI 
3T FORK, 5060mm-T/MAST(SS) Solid Pneumatic tires</t>
  </si>
  <si>
    <t>Stock List Update IS (31-May-2023)</t>
  </si>
  <si>
    <t>(Hangcha) Matador all order</t>
  </si>
  <si>
    <t>(Hangcha) Matador CCO</t>
  </si>
  <si>
    <t>(Hangcha) Matador Tender</t>
  </si>
  <si>
    <t>(Hangcha) Matador Balance order</t>
  </si>
  <si>
    <t>78-UNT-PO-23060001</t>
  </si>
  <si>
    <t>MATADOR FORKLIFT, HC
3T with MITSUBISHI S4S diesel engine,
 5.0M Triplex Mast</t>
  </si>
  <si>
    <t>Aug'23</t>
  </si>
  <si>
    <t>Stock</t>
  </si>
  <si>
    <t>78-UNT-PO-23110001</t>
  </si>
  <si>
    <t>FD25PT-C</t>
  </si>
  <si>
    <t>MITSUBISHI
 FORKLIFT
 FD25PT-C,  2.5T, 4750mm</t>
  </si>
  <si>
    <t>2.5T</t>
  </si>
  <si>
    <t>100% Advance Payment</t>
  </si>
  <si>
    <t>Feb'24</t>
  </si>
  <si>
    <t>Apr'24</t>
  </si>
  <si>
    <t>Hop Lion Myanmar</t>
  </si>
  <si>
    <t>IL Pending</t>
  </si>
  <si>
    <t>MATADOR, HC 
CBD15-WS, 1.5T Electric Pallet Truck without lithium battery</t>
  </si>
  <si>
    <t>MPT15</t>
  </si>
  <si>
    <t>FOC</t>
  </si>
  <si>
    <t>(Hangcha) FOC Pallet Truck</t>
  </si>
  <si>
    <t>Klenco Tender</t>
  </si>
  <si>
    <t>-</t>
  </si>
  <si>
    <t>78-UNT-PO-23120001</t>
  </si>
  <si>
    <t>MITSUBISHI
 FORKLIFT
 FD30PT-C,  3T 6M</t>
  </si>
  <si>
    <t>Ngwe Ye Pale Sugar</t>
  </si>
  <si>
    <t>FD30PT-C</t>
  </si>
  <si>
    <t>MFD30-XRW55B</t>
  </si>
  <si>
    <t>MFD30-XRG2</t>
  </si>
  <si>
    <t>MATADOR FORKLIFT
MFD30-XRW55B, 3T 5M DIESEL ENGINE</t>
  </si>
  <si>
    <t>MATAOR FORKLIFT
MFD30-XRG2, 3T 5M DIESEL ENGINE</t>
  </si>
  <si>
    <t>MATADOR FORKLIFT
MFD30-XRG2, 3T 6M DIESEL  ENGINE</t>
  </si>
  <si>
    <t xml:space="preserve">                                                   IS Order Lists Update(17-Jan-2024)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</si>
</sst>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Palatino Linotype"/>
      <family val="1"/>
    </font>
    <font>
      <b/>
      <sz val="10"/>
      <color theme="1"/>
      <name val="Times New Roman"/>
      <family val="1"/>
    </font>
    <font>
      <sz val="12"/>
      <color rgb="FF002060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11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0"/>
      <name val="Times New Roman"/>
      <family val="1"/>
    </font>
    <font>
      <sz val="8"/>
      <color theme="3" tint="-0.249977111117893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0"/>
      <color rgb="FF002060"/>
      <name val="Times New Roman"/>
      <family val="1"/>
    </font>
    <font>
      <sz val="10"/>
      <color rgb="FFFF0000"/>
      <name val="Times New Roman"/>
      <family val="1"/>
    </font>
    <font>
      <b/>
      <sz val="20"/>
      <color rgb="FF002060"/>
      <name val="Times New Roman"/>
      <family val="1"/>
    </font>
    <font>
      <b/>
      <u/>
      <sz val="18"/>
      <color rgb="FF002060"/>
      <name val="Times New Roman"/>
      <family val="1"/>
    </font>
    <font>
      <b/>
      <sz val="16"/>
      <color rgb="FF002060"/>
      <name val="Times New Roman"/>
      <family val="1"/>
    </font>
    <font>
      <sz val="10"/>
      <color rgb="FF000000"/>
      <name val="Times New Roman"/>
      <family val="1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/>
  </cellStyleXfs>
  <cellXfs count="90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5" fontId="1" fillId="0" borderId="2" xfId="0" applyNumberFormat="1" applyFont="1" applyFill="1" applyBorder="1" applyAlignment="1">
      <alignment horizontal="center" vertical="center"/>
    </xf>
    <xf numFmtId="15" fontId="1" fillId="0" borderId="2" xfId="0" applyNumberFormat="1" applyFont="1" applyFill="1" applyBorder="1" applyAlignment="1">
      <alignment horizontal="center" vertical="center" wrapText="1"/>
    </xf>
    <xf numFmtId="15" fontId="5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0" fillId="3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12" fillId="5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15" fontId="5" fillId="0" borderId="2" xfId="0" applyNumberFormat="1" applyFont="1" applyFill="1" applyBorder="1" applyAlignment="1">
      <alignment horizontal="center" vertical="center"/>
    </xf>
    <xf numFmtId="0" fontId="5" fillId="0" borderId="0" xfId="0" applyFont="1"/>
    <xf numFmtId="164" fontId="1" fillId="0" borderId="2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/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5" fontId="1" fillId="6" borderId="2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15" fontId="5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1" fillId="0" borderId="0" xfId="0" applyFont="1" applyFill="1"/>
    <xf numFmtId="15" fontId="1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1" fillId="6" borderId="2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5" fontId="1" fillId="6" borderId="2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5" fontId="2" fillId="0" borderId="0" xfId="0" applyNumberFormat="1" applyFont="1" applyAlignment="1">
      <alignment horizontal="center" vertical="center"/>
    </xf>
    <xf numFmtId="15" fontId="1" fillId="7" borderId="2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1" fillId="0" borderId="2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5" fontId="1" fillId="0" borderId="3" xfId="0" applyNumberFormat="1" applyFont="1" applyFill="1" applyBorder="1" applyAlignment="1">
      <alignment horizontal="center" vertical="center"/>
    </xf>
    <xf numFmtId="15" fontId="1" fillId="0" borderId="4" xfId="0" applyNumberFormat="1" applyFont="1" applyFill="1" applyBorder="1" applyAlignment="1">
      <alignment horizontal="center" vertical="center"/>
    </xf>
    <xf numFmtId="15" fontId="1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39"/>
  <sheetViews>
    <sheetView topLeftCell="A7" zoomScale="130" zoomScaleNormal="130" workbookViewId="0">
      <selection activeCell="B16" sqref="B16"/>
    </sheetView>
  </sheetViews>
  <sheetFormatPr defaultColWidth="9.140625" defaultRowHeight="12.75" x14ac:dyDescent="0.25"/>
  <cols>
    <col min="1" max="1" width="9.42578125" style="12" customWidth="1"/>
    <col min="2" max="2" width="54" style="12" customWidth="1"/>
    <col min="3" max="3" width="21.28515625" style="37" customWidth="1"/>
    <col min="4" max="4" width="22.7109375" style="37" customWidth="1"/>
    <col min="5" max="5" width="3.85546875" style="12" bestFit="1" customWidth="1"/>
    <col min="6" max="6" width="11.7109375" style="12" customWidth="1"/>
    <col min="7" max="7" width="9.7109375" style="12" customWidth="1"/>
    <col min="8" max="8" width="37.85546875" style="16" customWidth="1"/>
    <col min="9" max="9" width="28" style="16" customWidth="1"/>
    <col min="10" max="16384" width="9.140625" style="12"/>
  </cols>
  <sheetData>
    <row r="1" spans="1:22" s="36" customFormat="1" ht="41.25" customHeight="1" x14ac:dyDescent="0.25">
      <c r="A1" s="80" t="s">
        <v>121</v>
      </c>
      <c r="B1" s="80"/>
      <c r="C1" s="80"/>
      <c r="D1" s="80"/>
      <c r="E1" s="80"/>
      <c r="F1" s="80"/>
      <c r="G1" s="80"/>
      <c r="H1" s="80"/>
      <c r="I1" s="40"/>
    </row>
    <row r="2" spans="1:22" s="28" customFormat="1" ht="27.75" customHeight="1" x14ac:dyDescent="0.25">
      <c r="A2" s="25" t="s">
        <v>13</v>
      </c>
      <c r="B2" s="25" t="s">
        <v>47</v>
      </c>
      <c r="C2" s="25" t="s">
        <v>14</v>
      </c>
      <c r="D2" s="25" t="s">
        <v>0</v>
      </c>
      <c r="E2" s="25" t="s">
        <v>2</v>
      </c>
      <c r="F2" s="25" t="s">
        <v>3</v>
      </c>
      <c r="G2" s="26" t="s">
        <v>25</v>
      </c>
      <c r="H2" s="27" t="s">
        <v>8</v>
      </c>
      <c r="I2" s="40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5" customFormat="1" ht="15" customHeight="1" x14ac:dyDescent="0.25">
      <c r="A3" s="1" t="s">
        <v>9</v>
      </c>
      <c r="B3" s="47" t="s">
        <v>44</v>
      </c>
      <c r="C3" s="1" t="s">
        <v>11</v>
      </c>
      <c r="D3" s="1" t="s">
        <v>16</v>
      </c>
      <c r="E3" s="1">
        <v>1</v>
      </c>
      <c r="F3" s="1" t="s">
        <v>20</v>
      </c>
      <c r="G3" s="13">
        <v>42646</v>
      </c>
      <c r="H3" s="47"/>
      <c r="I3" s="50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</row>
    <row r="4" spans="1:22" s="5" customFormat="1" ht="15" customHeight="1" x14ac:dyDescent="0.25">
      <c r="A4" s="1" t="s">
        <v>9</v>
      </c>
      <c r="B4" s="47" t="s">
        <v>44</v>
      </c>
      <c r="C4" s="1" t="s">
        <v>11</v>
      </c>
      <c r="D4" s="1" t="s">
        <v>17</v>
      </c>
      <c r="E4" s="1">
        <v>1</v>
      </c>
      <c r="F4" s="1" t="s">
        <v>20</v>
      </c>
      <c r="G4" s="13">
        <v>42646</v>
      </c>
      <c r="H4" s="47"/>
      <c r="I4" s="50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</row>
    <row r="5" spans="1:22" s="5" customFormat="1" ht="15" customHeight="1" x14ac:dyDescent="0.25">
      <c r="A5" s="1" t="s">
        <v>9</v>
      </c>
      <c r="B5" s="47" t="s">
        <v>44</v>
      </c>
      <c r="C5" s="1" t="s">
        <v>11</v>
      </c>
      <c r="D5" s="1" t="s">
        <v>18</v>
      </c>
      <c r="E5" s="1">
        <v>1</v>
      </c>
      <c r="F5" s="1" t="s">
        <v>20</v>
      </c>
      <c r="G5" s="13">
        <v>42716</v>
      </c>
      <c r="H5" s="47"/>
      <c r="I5" s="50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</row>
    <row r="6" spans="1:22" s="5" customFormat="1" ht="15" customHeight="1" x14ac:dyDescent="0.25">
      <c r="A6" s="1" t="s">
        <v>9</v>
      </c>
      <c r="B6" s="47" t="s">
        <v>44</v>
      </c>
      <c r="C6" s="1" t="s">
        <v>11</v>
      </c>
      <c r="D6" s="1" t="s">
        <v>19</v>
      </c>
      <c r="E6" s="1">
        <v>1</v>
      </c>
      <c r="F6" s="1" t="s">
        <v>20</v>
      </c>
      <c r="G6" s="13">
        <v>42716</v>
      </c>
      <c r="H6" s="47"/>
      <c r="I6" s="50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</row>
    <row r="7" spans="1:22" s="52" customFormat="1" ht="15" customHeight="1" x14ac:dyDescent="0.2">
      <c r="A7" s="68" t="s">
        <v>9</v>
      </c>
      <c r="B7" s="47" t="s">
        <v>56</v>
      </c>
      <c r="C7" s="1" t="s">
        <v>10</v>
      </c>
      <c r="D7" s="1" t="s">
        <v>28</v>
      </c>
      <c r="E7" s="1">
        <v>1</v>
      </c>
      <c r="F7" s="14" t="s">
        <v>20</v>
      </c>
      <c r="G7" s="13">
        <v>43346</v>
      </c>
      <c r="H7" s="53"/>
      <c r="I7" s="50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</row>
    <row r="8" spans="1:22" s="52" customFormat="1" ht="15" customHeight="1" x14ac:dyDescent="0.2">
      <c r="A8" s="68" t="s">
        <v>9</v>
      </c>
      <c r="B8" s="47" t="s">
        <v>67</v>
      </c>
      <c r="C8" s="1" t="s">
        <v>89</v>
      </c>
      <c r="D8" s="1" t="s">
        <v>63</v>
      </c>
      <c r="E8" s="1">
        <v>1</v>
      </c>
      <c r="F8" s="14" t="s">
        <v>20</v>
      </c>
      <c r="G8" s="13">
        <v>43969</v>
      </c>
      <c r="H8" s="53"/>
      <c r="I8" s="50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</row>
    <row r="9" spans="1:22" s="52" customFormat="1" ht="15" customHeight="1" x14ac:dyDescent="0.2">
      <c r="A9" s="68" t="s">
        <v>9</v>
      </c>
      <c r="B9" s="47" t="s">
        <v>67</v>
      </c>
      <c r="C9" s="3" t="s">
        <v>89</v>
      </c>
      <c r="D9" s="1" t="s">
        <v>64</v>
      </c>
      <c r="E9" s="1">
        <v>1</v>
      </c>
      <c r="F9" s="14" t="s">
        <v>20</v>
      </c>
      <c r="G9" s="13">
        <v>43969</v>
      </c>
      <c r="H9" s="53"/>
      <c r="I9" s="50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</row>
    <row r="10" spans="1:22" s="52" customFormat="1" ht="15" customHeight="1" x14ac:dyDescent="0.2">
      <c r="A10" s="68" t="s">
        <v>9</v>
      </c>
      <c r="B10" s="47" t="s">
        <v>67</v>
      </c>
      <c r="C10" s="1" t="s">
        <v>89</v>
      </c>
      <c r="D10" s="1" t="s">
        <v>65</v>
      </c>
      <c r="E10" s="1">
        <v>1</v>
      </c>
      <c r="F10" s="14" t="s">
        <v>20</v>
      </c>
      <c r="G10" s="13">
        <v>43969</v>
      </c>
      <c r="H10" s="53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</row>
    <row r="11" spans="1:22" s="52" customFormat="1" ht="15" customHeight="1" x14ac:dyDescent="0.2">
      <c r="A11" s="68" t="s">
        <v>9</v>
      </c>
      <c r="B11" s="47" t="s">
        <v>67</v>
      </c>
      <c r="C11" s="1" t="s">
        <v>89</v>
      </c>
      <c r="D11" s="1" t="s">
        <v>66</v>
      </c>
      <c r="E11" s="1">
        <v>1</v>
      </c>
      <c r="F11" s="14" t="s">
        <v>20</v>
      </c>
      <c r="G11" s="13">
        <v>43969</v>
      </c>
      <c r="H11" s="53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</row>
    <row r="12" spans="1:22" s="5" customFormat="1" ht="15" customHeight="1" x14ac:dyDescent="0.25">
      <c r="A12" s="1" t="s">
        <v>9</v>
      </c>
      <c r="B12" s="47" t="s">
        <v>45</v>
      </c>
      <c r="C12" s="1" t="s">
        <v>12</v>
      </c>
      <c r="D12" s="1" t="s">
        <v>15</v>
      </c>
      <c r="E12" s="1">
        <v>1</v>
      </c>
      <c r="F12" s="1" t="s">
        <v>20</v>
      </c>
      <c r="G12" s="13">
        <v>42716</v>
      </c>
      <c r="H12" s="47"/>
      <c r="I12" s="50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</row>
    <row r="13" spans="1:22" s="5" customFormat="1" ht="15" customHeight="1" x14ac:dyDescent="0.25">
      <c r="A13" s="1" t="s">
        <v>9</v>
      </c>
      <c r="B13" s="47" t="s">
        <v>48</v>
      </c>
      <c r="C13" s="1" t="s">
        <v>102</v>
      </c>
      <c r="D13" s="1" t="s">
        <v>31</v>
      </c>
      <c r="E13" s="1">
        <v>1</v>
      </c>
      <c r="F13" s="1" t="s">
        <v>5</v>
      </c>
      <c r="G13" s="13">
        <v>43434</v>
      </c>
      <c r="H13" s="47"/>
      <c r="I13" s="50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</row>
    <row r="14" spans="1:22" s="52" customFormat="1" ht="15" customHeight="1" x14ac:dyDescent="0.2">
      <c r="A14" s="68" t="s">
        <v>9</v>
      </c>
      <c r="B14" s="47" t="s">
        <v>48</v>
      </c>
      <c r="C14" s="1" t="s">
        <v>102</v>
      </c>
      <c r="D14" s="1" t="s">
        <v>32</v>
      </c>
      <c r="E14" s="1">
        <v>1</v>
      </c>
      <c r="F14" s="14" t="s">
        <v>20</v>
      </c>
      <c r="G14" s="14">
        <v>43434</v>
      </c>
      <c r="H14" s="53"/>
      <c r="I14" s="50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</row>
    <row r="15" spans="1:22" s="5" customFormat="1" ht="15" customHeight="1" x14ac:dyDescent="0.25">
      <c r="A15" s="1" t="s">
        <v>9</v>
      </c>
      <c r="B15" s="47" t="s">
        <v>46</v>
      </c>
      <c r="C15" s="1" t="s">
        <v>86</v>
      </c>
      <c r="D15" s="1" t="s">
        <v>26</v>
      </c>
      <c r="E15" s="1">
        <v>1</v>
      </c>
      <c r="F15" s="1" t="s">
        <v>20</v>
      </c>
      <c r="G15" s="13">
        <v>43223</v>
      </c>
      <c r="H15" s="47"/>
      <c r="I15" s="50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</row>
    <row r="16" spans="1:22" s="5" customFormat="1" ht="15" customHeight="1" x14ac:dyDescent="0.25">
      <c r="A16" s="1" t="s">
        <v>9</v>
      </c>
      <c r="B16" s="47" t="s">
        <v>73</v>
      </c>
      <c r="C16" s="1" t="s">
        <v>10</v>
      </c>
      <c r="D16" s="1" t="s">
        <v>74</v>
      </c>
      <c r="E16" s="1">
        <v>1</v>
      </c>
      <c r="F16" s="1" t="s">
        <v>20</v>
      </c>
      <c r="G16" s="13">
        <v>44224</v>
      </c>
      <c r="H16" s="53"/>
      <c r="I16" s="50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</row>
    <row r="17" spans="1:22" s="5" customFormat="1" ht="15" customHeight="1" x14ac:dyDescent="0.25">
      <c r="A17" s="1" t="s">
        <v>9</v>
      </c>
      <c r="B17" s="49" t="s">
        <v>103</v>
      </c>
      <c r="C17" s="1" t="s">
        <v>10</v>
      </c>
      <c r="D17" s="1" t="s">
        <v>90</v>
      </c>
      <c r="E17" s="1">
        <v>1</v>
      </c>
      <c r="F17" s="48" t="s">
        <v>20</v>
      </c>
      <c r="G17" s="13"/>
      <c r="H17" s="47" t="s">
        <v>91</v>
      </c>
      <c r="I17" s="50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</row>
    <row r="18" spans="1:22" s="5" customFormat="1" ht="15" customHeight="1" x14ac:dyDescent="0.25">
      <c r="A18" s="1" t="s">
        <v>9</v>
      </c>
      <c r="B18" s="49" t="s">
        <v>101</v>
      </c>
      <c r="C18" s="1" t="s">
        <v>98</v>
      </c>
      <c r="D18" s="73" t="s">
        <v>99</v>
      </c>
      <c r="E18" s="1">
        <v>1</v>
      </c>
      <c r="F18" s="48" t="s">
        <v>100</v>
      </c>
      <c r="G18" s="13">
        <v>44862</v>
      </c>
      <c r="H18" s="53"/>
      <c r="I18" s="50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</row>
    <row r="19" spans="1:22" s="5" customFormat="1" ht="15" customHeight="1" x14ac:dyDescent="0.25">
      <c r="A19" s="86" t="s">
        <v>6</v>
      </c>
      <c r="B19" s="87"/>
      <c r="C19" s="87"/>
      <c r="D19" s="88"/>
      <c r="E19" s="75">
        <f>SUM(E3:E18)</f>
        <v>16</v>
      </c>
      <c r="F19" s="14"/>
      <c r="G19" s="13"/>
      <c r="H19" s="53"/>
      <c r="I19" s="50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</row>
    <row r="20" spans="1:22" s="5" customFormat="1" ht="22.5" customHeight="1" x14ac:dyDescent="0.25">
      <c r="A20" s="1" t="s">
        <v>68</v>
      </c>
      <c r="B20" s="3" t="s">
        <v>69</v>
      </c>
      <c r="C20" s="67" t="s">
        <v>24</v>
      </c>
      <c r="D20" s="70">
        <v>3281200751</v>
      </c>
      <c r="E20" s="1">
        <v>1</v>
      </c>
      <c r="F20" s="48" t="s">
        <v>20</v>
      </c>
      <c r="G20" s="31">
        <v>43297</v>
      </c>
      <c r="H20" s="49" t="s">
        <v>85</v>
      </c>
      <c r="I20" s="50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</row>
    <row r="21" spans="1:22" s="52" customFormat="1" ht="15" customHeight="1" x14ac:dyDescent="0.2">
      <c r="A21" s="81" t="s">
        <v>6</v>
      </c>
      <c r="B21" s="81"/>
      <c r="C21" s="81"/>
      <c r="D21" s="81"/>
      <c r="E21" s="78">
        <f>SUM(E20:E20)</f>
        <v>1</v>
      </c>
      <c r="F21" s="15"/>
      <c r="G21" s="32"/>
      <c r="H21" s="19"/>
      <c r="I21" s="50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</row>
    <row r="22" spans="1:22" s="6" customFormat="1" ht="19.5" customHeight="1" x14ac:dyDescent="0.25">
      <c r="A22" s="67" t="s">
        <v>4</v>
      </c>
      <c r="B22" s="73" t="s">
        <v>75</v>
      </c>
      <c r="C22" s="73" t="s">
        <v>76</v>
      </c>
      <c r="D22" s="73" t="s">
        <v>55</v>
      </c>
      <c r="E22" s="70">
        <v>1</v>
      </c>
      <c r="F22" s="73" t="s">
        <v>5</v>
      </c>
      <c r="G22" s="29">
        <v>42880</v>
      </c>
      <c r="H22" s="62"/>
      <c r="I22" s="63"/>
    </row>
    <row r="23" spans="1:22" s="5" customFormat="1" ht="15" customHeight="1" x14ac:dyDescent="0.25">
      <c r="A23" s="67" t="s">
        <v>4</v>
      </c>
      <c r="B23" s="73" t="s">
        <v>78</v>
      </c>
      <c r="C23" s="73" t="s">
        <v>77</v>
      </c>
      <c r="D23" s="69" t="s">
        <v>96</v>
      </c>
      <c r="E23" s="70">
        <v>1</v>
      </c>
      <c r="F23" s="73" t="s">
        <v>5</v>
      </c>
      <c r="G23" s="29">
        <v>42591</v>
      </c>
      <c r="H23" s="62"/>
      <c r="I23" s="41"/>
    </row>
    <row r="24" spans="1:22" s="59" customFormat="1" ht="14.25" customHeight="1" x14ac:dyDescent="0.25">
      <c r="A24" s="67" t="s">
        <v>4</v>
      </c>
      <c r="B24" s="73" t="s">
        <v>79</v>
      </c>
      <c r="C24" s="73" t="s">
        <v>77</v>
      </c>
      <c r="D24" s="69" t="s">
        <v>97</v>
      </c>
      <c r="E24" s="70">
        <v>1</v>
      </c>
      <c r="F24" s="73" t="s">
        <v>5</v>
      </c>
      <c r="G24" s="29">
        <v>42761</v>
      </c>
      <c r="H24" s="62"/>
      <c r="I24" s="5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</row>
    <row r="25" spans="1:22" s="59" customFormat="1" ht="13.5" customHeight="1" x14ac:dyDescent="0.25">
      <c r="A25" s="1" t="s">
        <v>50</v>
      </c>
      <c r="B25" s="1" t="s">
        <v>80</v>
      </c>
      <c r="C25" s="1" t="s">
        <v>81</v>
      </c>
      <c r="D25" s="1" t="s">
        <v>52</v>
      </c>
      <c r="E25" s="1">
        <v>1</v>
      </c>
      <c r="F25" s="14" t="s">
        <v>20</v>
      </c>
      <c r="G25" s="14">
        <v>43713</v>
      </c>
      <c r="H25" s="82" t="s">
        <v>88</v>
      </c>
      <c r="I25" s="50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</row>
    <row r="26" spans="1:22" s="59" customFormat="1" ht="14.25" customHeight="1" x14ac:dyDescent="0.25">
      <c r="A26" s="3" t="s">
        <v>50</v>
      </c>
      <c r="B26" s="1" t="s">
        <v>87</v>
      </c>
      <c r="C26" s="73" t="s">
        <v>82</v>
      </c>
      <c r="D26" s="1" t="s">
        <v>51</v>
      </c>
      <c r="E26" s="1">
        <v>1</v>
      </c>
      <c r="F26" s="73" t="s">
        <v>5</v>
      </c>
      <c r="G26" s="14">
        <v>43713</v>
      </c>
      <c r="H26" s="83"/>
      <c r="I26" s="50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</row>
    <row r="27" spans="1:22" s="52" customFormat="1" ht="15" customHeight="1" x14ac:dyDescent="0.2">
      <c r="A27" s="3" t="s">
        <v>50</v>
      </c>
      <c r="B27" s="1" t="s">
        <v>49</v>
      </c>
      <c r="C27" s="73" t="s">
        <v>83</v>
      </c>
      <c r="D27" s="1" t="s">
        <v>53</v>
      </c>
      <c r="E27" s="1">
        <v>1</v>
      </c>
      <c r="F27" s="73" t="s">
        <v>5</v>
      </c>
      <c r="G27" s="14">
        <v>43713</v>
      </c>
      <c r="H27" s="83"/>
      <c r="I27" s="50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</row>
    <row r="28" spans="1:22" s="45" customFormat="1" ht="14.25" customHeight="1" x14ac:dyDescent="0.25">
      <c r="A28" s="3" t="s">
        <v>50</v>
      </c>
      <c r="B28" s="1" t="s">
        <v>49</v>
      </c>
      <c r="C28" s="73" t="s">
        <v>84</v>
      </c>
      <c r="D28" s="1" t="s">
        <v>54</v>
      </c>
      <c r="E28" s="1">
        <v>1</v>
      </c>
      <c r="F28" s="73" t="s">
        <v>5</v>
      </c>
      <c r="G28" s="14">
        <v>43713</v>
      </c>
      <c r="H28" s="84"/>
      <c r="I28" s="50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</row>
    <row r="29" spans="1:22" s="45" customFormat="1" ht="14.25" customHeight="1" x14ac:dyDescent="0.25">
      <c r="A29" s="3" t="s">
        <v>4</v>
      </c>
      <c r="B29" s="1" t="s">
        <v>60</v>
      </c>
      <c r="C29" s="1" t="s">
        <v>60</v>
      </c>
      <c r="D29" s="1" t="s">
        <v>61</v>
      </c>
      <c r="E29" s="1">
        <v>1</v>
      </c>
      <c r="F29" s="73" t="s">
        <v>57</v>
      </c>
      <c r="G29" s="29">
        <v>43411</v>
      </c>
      <c r="H29" s="53"/>
      <c r="I29" s="50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</row>
    <row r="30" spans="1:22" s="45" customFormat="1" ht="14.25" customHeight="1" x14ac:dyDescent="0.25">
      <c r="A30" s="67" t="s">
        <v>4</v>
      </c>
      <c r="B30" s="61" t="s">
        <v>104</v>
      </c>
      <c r="C30" s="76" t="s">
        <v>105</v>
      </c>
      <c r="D30" s="77" t="s">
        <v>106</v>
      </c>
      <c r="E30" s="70">
        <v>1</v>
      </c>
      <c r="F30" s="73" t="s">
        <v>20</v>
      </c>
      <c r="G30" s="29">
        <v>44841</v>
      </c>
      <c r="H30" s="54"/>
      <c r="I30" s="50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</row>
    <row r="31" spans="1:22" s="6" customFormat="1" ht="14.25" customHeight="1" x14ac:dyDescent="0.25">
      <c r="A31" s="67" t="s">
        <v>4</v>
      </c>
      <c r="B31" s="61" t="s">
        <v>104</v>
      </c>
      <c r="C31" s="76" t="s">
        <v>105</v>
      </c>
      <c r="D31" s="77" t="s">
        <v>107</v>
      </c>
      <c r="E31" s="1">
        <v>1</v>
      </c>
      <c r="F31" s="73" t="s">
        <v>20</v>
      </c>
      <c r="G31" s="29">
        <v>44841</v>
      </c>
      <c r="H31" s="47"/>
      <c r="I31" s="50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</row>
    <row r="32" spans="1:22" s="6" customFormat="1" ht="14.25" customHeight="1" x14ac:dyDescent="0.25">
      <c r="A32" s="67" t="s">
        <v>4</v>
      </c>
      <c r="B32" s="61" t="s">
        <v>104</v>
      </c>
      <c r="C32" s="76" t="s">
        <v>105</v>
      </c>
      <c r="D32" s="77" t="s">
        <v>108</v>
      </c>
      <c r="E32" s="71">
        <v>1</v>
      </c>
      <c r="F32" s="73" t="s">
        <v>20</v>
      </c>
      <c r="G32" s="29">
        <v>44841</v>
      </c>
      <c r="H32" s="47"/>
      <c r="I32" s="50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</row>
    <row r="33" spans="1:22" s="6" customFormat="1" ht="14.25" customHeight="1" x14ac:dyDescent="0.25">
      <c r="A33" s="73" t="s">
        <v>4</v>
      </c>
      <c r="B33" s="61" t="s">
        <v>104</v>
      </c>
      <c r="C33" s="76" t="s">
        <v>105</v>
      </c>
      <c r="D33" s="77" t="s">
        <v>109</v>
      </c>
      <c r="E33" s="74">
        <v>1</v>
      </c>
      <c r="F33" s="73" t="s">
        <v>100</v>
      </c>
      <c r="G33" s="29">
        <v>44841</v>
      </c>
      <c r="H33" s="47"/>
      <c r="I33" s="50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</row>
    <row r="34" spans="1:22" s="6" customFormat="1" ht="14.25" customHeight="1" x14ac:dyDescent="0.25">
      <c r="A34" s="85" t="s">
        <v>6</v>
      </c>
      <c r="B34" s="85"/>
      <c r="C34" s="85"/>
      <c r="D34" s="85"/>
      <c r="E34" s="79">
        <f>SUM(E22:E33)</f>
        <v>12</v>
      </c>
      <c r="F34" s="67"/>
      <c r="G34" s="1"/>
      <c r="H34" s="47"/>
      <c r="I34" s="50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</row>
    <row r="35" spans="1:22" s="35" customFormat="1" ht="17.25" customHeight="1" x14ac:dyDescent="0.2">
      <c r="A35" s="12"/>
      <c r="B35" s="12"/>
      <c r="C35" s="6"/>
      <c r="D35" s="37"/>
      <c r="E35" s="12"/>
      <c r="F35" s="12"/>
      <c r="G35" s="12"/>
      <c r="H35" s="12"/>
      <c r="I35" s="40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</row>
    <row r="36" spans="1:22" s="35" customFormat="1" ht="17.25" customHeight="1" x14ac:dyDescent="0.2">
      <c r="A36" s="24" t="s">
        <v>34</v>
      </c>
      <c r="B36" s="12"/>
      <c r="C36" s="6"/>
      <c r="D36" s="37"/>
      <c r="E36" s="12"/>
      <c r="F36" s="12"/>
      <c r="G36" s="12"/>
      <c r="H36" s="16"/>
      <c r="I36" s="40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</row>
    <row r="37" spans="1:22" ht="17.25" customHeight="1" x14ac:dyDescent="0.2">
      <c r="C37" s="6"/>
      <c r="I37" s="42"/>
      <c r="J37" s="30"/>
      <c r="K37" s="30"/>
      <c r="L37" s="30"/>
      <c r="M37" s="30"/>
      <c r="N37" s="30"/>
      <c r="O37" s="5"/>
      <c r="P37" s="5"/>
      <c r="Q37" s="5"/>
      <c r="R37" s="5"/>
    </row>
    <row r="38" spans="1:22" x14ac:dyDescent="0.25">
      <c r="C38" s="6"/>
      <c r="O38" s="5"/>
      <c r="P38" s="5"/>
      <c r="Q38" s="5"/>
      <c r="R38" s="5"/>
    </row>
    <row r="39" spans="1:22" ht="15.75" customHeight="1" x14ac:dyDescent="0.25"/>
  </sheetData>
  <autoFilter ref="A2:V34"/>
  <mergeCells count="5">
    <mergeCell ref="A1:H1"/>
    <mergeCell ref="A21:D21"/>
    <mergeCell ref="H25:H28"/>
    <mergeCell ref="A34:D34"/>
    <mergeCell ref="A19:D19"/>
  </mergeCells>
  <pageMargins left="0" right="0" top="0" bottom="0" header="0.3" footer="0.3"/>
  <pageSetup paperSize="9" scale="7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50"/>
  </sheetPr>
  <dimension ref="A1:P42"/>
  <sheetViews>
    <sheetView tabSelected="1" zoomScaleNormal="100" workbookViewId="0">
      <pane xSplit="2" ySplit="2" topLeftCell="C3" activePane="bottomRight" state="frozen"/>
      <selection activeCell="B16" sqref="B16"/>
      <selection pane="topRight" activeCell="B16" sqref="B16"/>
      <selection pane="bottomLeft" activeCell="B16" sqref="B16"/>
      <selection pane="bottomRight" activeCell="G19" sqref="G19"/>
    </sheetView>
  </sheetViews>
  <sheetFormatPr defaultColWidth="9.140625" defaultRowHeight="18" x14ac:dyDescent="0.25"/>
  <cols>
    <col min="1" max="1" width="24" style="2" customWidth="1"/>
    <col min="2" max="2" width="28.85546875" style="2" customWidth="1"/>
    <col min="3" max="3" width="10.42578125" style="2" customWidth="1"/>
    <col min="4" max="4" width="18.140625" style="2" customWidth="1"/>
    <col min="5" max="5" width="41.5703125" style="33" customWidth="1"/>
    <col min="6" max="6" width="12.140625" style="2" customWidth="1"/>
    <col min="7" max="7" width="6.28515625" style="2" customWidth="1"/>
    <col min="8" max="8" width="13" style="2" customWidth="1"/>
    <col min="9" max="9" width="24.28515625" style="2" customWidth="1"/>
    <col min="10" max="10" width="17.28515625" style="2" customWidth="1"/>
    <col min="11" max="11" width="12.85546875" style="2" customWidth="1"/>
    <col min="12" max="12" width="12.140625" style="2" customWidth="1"/>
    <col min="13" max="13" width="16.85546875" style="2" customWidth="1"/>
    <col min="14" max="14" width="9.140625" style="2" customWidth="1"/>
    <col min="15" max="15" width="31.140625" style="2" customWidth="1"/>
    <col min="16" max="16" width="23.42578125" style="34" customWidth="1"/>
    <col min="17" max="16384" width="9.140625" style="2"/>
  </cols>
  <sheetData>
    <row r="1" spans="1:16" s="4" customFormat="1" ht="39.75" customHeight="1" x14ac:dyDescent="0.25">
      <c r="A1" s="89" t="s">
        <v>154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46"/>
    </row>
    <row r="2" spans="1:16" s="20" customFormat="1" ht="37.5" customHeight="1" x14ac:dyDescent="0.2">
      <c r="A2" s="21" t="s">
        <v>36</v>
      </c>
      <c r="B2" s="21" t="s">
        <v>21</v>
      </c>
      <c r="C2" s="21" t="s">
        <v>37</v>
      </c>
      <c r="D2" s="21" t="s">
        <v>7</v>
      </c>
      <c r="E2" s="21" t="s">
        <v>1</v>
      </c>
      <c r="F2" s="21" t="s">
        <v>43</v>
      </c>
      <c r="G2" s="21" t="s">
        <v>2</v>
      </c>
      <c r="H2" s="22" t="s">
        <v>38</v>
      </c>
      <c r="I2" s="21" t="s">
        <v>39</v>
      </c>
      <c r="J2" s="22" t="s">
        <v>42</v>
      </c>
      <c r="K2" s="23" t="s">
        <v>23</v>
      </c>
      <c r="L2" s="21" t="s">
        <v>22</v>
      </c>
      <c r="M2" s="22" t="s">
        <v>40</v>
      </c>
      <c r="N2" s="22" t="s">
        <v>41</v>
      </c>
      <c r="O2" s="21" t="s">
        <v>8</v>
      </c>
      <c r="P2" s="21" t="s">
        <v>59</v>
      </c>
    </row>
    <row r="3" spans="1:16" ht="30.75" customHeight="1" x14ac:dyDescent="0.25">
      <c r="A3" s="38">
        <v>45034</v>
      </c>
      <c r="B3" s="65" t="s">
        <v>110</v>
      </c>
      <c r="C3" s="38" t="s">
        <v>9</v>
      </c>
      <c r="D3" s="58" t="s">
        <v>111</v>
      </c>
      <c r="E3" s="58" t="s">
        <v>112</v>
      </c>
      <c r="F3" s="38" t="s">
        <v>94</v>
      </c>
      <c r="G3" s="55">
        <v>1</v>
      </c>
      <c r="H3" s="38"/>
      <c r="I3" s="38" t="s">
        <v>62</v>
      </c>
      <c r="J3" s="38" t="s">
        <v>113</v>
      </c>
      <c r="K3" s="38" t="s">
        <v>114</v>
      </c>
      <c r="L3" s="38"/>
      <c r="M3" s="38"/>
      <c r="N3" s="65" t="s">
        <v>93</v>
      </c>
      <c r="O3" s="39" t="s">
        <v>115</v>
      </c>
      <c r="P3" s="3" t="s">
        <v>138</v>
      </c>
    </row>
    <row r="4" spans="1:16" s="8" customFormat="1" ht="14.25" customHeight="1" x14ac:dyDescent="0.25">
      <c r="A4" s="43"/>
      <c r="B4" s="43"/>
      <c r="C4" s="43"/>
      <c r="D4" s="60"/>
      <c r="E4" s="60"/>
      <c r="F4" s="43"/>
      <c r="G4" s="57">
        <f>G3</f>
        <v>1</v>
      </c>
      <c r="H4" s="43"/>
      <c r="I4" s="43"/>
      <c r="J4" s="43"/>
      <c r="K4" s="43"/>
      <c r="L4" s="43"/>
      <c r="M4" s="43"/>
      <c r="N4" s="43"/>
      <c r="O4" s="44"/>
      <c r="P4" s="44"/>
    </row>
    <row r="5" spans="1:16" ht="39" customHeight="1" x14ac:dyDescent="0.25">
      <c r="A5" s="38">
        <v>45070</v>
      </c>
      <c r="B5" s="65" t="s">
        <v>117</v>
      </c>
      <c r="C5" s="38" t="s">
        <v>50</v>
      </c>
      <c r="D5" s="58" t="s">
        <v>149</v>
      </c>
      <c r="E5" s="58" t="s">
        <v>151</v>
      </c>
      <c r="F5" s="38" t="s">
        <v>94</v>
      </c>
      <c r="G5" s="55">
        <v>1</v>
      </c>
      <c r="H5" s="38"/>
      <c r="I5" s="58" t="s">
        <v>95</v>
      </c>
      <c r="J5" s="38" t="s">
        <v>116</v>
      </c>
      <c r="K5" s="38" t="s">
        <v>114</v>
      </c>
      <c r="L5" s="38"/>
      <c r="M5" s="38"/>
      <c r="N5" s="65"/>
      <c r="O5" s="39" t="s">
        <v>129</v>
      </c>
      <c r="P5" s="3" t="s">
        <v>138</v>
      </c>
    </row>
    <row r="6" spans="1:16" s="8" customFormat="1" ht="14.25" customHeight="1" x14ac:dyDescent="0.25">
      <c r="A6" s="43"/>
      <c r="B6" s="43"/>
      <c r="C6" s="43"/>
      <c r="D6" s="60"/>
      <c r="E6" s="60"/>
      <c r="F6" s="43"/>
      <c r="G6" s="57">
        <f>G5</f>
        <v>1</v>
      </c>
      <c r="H6" s="43"/>
      <c r="I6" s="43"/>
      <c r="J6" s="43"/>
      <c r="K6" s="43"/>
      <c r="L6" s="43"/>
      <c r="M6" s="43"/>
      <c r="N6" s="43"/>
      <c r="O6" s="44"/>
      <c r="P6" s="44"/>
    </row>
    <row r="7" spans="1:16" ht="39" customHeight="1" x14ac:dyDescent="0.25">
      <c r="A7" s="38">
        <v>45070</v>
      </c>
      <c r="B7" s="65" t="s">
        <v>117</v>
      </c>
      <c r="C7" s="38" t="s">
        <v>50</v>
      </c>
      <c r="D7" s="58" t="s">
        <v>150</v>
      </c>
      <c r="E7" s="58" t="s">
        <v>152</v>
      </c>
      <c r="F7" s="38" t="s">
        <v>94</v>
      </c>
      <c r="G7" s="55">
        <v>2</v>
      </c>
      <c r="H7" s="38"/>
      <c r="I7" s="58" t="s">
        <v>95</v>
      </c>
      <c r="J7" s="38" t="s">
        <v>116</v>
      </c>
      <c r="K7" s="38" t="s">
        <v>114</v>
      </c>
      <c r="L7" s="38"/>
      <c r="M7" s="38"/>
      <c r="N7" s="65"/>
      <c r="O7" s="39" t="s">
        <v>129</v>
      </c>
      <c r="P7" s="3" t="s">
        <v>138</v>
      </c>
    </row>
    <row r="8" spans="1:16" s="8" customFormat="1" ht="14.25" customHeight="1" x14ac:dyDescent="0.25">
      <c r="A8" s="43"/>
      <c r="B8" s="43"/>
      <c r="C8" s="43"/>
      <c r="D8" s="60"/>
      <c r="E8" s="60"/>
      <c r="F8" s="43"/>
      <c r="G8" s="66">
        <f>G7</f>
        <v>2</v>
      </c>
      <c r="H8" s="43"/>
      <c r="I8" s="60"/>
      <c r="J8" s="43"/>
      <c r="K8" s="43"/>
      <c r="L8" s="43"/>
      <c r="M8" s="43"/>
      <c r="N8" s="43"/>
      <c r="O8" s="44"/>
      <c r="P8" s="44"/>
    </row>
    <row r="9" spans="1:16" ht="39" customHeight="1" x14ac:dyDescent="0.25">
      <c r="A9" s="38">
        <v>45070</v>
      </c>
      <c r="B9" s="65" t="s">
        <v>117</v>
      </c>
      <c r="C9" s="38" t="s">
        <v>50</v>
      </c>
      <c r="D9" s="58" t="s">
        <v>150</v>
      </c>
      <c r="E9" s="58" t="s">
        <v>153</v>
      </c>
      <c r="F9" s="38" t="s">
        <v>94</v>
      </c>
      <c r="G9" s="55">
        <v>1</v>
      </c>
      <c r="H9" s="38"/>
      <c r="I9" s="58" t="s">
        <v>95</v>
      </c>
      <c r="J9" s="38" t="s">
        <v>116</v>
      </c>
      <c r="K9" s="38" t="s">
        <v>114</v>
      </c>
      <c r="L9" s="38"/>
      <c r="M9" s="38"/>
      <c r="N9" s="65"/>
      <c r="O9" s="39" t="s">
        <v>129</v>
      </c>
      <c r="P9" s="3" t="s">
        <v>138</v>
      </c>
    </row>
    <row r="10" spans="1:16" s="8" customFormat="1" ht="14.25" customHeight="1" x14ac:dyDescent="0.25">
      <c r="A10" s="43"/>
      <c r="B10" s="43"/>
      <c r="C10" s="43"/>
      <c r="D10" s="60"/>
      <c r="E10" s="60"/>
      <c r="F10" s="43"/>
      <c r="G10" s="66">
        <f>G9</f>
        <v>1</v>
      </c>
      <c r="H10" s="43"/>
      <c r="I10" s="60"/>
      <c r="J10" s="43"/>
      <c r="K10" s="43"/>
      <c r="L10" s="43"/>
      <c r="M10" s="43"/>
      <c r="N10" s="43"/>
      <c r="O10" s="44"/>
      <c r="P10" s="44"/>
    </row>
    <row r="11" spans="1:16" ht="39" customHeight="1" x14ac:dyDescent="0.25">
      <c r="A11" s="38">
        <v>45072</v>
      </c>
      <c r="B11" s="65" t="s">
        <v>118</v>
      </c>
      <c r="C11" s="38" t="s">
        <v>9</v>
      </c>
      <c r="D11" s="58" t="s">
        <v>119</v>
      </c>
      <c r="E11" s="58" t="s">
        <v>120</v>
      </c>
      <c r="F11" s="38" t="s">
        <v>94</v>
      </c>
      <c r="G11" s="55">
        <v>4</v>
      </c>
      <c r="H11" s="38"/>
      <c r="I11" s="58" t="s">
        <v>62</v>
      </c>
      <c r="J11" s="38" t="s">
        <v>114</v>
      </c>
      <c r="K11" s="38" t="s">
        <v>114</v>
      </c>
      <c r="L11" s="38"/>
      <c r="M11" s="38"/>
      <c r="N11" s="65"/>
      <c r="O11" s="39" t="s">
        <v>129</v>
      </c>
      <c r="P11" s="3" t="s">
        <v>138</v>
      </c>
    </row>
    <row r="12" spans="1:16" s="8" customFormat="1" ht="14.25" customHeight="1" x14ac:dyDescent="0.25">
      <c r="A12" s="43"/>
      <c r="B12" s="43"/>
      <c r="C12" s="43"/>
      <c r="D12" s="60"/>
      <c r="E12" s="60"/>
      <c r="F12" s="43"/>
      <c r="G12" s="66">
        <f>G11</f>
        <v>4</v>
      </c>
      <c r="H12" s="43"/>
      <c r="I12" s="60"/>
      <c r="J12" s="43"/>
      <c r="K12" s="43"/>
      <c r="L12" s="43"/>
      <c r="M12" s="43"/>
      <c r="N12" s="43"/>
      <c r="O12" s="44"/>
      <c r="P12" s="44"/>
    </row>
    <row r="13" spans="1:16" ht="39" customHeight="1" x14ac:dyDescent="0.25">
      <c r="A13" s="38">
        <v>45103</v>
      </c>
      <c r="B13" s="65" t="s">
        <v>126</v>
      </c>
      <c r="C13" s="38" t="s">
        <v>50</v>
      </c>
      <c r="D13" s="58" t="s">
        <v>149</v>
      </c>
      <c r="E13" s="58" t="s">
        <v>127</v>
      </c>
      <c r="F13" s="38" t="s">
        <v>94</v>
      </c>
      <c r="G13" s="55">
        <v>2</v>
      </c>
      <c r="H13" s="38"/>
      <c r="I13" s="58" t="s">
        <v>62</v>
      </c>
      <c r="J13" s="38" t="s">
        <v>128</v>
      </c>
      <c r="K13" s="38" t="s">
        <v>114</v>
      </c>
      <c r="L13" s="38"/>
      <c r="M13" s="38"/>
      <c r="N13" s="65"/>
      <c r="O13" s="39" t="s">
        <v>129</v>
      </c>
      <c r="P13" s="3" t="s">
        <v>138</v>
      </c>
    </row>
    <row r="14" spans="1:16" s="8" customFormat="1" ht="14.25" customHeight="1" x14ac:dyDescent="0.25">
      <c r="A14" s="43"/>
      <c r="B14" s="43"/>
      <c r="C14" s="43"/>
      <c r="D14" s="60"/>
      <c r="E14" s="60"/>
      <c r="F14" s="43"/>
      <c r="G14" s="66">
        <f>G13</f>
        <v>2</v>
      </c>
      <c r="H14" s="43"/>
      <c r="I14" s="60"/>
      <c r="J14" s="43"/>
      <c r="K14" s="43"/>
      <c r="L14" s="43"/>
      <c r="M14" s="43"/>
      <c r="N14" s="43"/>
      <c r="O14" s="44"/>
      <c r="P14" s="44"/>
    </row>
    <row r="15" spans="1:16" ht="39" customHeight="1" x14ac:dyDescent="0.25">
      <c r="A15" s="38">
        <v>45103</v>
      </c>
      <c r="B15" s="65" t="s">
        <v>126</v>
      </c>
      <c r="C15" s="38" t="s">
        <v>50</v>
      </c>
      <c r="D15" s="58" t="s">
        <v>140</v>
      </c>
      <c r="E15" s="58" t="s">
        <v>139</v>
      </c>
      <c r="F15" s="38" t="s">
        <v>144</v>
      </c>
      <c r="G15" s="55">
        <v>1</v>
      </c>
      <c r="H15" s="38"/>
      <c r="I15" s="58" t="s">
        <v>141</v>
      </c>
      <c r="J15" s="38" t="s">
        <v>128</v>
      </c>
      <c r="K15" s="38" t="s">
        <v>114</v>
      </c>
      <c r="L15" s="38"/>
      <c r="M15" s="38"/>
      <c r="N15" s="65"/>
      <c r="O15" s="39" t="s">
        <v>129</v>
      </c>
      <c r="P15" s="3" t="s">
        <v>138</v>
      </c>
    </row>
    <row r="16" spans="1:16" s="8" customFormat="1" ht="14.25" customHeight="1" x14ac:dyDescent="0.25">
      <c r="A16" s="43"/>
      <c r="B16" s="43"/>
      <c r="C16" s="43"/>
      <c r="D16" s="60"/>
      <c r="E16" s="60"/>
      <c r="F16" s="43"/>
      <c r="G16" s="66">
        <f>G15</f>
        <v>1</v>
      </c>
      <c r="H16" s="43"/>
      <c r="I16" s="60"/>
      <c r="J16" s="43"/>
      <c r="K16" s="43"/>
      <c r="L16" s="43"/>
      <c r="M16" s="43"/>
      <c r="N16" s="43"/>
      <c r="O16" s="44"/>
      <c r="P16" s="44"/>
    </row>
    <row r="17" spans="1:16" ht="39" customHeight="1" x14ac:dyDescent="0.25">
      <c r="A17" s="38">
        <v>45236</v>
      </c>
      <c r="B17" s="65" t="s">
        <v>130</v>
      </c>
      <c r="C17" s="38" t="s">
        <v>9</v>
      </c>
      <c r="D17" s="58" t="s">
        <v>131</v>
      </c>
      <c r="E17" s="58" t="s">
        <v>132</v>
      </c>
      <c r="F17" s="38" t="s">
        <v>133</v>
      </c>
      <c r="G17" s="55">
        <v>1</v>
      </c>
      <c r="H17" s="38"/>
      <c r="I17" s="38" t="s">
        <v>134</v>
      </c>
      <c r="J17" s="38" t="s">
        <v>135</v>
      </c>
      <c r="K17" s="38" t="s">
        <v>136</v>
      </c>
      <c r="L17" s="38"/>
      <c r="M17" s="38"/>
      <c r="N17" s="65" t="s">
        <v>93</v>
      </c>
      <c r="O17" s="39" t="s">
        <v>137</v>
      </c>
      <c r="P17" s="3" t="s">
        <v>92</v>
      </c>
    </row>
    <row r="18" spans="1:16" s="8" customFormat="1" ht="14.25" customHeight="1" x14ac:dyDescent="0.25">
      <c r="A18" s="43"/>
      <c r="B18" s="43"/>
      <c r="C18" s="43"/>
      <c r="D18" s="60"/>
      <c r="E18" s="60"/>
      <c r="F18" s="43"/>
      <c r="G18" s="57">
        <f>G17</f>
        <v>1</v>
      </c>
      <c r="H18" s="43"/>
      <c r="I18" s="43"/>
      <c r="J18" s="43"/>
      <c r="K18" s="43"/>
      <c r="L18" s="43"/>
      <c r="M18" s="43"/>
      <c r="N18" s="43"/>
      <c r="O18" s="44"/>
      <c r="P18" s="44"/>
    </row>
    <row r="19" spans="1:16" ht="39" customHeight="1" x14ac:dyDescent="0.25">
      <c r="A19" s="38">
        <v>45261</v>
      </c>
      <c r="B19" s="65" t="s">
        <v>145</v>
      </c>
      <c r="C19" s="38" t="s">
        <v>9</v>
      </c>
      <c r="D19" s="58" t="s">
        <v>148</v>
      </c>
      <c r="E19" s="58" t="s">
        <v>146</v>
      </c>
      <c r="F19" s="38" t="s">
        <v>94</v>
      </c>
      <c r="G19" s="55">
        <v>6</v>
      </c>
      <c r="H19" s="38"/>
      <c r="I19" s="38" t="s">
        <v>134</v>
      </c>
      <c r="J19" s="38" t="s">
        <v>135</v>
      </c>
      <c r="K19" s="38" t="s">
        <v>136</v>
      </c>
      <c r="L19" s="38"/>
      <c r="M19" s="38"/>
      <c r="N19" s="65" t="s">
        <v>93</v>
      </c>
      <c r="O19" s="39" t="s">
        <v>147</v>
      </c>
      <c r="P19" s="3" t="s">
        <v>92</v>
      </c>
    </row>
    <row r="20" spans="1:16" s="8" customFormat="1" ht="14.25" customHeight="1" x14ac:dyDescent="0.25">
      <c r="A20" s="43"/>
      <c r="B20" s="43"/>
      <c r="C20" s="43"/>
      <c r="D20" s="60"/>
      <c r="E20" s="60"/>
      <c r="F20" s="43"/>
      <c r="G20" s="57">
        <f>G19</f>
        <v>6</v>
      </c>
      <c r="H20" s="43"/>
      <c r="I20" s="43"/>
      <c r="J20" s="43"/>
      <c r="K20" s="43"/>
      <c r="L20" s="43"/>
      <c r="M20" s="43"/>
      <c r="N20" s="43"/>
      <c r="O20" s="44"/>
      <c r="P20" s="44"/>
    </row>
    <row r="21" spans="1:16" s="8" customFormat="1" ht="14.25" customHeight="1" x14ac:dyDescent="0.25">
      <c r="A21" s="43"/>
      <c r="B21" s="43"/>
      <c r="C21" s="43"/>
      <c r="D21" s="15"/>
      <c r="E21" s="60"/>
      <c r="F21" s="43"/>
      <c r="G21" s="72"/>
      <c r="H21" s="43"/>
      <c r="I21" s="60"/>
      <c r="J21" s="43"/>
      <c r="K21" s="43"/>
      <c r="L21" s="43"/>
      <c r="M21" s="43"/>
      <c r="N21" s="43"/>
      <c r="O21" s="44"/>
      <c r="P21" s="44"/>
    </row>
    <row r="22" spans="1:16" s="8" customFormat="1" ht="14.25" customHeight="1" x14ac:dyDescent="0.25">
      <c r="A22" s="43"/>
      <c r="B22" s="43"/>
      <c r="C22" s="43"/>
      <c r="D22" s="15"/>
      <c r="E22" s="60"/>
      <c r="F22" s="43"/>
      <c r="G22" s="72"/>
      <c r="H22" s="43"/>
      <c r="I22" s="60"/>
      <c r="J22" s="43"/>
      <c r="K22" s="43"/>
      <c r="L22" s="43"/>
      <c r="M22" s="43"/>
      <c r="N22" s="43"/>
      <c r="O22" s="44"/>
      <c r="P22" s="44"/>
    </row>
    <row r="23" spans="1:16" s="8" customFormat="1" ht="14.25" customHeight="1" x14ac:dyDescent="0.25">
      <c r="A23" s="43"/>
      <c r="B23" s="43"/>
      <c r="C23" s="43"/>
      <c r="D23" s="15"/>
      <c r="E23" s="60"/>
      <c r="F23" s="43"/>
      <c r="G23" s="72"/>
      <c r="H23" s="43"/>
      <c r="I23" s="60"/>
      <c r="J23" s="43"/>
      <c r="K23" s="43"/>
      <c r="L23" s="43"/>
      <c r="M23" s="43"/>
      <c r="N23" s="43"/>
      <c r="O23" s="44"/>
      <c r="P23" s="44"/>
    </row>
    <row r="24" spans="1:16" s="8" customFormat="1" ht="12" customHeight="1" x14ac:dyDescent="0.25">
      <c r="A24" s="43"/>
      <c r="B24" s="43"/>
      <c r="C24" s="43"/>
      <c r="D24" s="15"/>
      <c r="E24" s="60"/>
      <c r="F24" s="43"/>
      <c r="G24" s="72"/>
      <c r="H24" s="43"/>
      <c r="I24" s="60"/>
      <c r="J24" s="43"/>
      <c r="K24" s="43"/>
      <c r="L24" s="43"/>
      <c r="M24" s="43"/>
      <c r="N24" s="43"/>
      <c r="O24" s="44"/>
      <c r="P24" s="44"/>
    </row>
    <row r="25" spans="1:16" ht="14.25" customHeight="1" x14ac:dyDescent="0.25">
      <c r="A25" s="9" t="s">
        <v>30</v>
      </c>
      <c r="B25" s="17">
        <f>G4+G12+G18+G20</f>
        <v>12</v>
      </c>
      <c r="M25" s="64"/>
    </row>
    <row r="26" spans="1:16" ht="14.25" customHeight="1" x14ac:dyDescent="0.25">
      <c r="A26" s="9" t="s">
        <v>27</v>
      </c>
      <c r="B26" s="17">
        <f>G4+G18+G20</f>
        <v>8</v>
      </c>
    </row>
    <row r="27" spans="1:16" s="8" customFormat="1" ht="14.25" customHeight="1" x14ac:dyDescent="0.25">
      <c r="A27" s="9" t="s">
        <v>29</v>
      </c>
      <c r="B27" s="17">
        <f>B25-B26</f>
        <v>4</v>
      </c>
      <c r="C27" s="2"/>
      <c r="D27" s="2"/>
      <c r="E27" s="33"/>
      <c r="F27" s="2"/>
      <c r="G27" s="2"/>
      <c r="H27" s="2"/>
      <c r="I27" s="2"/>
      <c r="J27" s="2"/>
      <c r="K27" s="2"/>
      <c r="L27" s="2"/>
      <c r="M27" s="2"/>
      <c r="N27" s="2"/>
      <c r="O27" s="2"/>
      <c r="P27" s="34"/>
    </row>
    <row r="28" spans="1:16" x14ac:dyDescent="0.25">
      <c r="A28" s="10"/>
      <c r="B28" s="56"/>
      <c r="C28" s="8"/>
      <c r="D28" s="8"/>
      <c r="E28" s="34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6" ht="14.25" customHeight="1" x14ac:dyDescent="0.25">
      <c r="A29" s="9" t="s">
        <v>122</v>
      </c>
      <c r="B29" s="17">
        <f>G6+G8+G10+G14</f>
        <v>6</v>
      </c>
      <c r="M29" s="64"/>
    </row>
    <row r="30" spans="1:16" ht="14.25" customHeight="1" x14ac:dyDescent="0.25">
      <c r="A30" s="9" t="s">
        <v>123</v>
      </c>
      <c r="B30" s="17">
        <f>0</f>
        <v>0</v>
      </c>
    </row>
    <row r="31" spans="1:16" ht="14.25" customHeight="1" x14ac:dyDescent="0.25">
      <c r="A31" s="9" t="s">
        <v>124</v>
      </c>
      <c r="B31" s="17">
        <v>0</v>
      </c>
    </row>
    <row r="32" spans="1:16" s="8" customFormat="1" ht="14.25" customHeight="1" x14ac:dyDescent="0.25">
      <c r="A32" s="9" t="s">
        <v>125</v>
      </c>
      <c r="B32" s="17">
        <f>B29-B31</f>
        <v>6</v>
      </c>
      <c r="C32" s="2"/>
      <c r="D32" s="2"/>
      <c r="E32" s="33"/>
      <c r="F32" s="2"/>
      <c r="G32" s="2"/>
      <c r="H32" s="2"/>
      <c r="I32" s="2"/>
      <c r="J32" s="2"/>
      <c r="K32" s="2"/>
      <c r="L32" s="2"/>
      <c r="M32" s="2"/>
      <c r="N32" s="2"/>
      <c r="O32" s="2"/>
      <c r="P32" s="34"/>
    </row>
    <row r="33" spans="1:16" s="8" customFormat="1" ht="14.25" customHeight="1" x14ac:dyDescent="0.25">
      <c r="A33" s="9" t="s">
        <v>142</v>
      </c>
      <c r="B33" s="17">
        <f>G16</f>
        <v>1</v>
      </c>
      <c r="C33" s="2"/>
      <c r="D33" s="2"/>
      <c r="E33" s="33"/>
      <c r="F33" s="2"/>
      <c r="G33" s="2"/>
      <c r="H33" s="2"/>
      <c r="I33" s="2"/>
      <c r="J33" s="2"/>
      <c r="K33" s="2"/>
      <c r="L33" s="2"/>
      <c r="M33" s="2"/>
      <c r="N33" s="2"/>
      <c r="O33" s="2"/>
      <c r="P33" s="34"/>
    </row>
    <row r="34" spans="1:16" x14ac:dyDescent="0.25">
      <c r="A34" s="10"/>
      <c r="B34" s="56"/>
      <c r="C34" s="8"/>
      <c r="D34" s="8"/>
      <c r="E34" s="34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pans="1:16" x14ac:dyDescent="0.25">
      <c r="A35" s="9" t="s">
        <v>70</v>
      </c>
      <c r="B35" s="18">
        <f>0</f>
        <v>0</v>
      </c>
    </row>
    <row r="36" spans="1:16" x14ac:dyDescent="0.25">
      <c r="A36" s="9" t="s">
        <v>71</v>
      </c>
      <c r="B36" s="18">
        <f>0</f>
        <v>0</v>
      </c>
    </row>
    <row r="37" spans="1:16" s="8" customFormat="1" ht="14.25" customHeight="1" x14ac:dyDescent="0.25">
      <c r="A37" s="9" t="s">
        <v>72</v>
      </c>
      <c r="B37" s="18">
        <f>0</f>
        <v>0</v>
      </c>
      <c r="C37" s="2"/>
      <c r="D37" s="2"/>
      <c r="E37" s="33"/>
      <c r="F37" s="2"/>
      <c r="G37" s="2"/>
      <c r="H37" s="2"/>
      <c r="I37" s="2"/>
      <c r="J37" s="2"/>
      <c r="K37" s="2"/>
      <c r="L37" s="2"/>
      <c r="M37" s="2"/>
      <c r="N37" s="2"/>
      <c r="O37" s="2"/>
      <c r="P37" s="34"/>
    </row>
    <row r="38" spans="1:16" ht="14.25" customHeight="1" x14ac:dyDescent="0.25">
      <c r="A38" s="10"/>
      <c r="B38" s="7"/>
      <c r="C38" s="8"/>
      <c r="D38" s="8"/>
      <c r="E38" s="34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spans="1:16" x14ac:dyDescent="0.25">
      <c r="A39" s="11" t="s">
        <v>33</v>
      </c>
      <c r="B39" s="18">
        <f>0</f>
        <v>0</v>
      </c>
    </row>
    <row r="40" spans="1:16" x14ac:dyDescent="0.25">
      <c r="A40" s="16" t="s">
        <v>35</v>
      </c>
      <c r="B40" s="18">
        <f>0</f>
        <v>0</v>
      </c>
    </row>
    <row r="41" spans="1:16" x14ac:dyDescent="0.25">
      <c r="A41" s="16" t="s">
        <v>58</v>
      </c>
      <c r="B41" s="18">
        <f>0</f>
        <v>0</v>
      </c>
    </row>
    <row r="42" spans="1:16" x14ac:dyDescent="0.25">
      <c r="A42" s="16" t="s">
        <v>143</v>
      </c>
      <c r="B42" s="17" t="e">
        <f>#REF!</f>
        <v>#REF!</v>
      </c>
    </row>
  </sheetData>
  <autoFilter ref="A2:R27"/>
  <mergeCells count="1">
    <mergeCell ref="A1:O1"/>
  </mergeCells>
  <pageMargins left="0" right="0" top="0" bottom="0" header="0.3" footer="0.3"/>
  <pageSetup paperSize="9" scale="7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 Forklift</vt:lpstr>
      <vt:lpstr>Order List </vt:lpstr>
      <vt:lpstr>Sheet1</vt:lpstr>
      <vt:lpstr>Sheet2</vt:lpstr>
      <vt:lpstr>' Forklift'!Print_Area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2024-03-05T06:47:23Z</dcterms:modified>
</cp:coreProperties>
</file>