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share folder backup\S'part Procurement\Quotation to customer\2023-2024\March'24\zone-5\"/>
    </mc:Choice>
  </mc:AlternateContent>
  <bookViews>
    <workbookView xWindow="0" yWindow="0" windowWidth="20490" windowHeight="7755"/>
  </bookViews>
  <sheets>
    <sheet name="OVH" sheetId="1" r:id="rId1"/>
  </sheets>
  <definedNames>
    <definedName name="_xlnm._FilterDatabase" localSheetId="0" hidden="1">OVH!$A$2:$AI$194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87" i="1" l="1"/>
  <c r="Y186" i="1"/>
  <c r="N186" i="1"/>
  <c r="Y185" i="1"/>
  <c r="N185" i="1"/>
  <c r="N184" i="1"/>
  <c r="N183" i="1"/>
  <c r="N182" i="1"/>
  <c r="N181" i="1"/>
  <c r="N180" i="1"/>
  <c r="N179" i="1"/>
  <c r="N178" i="1"/>
  <c r="N177" i="1"/>
  <c r="N176" i="1"/>
  <c r="N175" i="1"/>
  <c r="Y174" i="1"/>
  <c r="N174" i="1"/>
  <c r="N173" i="1"/>
  <c r="N172" i="1"/>
  <c r="N171" i="1"/>
  <c r="N170" i="1"/>
  <c r="N169" i="1"/>
  <c r="N168" i="1"/>
  <c r="N167" i="1"/>
  <c r="N166" i="1"/>
  <c r="Y165" i="1"/>
  <c r="N165" i="1"/>
  <c r="N164" i="1"/>
  <c r="N163" i="1"/>
  <c r="N162" i="1"/>
  <c r="N161" i="1"/>
  <c r="N160" i="1"/>
  <c r="N159" i="1"/>
  <c r="N158" i="1"/>
  <c r="N157" i="1"/>
  <c r="Y156" i="1"/>
  <c r="N156" i="1"/>
  <c r="Y155" i="1"/>
  <c r="N155" i="1"/>
  <c r="N154" i="1"/>
  <c r="N153" i="1"/>
  <c r="N152" i="1"/>
  <c r="N151" i="1"/>
  <c r="N150" i="1"/>
  <c r="N149" i="1"/>
  <c r="N148" i="1"/>
  <c r="N147" i="1"/>
  <c r="N146" i="1"/>
  <c r="N145" i="1"/>
  <c r="Y144" i="1"/>
  <c r="N144" i="1"/>
  <c r="N143" i="1"/>
  <c r="N142" i="1"/>
  <c r="Y141" i="1"/>
  <c r="N141" i="1"/>
  <c r="N140" i="1"/>
  <c r="N139" i="1"/>
  <c r="N138" i="1"/>
  <c r="N137" i="1"/>
  <c r="N136" i="1"/>
  <c r="N135" i="1"/>
  <c r="N134" i="1"/>
  <c r="N133" i="1"/>
  <c r="N132" i="1"/>
  <c r="N131" i="1"/>
  <c r="N130" i="1"/>
  <c r="Y129" i="1"/>
  <c r="N129" i="1"/>
  <c r="N128" i="1"/>
  <c r="Y127" i="1"/>
  <c r="N127" i="1"/>
  <c r="N126" i="1"/>
  <c r="N125" i="1"/>
  <c r="N124" i="1"/>
  <c r="N123" i="1"/>
  <c r="N122" i="1"/>
  <c r="N121" i="1"/>
  <c r="N120" i="1"/>
  <c r="Y119" i="1"/>
  <c r="N119" i="1"/>
  <c r="N118" i="1"/>
  <c r="N117" i="1"/>
  <c r="Y116" i="1"/>
  <c r="N116" i="1"/>
  <c r="N115" i="1"/>
  <c r="N114" i="1"/>
  <c r="N113" i="1"/>
  <c r="N112" i="1"/>
  <c r="Y111" i="1"/>
  <c r="N111" i="1"/>
  <c r="N110" i="1"/>
  <c r="N109" i="1"/>
  <c r="N108" i="1"/>
  <c r="N107" i="1"/>
  <c r="N106" i="1"/>
  <c r="Y105" i="1"/>
  <c r="N105" i="1"/>
  <c r="N104" i="1"/>
  <c r="N103" i="1"/>
  <c r="N102" i="1"/>
  <c r="N101" i="1"/>
  <c r="N100" i="1"/>
  <c r="N99" i="1"/>
  <c r="Y98" i="1"/>
  <c r="N98" i="1"/>
  <c r="N97" i="1"/>
  <c r="N96" i="1"/>
  <c r="N95" i="1"/>
  <c r="Y91" i="1"/>
  <c r="Y81" i="1"/>
  <c r="N81" i="1"/>
  <c r="N80" i="1"/>
  <c r="N77" i="1"/>
  <c r="N76" i="1"/>
  <c r="N75" i="1"/>
  <c r="N74" i="1"/>
  <c r="N73" i="1"/>
  <c r="N72" i="1"/>
  <c r="N71" i="1"/>
  <c r="Y70" i="1"/>
  <c r="Y69" i="1"/>
  <c r="P69" i="1"/>
  <c r="Y68" i="1"/>
  <c r="Y67" i="1"/>
  <c r="Y66" i="1"/>
  <c r="N66" i="1"/>
  <c r="Y65" i="1"/>
  <c r="N65" i="1"/>
  <c r="N64" i="1"/>
  <c r="N63" i="1"/>
  <c r="N62" i="1"/>
  <c r="Y61" i="1"/>
  <c r="N61" i="1"/>
  <c r="Y60" i="1"/>
  <c r="N60" i="1"/>
  <c r="Y59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Y35" i="1"/>
  <c r="N35" i="1"/>
  <c r="N34" i="1"/>
  <c r="N33" i="1"/>
  <c r="Y32" i="1"/>
  <c r="N32" i="1"/>
  <c r="Y31" i="1"/>
  <c r="N31" i="1"/>
  <c r="Y30" i="1"/>
  <c r="N30" i="1"/>
  <c r="N29" i="1"/>
  <c r="N28" i="1"/>
  <c r="N27" i="1"/>
  <c r="Y26" i="1"/>
  <c r="N26" i="1"/>
  <c r="N25" i="1"/>
  <c r="N24" i="1"/>
  <c r="Y23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Y4" i="1"/>
  <c r="N4" i="1"/>
  <c r="Y3" i="1"/>
  <c r="N3" i="1"/>
</calcChain>
</file>

<file path=xl/sharedStrings.xml><?xml version="1.0" encoding="utf-8"?>
<sst xmlns="http://schemas.openxmlformats.org/spreadsheetml/2006/main" count="2358" uniqueCount="579">
  <si>
    <t>Not Odoo PO Parts</t>
  </si>
  <si>
    <t>Job Completed</t>
  </si>
  <si>
    <t>Odoo PO Finished Job</t>
  </si>
  <si>
    <t>Need Odoo PO</t>
  </si>
  <si>
    <t>No</t>
  </si>
  <si>
    <t>CCO Date</t>
  </si>
  <si>
    <t>Customer Name</t>
  </si>
  <si>
    <t>Job No</t>
  </si>
  <si>
    <t>Odoo Code</t>
  </si>
  <si>
    <t>M/C Model</t>
  </si>
  <si>
    <t>M/C Ser;</t>
  </si>
  <si>
    <t>Component
 Name</t>
  </si>
  <si>
    <t>Part Name</t>
  </si>
  <si>
    <t>Parts No</t>
  </si>
  <si>
    <t>Other Parts No</t>
  </si>
  <si>
    <t>Qty</t>
  </si>
  <si>
    <t>Unit</t>
  </si>
  <si>
    <t>Unit Price</t>
  </si>
  <si>
    <t>Total Price</t>
  </si>
  <si>
    <t>Brand</t>
  </si>
  <si>
    <t>Stock Status</t>
  </si>
  <si>
    <t>Issue Parts No</t>
  </si>
  <si>
    <t>Issue 
Stock Status</t>
  </si>
  <si>
    <t>Shop Name</t>
  </si>
  <si>
    <t>Purchase
 Date</t>
  </si>
  <si>
    <t>Purchase
 price</t>
  </si>
  <si>
    <t>Aftersale
PR No</t>
  </si>
  <si>
    <t>Aftersale
PO No</t>
  </si>
  <si>
    <t>PO Req;
 Date</t>
  </si>
  <si>
    <t>Approved Date</t>
  </si>
  <si>
    <t>Sir 
Approved</t>
  </si>
  <si>
    <t>Quo No</t>
  </si>
  <si>
    <t>PR No</t>
  </si>
  <si>
    <t>PO No</t>
  </si>
  <si>
    <t>GR No</t>
  </si>
  <si>
    <t>Remark</t>
  </si>
  <si>
    <t>Royal Victory Service</t>
  </si>
  <si>
    <t>200-2023110256</t>
  </si>
  <si>
    <t>OVH-200-2024-01-0316</t>
  </si>
  <si>
    <t>BF6M1013</t>
  </si>
  <si>
    <t>Engine</t>
  </si>
  <si>
    <t>Piston Cool Nozzle</t>
  </si>
  <si>
    <t>04207521(REM)</t>
  </si>
  <si>
    <t>04207521</t>
  </si>
  <si>
    <t>Deutz</t>
  </si>
  <si>
    <t>Ex Stock</t>
  </si>
  <si>
    <t xml:space="preserve">[04207521(REM)] Piston Cooling Nozzle </t>
  </si>
  <si>
    <t>RQ-PRT-REM-2024-01-00042</t>
  </si>
  <si>
    <t>Cylinder Liner Kit</t>
  </si>
  <si>
    <t>04253771</t>
  </si>
  <si>
    <t>OEM Deutz</t>
  </si>
  <si>
    <t>In Stock</t>
  </si>
  <si>
    <t>[04253771N] Cylinder Liner Kit</t>
  </si>
  <si>
    <t>Bearing Bush</t>
  </si>
  <si>
    <t>04200021</t>
  </si>
  <si>
    <t>[04200021] BEARING BUSH</t>
  </si>
  <si>
    <t>04200022</t>
  </si>
  <si>
    <t>[04200022] BEARING BUSH</t>
  </si>
  <si>
    <t>Front Cover</t>
  </si>
  <si>
    <t>04507272</t>
  </si>
  <si>
    <t>21600207/23171016</t>
  </si>
  <si>
    <t>[04507272N] Front Cover</t>
  </si>
  <si>
    <t>Connecting Rod</t>
  </si>
  <si>
    <t>04200465</t>
  </si>
  <si>
    <t>[04200465N] Connecting Rod</t>
  </si>
  <si>
    <t>Piston Kit</t>
  </si>
  <si>
    <t>04501348</t>
  </si>
  <si>
    <t>[04501348N] Piston Kit</t>
  </si>
  <si>
    <t>O-seal</t>
  </si>
  <si>
    <t>01153857</t>
  </si>
  <si>
    <t>[01153857] O-Seal</t>
  </si>
  <si>
    <t>Vavle Guide</t>
  </si>
  <si>
    <t>04201238</t>
  </si>
  <si>
    <t>11700349/20405897</t>
  </si>
  <si>
    <t>[04201238] Valve guide</t>
  </si>
  <si>
    <t>Valve Seat Inset</t>
  </si>
  <si>
    <t>04252442</t>
  </si>
  <si>
    <t>[04252442] Valve Seat Insert</t>
  </si>
  <si>
    <t>Inlet Valve</t>
  </si>
  <si>
    <t>04255254</t>
  </si>
  <si>
    <t>[1007011A52D] Inlet Valve</t>
  </si>
  <si>
    <t>Exhaust Valve</t>
  </si>
  <si>
    <t>04255255</t>
  </si>
  <si>
    <t>[1007012A52D] Exhaust Valve</t>
  </si>
  <si>
    <t>Valve Seat Insert</t>
  </si>
  <si>
    <t>04252443</t>
  </si>
  <si>
    <t>[04252443] VALVE SEAT INSERT</t>
  </si>
  <si>
    <t>Gasket</t>
  </si>
  <si>
    <t>04205734</t>
  </si>
  <si>
    <t>Volvo</t>
  </si>
  <si>
    <t xml:space="preserve">[20405747-CEI(REM)] Gasket, Oil Cooler  </t>
  </si>
  <si>
    <t>01178213</t>
  </si>
  <si>
    <t>[01178213] 0-Seal</t>
  </si>
  <si>
    <t>Sealing Ring</t>
  </si>
  <si>
    <t>04201286</t>
  </si>
  <si>
    <t>[20405569-CEI(REM)] Seal (Oil cooler)</t>
  </si>
  <si>
    <t>Spin-on Fuel Filter</t>
  </si>
  <si>
    <t>01180597</t>
  </si>
  <si>
    <t>[1180597N] Spin-on Fuel Filter</t>
  </si>
  <si>
    <t>Overflow Line</t>
  </si>
  <si>
    <t>02931504</t>
  </si>
  <si>
    <t>[02931504N] Overflow Line</t>
  </si>
  <si>
    <t>04251666</t>
  </si>
  <si>
    <t>[04251666] GASKET</t>
  </si>
  <si>
    <t>Hexagon Bolt</t>
  </si>
  <si>
    <t>01183779/21145471/20412601</t>
  </si>
  <si>
    <t>[22278501-CEI] Flange Screw, Engine Cylinder Head</t>
  </si>
  <si>
    <t>01180295</t>
  </si>
  <si>
    <t>Local</t>
  </si>
  <si>
    <t>[01180295L] O-seal</t>
  </si>
  <si>
    <t>Shwe Myint Mo</t>
  </si>
  <si>
    <t>CPO-Local-REM-2024-04-0009</t>
  </si>
  <si>
    <t>PQ-PRT-REM-2024-06-00016</t>
  </si>
  <si>
    <t>PO-PRT-REM-2024-06-00017</t>
  </si>
  <si>
    <t>GR-PRT-REM-2024-06-00021</t>
  </si>
  <si>
    <t>Plug</t>
  </si>
  <si>
    <t>04200486</t>
  </si>
  <si>
    <t>[04200486N] Plug</t>
  </si>
  <si>
    <t>01180277</t>
  </si>
  <si>
    <t>11700522/20412325</t>
  </si>
  <si>
    <t>[21141955-CEI(REM)] Raceway Washer (STD=29Mm), Crankshaft</t>
  </si>
  <si>
    <t>01180060</t>
  </si>
  <si>
    <t>[01180060L] O-seal</t>
  </si>
  <si>
    <t>Flat Gasket</t>
  </si>
  <si>
    <t>04198968</t>
  </si>
  <si>
    <t xml:space="preserve">[04198968N] Flat Gasket  </t>
  </si>
  <si>
    <t>Narrow V belt</t>
  </si>
  <si>
    <t>01180849</t>
  </si>
  <si>
    <t>[01180849N] Narrow V belt</t>
  </si>
  <si>
    <t>Thermostat</t>
  </si>
  <si>
    <t>04204796</t>
  </si>
  <si>
    <t>[04204796N] Thermostat</t>
  </si>
  <si>
    <t>01181548</t>
  </si>
  <si>
    <t>[01181548L] O-seal</t>
  </si>
  <si>
    <t>04200582</t>
  </si>
  <si>
    <t>l [04200582L] O-seal</t>
  </si>
  <si>
    <t>01180309</t>
  </si>
  <si>
    <t>[01180309L] O-seal</t>
  </si>
  <si>
    <t>Set Narrow V- Belt</t>
  </si>
  <si>
    <t>01179749</t>
  </si>
  <si>
    <t>[01179749N] Set Narrow V- Belt</t>
  </si>
  <si>
    <t>Ball Bearing</t>
  </si>
  <si>
    <t>01172655</t>
  </si>
  <si>
    <t>[01172655N] Ball Bearing</t>
  </si>
  <si>
    <t>Hose Assembly</t>
  </si>
  <si>
    <t>04202185</t>
  </si>
  <si>
    <t>[04202185L] Hose Assembly</t>
  </si>
  <si>
    <t>HJ Ko Khin Latt</t>
  </si>
  <si>
    <t>PQ-PRT-REM-2024-06-00015</t>
  </si>
  <si>
    <t>PO-PRT-REM-2024-06-00016</t>
  </si>
  <si>
    <t>GR-PRT-REM-2024-06-00020</t>
  </si>
  <si>
    <t>01180272</t>
  </si>
  <si>
    <t>[01180272N] Hexagon Bolt</t>
  </si>
  <si>
    <t>Stud</t>
  </si>
  <si>
    <t>02143324</t>
  </si>
  <si>
    <t>[02143324] STUD</t>
  </si>
  <si>
    <t>Plain Washer</t>
  </si>
  <si>
    <t>04285665</t>
  </si>
  <si>
    <t>[04285665] PLAIN WASHER</t>
  </si>
  <si>
    <t>Hexagon Nut</t>
  </si>
  <si>
    <t>01182036</t>
  </si>
  <si>
    <t>[20505959-CEI] Hex Nut,Exhaust pipe</t>
  </si>
  <si>
    <t>03470246</t>
  </si>
  <si>
    <t>[03470246N] Hexagon Nut</t>
  </si>
  <si>
    <t>01144673</t>
  </si>
  <si>
    <t>[01144673] HEXAGON NUT</t>
  </si>
  <si>
    <t>01143285</t>
  </si>
  <si>
    <t>[01143285] STUD</t>
  </si>
  <si>
    <t>Turbocharger</t>
  </si>
  <si>
    <t>04253831</t>
  </si>
  <si>
    <t>[04253831N] Turbocharger</t>
  </si>
  <si>
    <t>01179648</t>
  </si>
  <si>
    <t>[01179648N] Narrow V belt</t>
  </si>
  <si>
    <t>Starter</t>
  </si>
  <si>
    <t>01180999</t>
  </si>
  <si>
    <t>[01180999N] Starter</t>
  </si>
  <si>
    <t>Temper Transmitter</t>
  </si>
  <si>
    <t>01182702</t>
  </si>
  <si>
    <t>[01182702N] Temper Transmitte</t>
  </si>
  <si>
    <t>01160962</t>
  </si>
  <si>
    <t>[01160962] O-SEAL</t>
  </si>
  <si>
    <t>Crankcase</t>
  </si>
  <si>
    <t>04282825</t>
  </si>
  <si>
    <t>[04282825N] Crankcase</t>
  </si>
  <si>
    <t>Oil Pan</t>
  </si>
  <si>
    <t>04256245</t>
  </si>
  <si>
    <t>[04256245N] Oil Pan</t>
  </si>
  <si>
    <t>Main Bearing</t>
  </si>
  <si>
    <t>02931880</t>
  </si>
  <si>
    <t>20405516/21141948</t>
  </si>
  <si>
    <t>[02931880] Main Bearing</t>
  </si>
  <si>
    <t>Thrust Washer</t>
  </si>
  <si>
    <t>02931881</t>
  </si>
  <si>
    <t>21141955/20405899</t>
  </si>
  <si>
    <t>[02931881] THRUST WASHER</t>
  </si>
  <si>
    <t>Big End Bush</t>
  </si>
  <si>
    <t>04200024</t>
  </si>
  <si>
    <t>[04200024] BIG END BUSH</t>
  </si>
  <si>
    <t xml:space="preserve">Big End Bearing </t>
  </si>
  <si>
    <t>02931473</t>
  </si>
  <si>
    <t>[02931473N] Big End Bearing</t>
  </si>
  <si>
    <t>Dipstick</t>
  </si>
  <si>
    <t>01181380</t>
  </si>
  <si>
    <t>[01181380N] Dipstick</t>
  </si>
  <si>
    <t>Camshaft</t>
  </si>
  <si>
    <t>04293669</t>
  </si>
  <si>
    <t>[402220564N] Camshaft</t>
  </si>
  <si>
    <t>Core Hole Plug</t>
  </si>
  <si>
    <t>01179634</t>
  </si>
  <si>
    <t>01179634N] Core Hole Plug</t>
  </si>
  <si>
    <t>Fuel Pre Filter</t>
  </si>
  <si>
    <t>02113146</t>
  </si>
  <si>
    <t>[11110683N] Fuel Pre Filter</t>
  </si>
  <si>
    <t>Spin-on Oil Filter</t>
  </si>
  <si>
    <t>01183574</t>
  </si>
  <si>
    <t>17535679/01174421;3831236;17457469</t>
  </si>
  <si>
    <t>[01183574] SPIN-ON OIL FILTER</t>
  </si>
  <si>
    <t>01178421</t>
  </si>
  <si>
    <t>[01178421L] Gasket</t>
  </si>
  <si>
    <t>Mounting Aid</t>
  </si>
  <si>
    <t>01016105</t>
  </si>
  <si>
    <t>[01016105L] Mounting Aid</t>
  </si>
  <si>
    <t>04202180</t>
  </si>
  <si>
    <t>[04202180L] Gasket</t>
  </si>
  <si>
    <t>01180811</t>
  </si>
  <si>
    <t>[01180811N] O-seal</t>
  </si>
  <si>
    <t>Gasket Set</t>
  </si>
  <si>
    <t>02937627</t>
  </si>
  <si>
    <t>[02937627N] Gasket Set</t>
  </si>
  <si>
    <t>01181436</t>
  </si>
  <si>
    <t>20405792/20450867</t>
  </si>
  <si>
    <t>[01181436] HEXAGON BOLT</t>
  </si>
  <si>
    <t>Nozzle</t>
  </si>
  <si>
    <t>DLLA158P4561</t>
  </si>
  <si>
    <t>Bosch</t>
  </si>
  <si>
    <t>[DLLA158P4561(REM)] Nozzle</t>
  </si>
  <si>
    <t>Aung Chan Thar</t>
  </si>
  <si>
    <t>PQ-PRT-REM-2024-06-00014</t>
  </si>
  <si>
    <t>PO-PRT-REM-2024-06-00015</t>
  </si>
  <si>
    <t>GR-PRT-REM-2024-06-00019</t>
  </si>
  <si>
    <t>Seal Kit</t>
  </si>
  <si>
    <t>[L-000543(DEUTZ)] Seal Kit; Deutz</t>
  </si>
  <si>
    <t>Bee Express Co., ltd</t>
  </si>
  <si>
    <t>200-2024030314</t>
  </si>
  <si>
    <t>OVH-200-2024-05-0355</t>
  </si>
  <si>
    <t>4DW92 - 35D</t>
  </si>
  <si>
    <t>China</t>
  </si>
  <si>
    <t>With Sample</t>
  </si>
  <si>
    <t>[L-000733(4DW92 - 35D)] Seal Kit</t>
  </si>
  <si>
    <t xml:space="preserve">U Mya Kyaing </t>
  </si>
  <si>
    <t>CPO-Local-REM-2024-04-0001</t>
  </si>
  <si>
    <t>RQ-PRT-REM-2024-05-00006</t>
  </si>
  <si>
    <t>PQ-PRT-REM-2024-06-00017</t>
  </si>
  <si>
    <t>PO-PRT-REM-2024-06-00018</t>
  </si>
  <si>
    <t>GR-PRT-REM-2024-06-00022</t>
  </si>
  <si>
    <t>Recon</t>
  </si>
  <si>
    <t>200-2024020301</t>
  </si>
  <si>
    <t>SE220</t>
  </si>
  <si>
    <t>000321</t>
  </si>
  <si>
    <t>Alternator</t>
  </si>
  <si>
    <t>Plunger</t>
  </si>
  <si>
    <t>T33</t>
  </si>
  <si>
    <t>[T33-L] Plunger</t>
  </si>
  <si>
    <t>Lucky Life</t>
  </si>
  <si>
    <t>CPO-Local-REM-2024-04-0013</t>
  </si>
  <si>
    <t>PQ-PRT-REM-2024-06-00018</t>
  </si>
  <si>
    <t>PO-PRT-REM-2024-06-00019</t>
  </si>
  <si>
    <t>GR-PRT-REM-2024-06-00023</t>
  </si>
  <si>
    <t>Valve</t>
  </si>
  <si>
    <t>F600TAH</t>
  </si>
  <si>
    <t>[F600TAH-L] Valve</t>
  </si>
  <si>
    <t>Dragon Power</t>
  </si>
  <si>
    <t>200-2024030315</t>
  </si>
  <si>
    <t>OVH-200-2024-05-0351</t>
  </si>
  <si>
    <t>EC290BLC</t>
  </si>
  <si>
    <t>Boom Cylinder (Left)</t>
  </si>
  <si>
    <t>Boom Cylinder</t>
  </si>
  <si>
    <t>14563840 N</t>
  </si>
  <si>
    <t>CPO-Local-REM-2024-04-0006</t>
  </si>
  <si>
    <t>RQ-PRT-REM-2024-05-00010</t>
  </si>
  <si>
    <t>200-2024030316</t>
  </si>
  <si>
    <t>OVH-200-2024-05-0352</t>
  </si>
  <si>
    <t>Boom Cylinder (Right)</t>
  </si>
  <si>
    <t>Washer</t>
  </si>
  <si>
    <t>[14530666-CEI] Washer</t>
  </si>
  <si>
    <t>RQ-PRT-REM-2024-05-00009</t>
  </si>
  <si>
    <t>Seal</t>
  </si>
  <si>
    <t>[14560206L] seal</t>
  </si>
  <si>
    <t>Screw</t>
  </si>
  <si>
    <t>[14526459-CEI] Screw</t>
  </si>
  <si>
    <t>Sealing Kit</t>
  </si>
  <si>
    <t>[14589136L] Sealing Kit</t>
  </si>
  <si>
    <t>PQ-PRT-REM-2024-06-00019</t>
  </si>
  <si>
    <t>PO-PRT-REM-2024-06-00020</t>
  </si>
  <si>
    <t>GR-PRT-REM-2024-06-00024</t>
  </si>
  <si>
    <t>Lubricating Nipple</t>
  </si>
  <si>
    <t xml:space="preserve">[914167L] Lubricating nipple  </t>
  </si>
  <si>
    <t>O-ring</t>
  </si>
  <si>
    <t>[993325-CEI] O-RING</t>
  </si>
  <si>
    <t>200-2024030317</t>
  </si>
  <si>
    <t>OVH-200-2024-05-0353</t>
  </si>
  <si>
    <t>Arm Cylinder (New)</t>
  </si>
  <si>
    <t>Arm Cylinder</t>
  </si>
  <si>
    <t>OEM</t>
  </si>
  <si>
    <t>[14563849N] EC290BP Arm Cylinder</t>
  </si>
  <si>
    <t>RQ-PRT-REM-2024-05-00008</t>
  </si>
  <si>
    <t>200-2024030318</t>
  </si>
  <si>
    <t>OVH-200-2024-05-0354</t>
  </si>
  <si>
    <t>Bucket Cylinder (New)</t>
  </si>
  <si>
    <t>Bucket Cylinder</t>
  </si>
  <si>
    <t>14550435N</t>
  </si>
  <si>
    <t>[14550435N] EC290BP Bucket Cylinder</t>
  </si>
  <si>
    <t>RQ-PRT-REM-2024-05-00007</t>
  </si>
  <si>
    <t>200-2024030323</t>
  </si>
  <si>
    <t>OVH-200-2024-05-0356</t>
  </si>
  <si>
    <t>Center Joint</t>
  </si>
  <si>
    <t>[14514937(REM)] Seal</t>
  </si>
  <si>
    <t>RQ-PRT-REM-2024-05-00012</t>
  </si>
  <si>
    <t>Local Kit</t>
  </si>
  <si>
    <t>RM-VLV-29-CJ</t>
  </si>
  <si>
    <t>[RM-VLV-29-CJ(REM)] Local Kit</t>
  </si>
  <si>
    <t>Multiparts</t>
  </si>
  <si>
    <t>PQ-PRT-REM-2024-06-00040</t>
  </si>
  <si>
    <t>PO-PRT-REM-2024-06-00041</t>
  </si>
  <si>
    <t>GR-PRT-REM-2024-06-00046</t>
  </si>
  <si>
    <t>200-2024030321</t>
  </si>
  <si>
    <t>Main Control Valve</t>
  </si>
  <si>
    <t>Manifold</t>
  </si>
  <si>
    <t>-</t>
  </si>
  <si>
    <t>Used Parts</t>
  </si>
  <si>
    <t>L-</t>
  </si>
  <si>
    <t>Spring</t>
  </si>
  <si>
    <t>7273-10500</t>
  </si>
  <si>
    <t>Used Part</t>
  </si>
  <si>
    <t>7273-10500(U)</t>
  </si>
  <si>
    <t xml:space="preserve"> logic valve/Piston</t>
  </si>
  <si>
    <t>8230-11070</t>
  </si>
  <si>
    <t>Reused</t>
  </si>
  <si>
    <t>Stay</t>
  </si>
  <si>
    <t>7273-10110</t>
  </si>
  <si>
    <t>7273-10110(U)</t>
  </si>
  <si>
    <t>7273-10100</t>
  </si>
  <si>
    <t>7273-10100(U)</t>
  </si>
  <si>
    <t>Check Valve</t>
  </si>
  <si>
    <t>8230-11390</t>
  </si>
  <si>
    <t>Resued</t>
  </si>
  <si>
    <t>Volvo geniue</t>
  </si>
  <si>
    <t>14501826(U)</t>
  </si>
  <si>
    <t>Non-return Valve</t>
  </si>
  <si>
    <t>14610078(U)</t>
  </si>
  <si>
    <t>14501846 N</t>
  </si>
  <si>
    <t>14501846-CEI</t>
  </si>
  <si>
    <t>RM-VLV-29-MCV</t>
  </si>
  <si>
    <t>Slide</t>
  </si>
  <si>
    <t>8230-10720</t>
  </si>
  <si>
    <t>Reuse</t>
  </si>
  <si>
    <t>Switch</t>
  </si>
  <si>
    <t>14529294L</t>
  </si>
  <si>
    <t>200-2024030319</t>
  </si>
  <si>
    <t>OVH-200-2024-05-0363</t>
  </si>
  <si>
    <t>Main Pump</t>
  </si>
  <si>
    <t>Pump</t>
  </si>
  <si>
    <t>14575661-K</t>
  </si>
  <si>
    <t>Kawasaki</t>
  </si>
  <si>
    <t>[14575661] Main Pump Assy</t>
  </si>
  <si>
    <t>RQ-PRT-REM-2024-06-00004</t>
  </si>
  <si>
    <t>200-2024030322</t>
  </si>
  <si>
    <t>OVH-200-2024-05-0357</t>
  </si>
  <si>
    <t>Swing Drive</t>
  </si>
  <si>
    <t>Roller Bearing</t>
  </si>
  <si>
    <t>7241-00421</t>
  </si>
  <si>
    <t>8230-26650
14511980</t>
  </si>
  <si>
    <t>NTN</t>
  </si>
  <si>
    <t>Cancel by service</t>
  </si>
  <si>
    <t>RQ-PRT-REM-2024-05-00019</t>
  </si>
  <si>
    <t>Bearing</t>
  </si>
  <si>
    <t>Plate</t>
  </si>
  <si>
    <t>8230-13910</t>
  </si>
  <si>
    <t xml:space="preserve"> </t>
  </si>
  <si>
    <t>Ex stock</t>
  </si>
  <si>
    <t>[8230-13910(REM)] Plate</t>
  </si>
  <si>
    <t>Ex stock  1PC</t>
  </si>
  <si>
    <t>PQ-PRT-REM-2024-06-00038</t>
  </si>
  <si>
    <t>PO-PRT-REM-2024-06-00039</t>
  </si>
  <si>
    <t>GR-PRT-REM-2024-06-00044</t>
  </si>
  <si>
    <t>Friction Plate</t>
  </si>
  <si>
    <t>8230-13940</t>
  </si>
  <si>
    <t>[8230-13940] Friction Plate</t>
  </si>
  <si>
    <t>Valve Plate</t>
  </si>
  <si>
    <t>8230-13760</t>
  </si>
  <si>
    <t>Set Plate</t>
  </si>
  <si>
    <t>8230-13900</t>
  </si>
  <si>
    <t>HO</t>
  </si>
  <si>
    <t>[8230-13900-CEI] Plate</t>
  </si>
  <si>
    <t>HO Stock</t>
  </si>
  <si>
    <t>[14501803-CEI] Seal Kit (Swing Motor)</t>
  </si>
  <si>
    <t>Gauge</t>
  </si>
  <si>
    <t>[14588062-CEI] Gauge</t>
  </si>
  <si>
    <t xml:space="preserve"> Drive Shaft Seal</t>
  </si>
  <si>
    <t>[14504162-CEI] Seal (Swing gearbox shaft)</t>
  </si>
  <si>
    <t>RM-VLV-29-SD</t>
  </si>
  <si>
    <t>[RM-VLV-29-SD(REM)] Local Kit</t>
  </si>
  <si>
    <t xml:space="preserve"> 1st stage Needle Bearing</t>
  </si>
  <si>
    <t>7117-30230</t>
  </si>
  <si>
    <t>[7117-30230-CEI] Needle Bearing</t>
  </si>
  <si>
    <t>No Stock/Reused</t>
  </si>
  <si>
    <t>200-2024030324</t>
  </si>
  <si>
    <t>OVH-200-2024-05-0358</t>
  </si>
  <si>
    <t>Final Drive (Left)</t>
  </si>
  <si>
    <t>Casing</t>
  </si>
  <si>
    <t>Used parts</t>
  </si>
  <si>
    <t>Ex Stock(Use Part)</t>
  </si>
  <si>
    <t>[14529840(U)] Casing-Final drive</t>
  </si>
  <si>
    <t>RQ-PRT-REM-2024-05-00015</t>
  </si>
  <si>
    <t>[14506955-CEI] Bearing,Travel Motor Cover</t>
  </si>
  <si>
    <t>[14640025] Roller Bearing,Travel Motor</t>
  </si>
  <si>
    <t>[14506982-L] Plate</t>
  </si>
  <si>
    <t>Piston</t>
  </si>
  <si>
    <t>1set</t>
  </si>
  <si>
    <t>[14506959-CEI] Piston</t>
  </si>
  <si>
    <t>[14513325-CEI] Seal Kit (Travel Motor)</t>
  </si>
  <si>
    <t>14667679/14579901</t>
  </si>
  <si>
    <t>[14737947] Sealing</t>
  </si>
  <si>
    <t>Hex-socket Screw</t>
  </si>
  <si>
    <t>9016-21620</t>
  </si>
  <si>
    <t>[9016-21620(U)] Hex-socket Screw</t>
  </si>
  <si>
    <t>Sprocket</t>
  </si>
  <si>
    <t>1181-00681</t>
  </si>
  <si>
    <t>HS</t>
  </si>
  <si>
    <t xml:space="preserve"> [14532419L] Sprocket</t>
  </si>
  <si>
    <t>Hexagon screw</t>
  </si>
  <si>
    <t>DENA</t>
  </si>
  <si>
    <t>60110000L</t>
  </si>
  <si>
    <t>[60110287-CEI] Washer, Sprocket</t>
  </si>
  <si>
    <t>RM-VLV-29-FD</t>
  </si>
  <si>
    <t>[RM-VLV-29-FD(REM)] Local Kit</t>
  </si>
  <si>
    <t>1st stage needle bearing</t>
  </si>
  <si>
    <t>7117-38420</t>
  </si>
  <si>
    <t>[7117-38420-CEI] Needle Beraring</t>
  </si>
  <si>
    <t>2nd stage needle bearing</t>
  </si>
  <si>
    <t>7117-38360</t>
  </si>
  <si>
    <t>[7117-38360-CEI] Needle Bearing</t>
  </si>
  <si>
    <t>3rd stage needle bearing</t>
  </si>
  <si>
    <t>7117-38520</t>
  </si>
  <si>
    <t>[7117-38520-CEI] Neddle Bearing</t>
  </si>
  <si>
    <t>7117-38230</t>
  </si>
  <si>
    <t>HASH</t>
  </si>
  <si>
    <t>Cylinder</t>
  </si>
  <si>
    <t>Plate Valve</t>
  </si>
  <si>
    <t>[14506978-CE1] Plate, Travel Motor</t>
  </si>
  <si>
    <t>200-2024030325</t>
  </si>
  <si>
    <t>OVH-200-2024-05-0359</t>
  </si>
  <si>
    <t>Final Drive (Right)</t>
  </si>
  <si>
    <t>[14529840(U)] Casing-Final Drive</t>
  </si>
  <si>
    <t>RQ-PRT-REM-2024-05-00014</t>
  </si>
  <si>
    <t>NTN,CN</t>
  </si>
  <si>
    <t>Mutiparts</t>
  </si>
  <si>
    <t>[14506955L] Bearing</t>
  </si>
  <si>
    <t>CHINA</t>
  </si>
  <si>
    <t>[14506959-L] Piston</t>
  </si>
  <si>
    <t>Pi Jay &amp; Sons</t>
  </si>
  <si>
    <t>PQ-PRT-REM-2024-06-00023</t>
  </si>
  <si>
    <t>PO-PRT-REM-2024-06-00024</t>
  </si>
  <si>
    <t>GR-PRT-REM-2024-06-00028</t>
  </si>
  <si>
    <t>[14552644-CEI] Cylinder Kit,Travel Motor</t>
  </si>
  <si>
    <t>Cancel cause of include at Cylinder</t>
  </si>
  <si>
    <t>Bolt</t>
  </si>
  <si>
    <t>[983252-CEI] Hexagon Screw</t>
  </si>
  <si>
    <t xml:space="preserve"> [14737947] Sealing</t>
  </si>
  <si>
    <t>7117-38360-CEI] Needle Bearing</t>
  </si>
  <si>
    <t>[14532419L] Sprocket</t>
  </si>
  <si>
    <t xml:space="preserve">[60110287-CEI] Washer, Sprocket  </t>
  </si>
  <si>
    <t>200-2024030320</t>
  </si>
  <si>
    <t>OVH-200-2024-05-0361</t>
  </si>
  <si>
    <t>Overhaul Kit</t>
  </si>
  <si>
    <t>sd</t>
  </si>
  <si>
    <t>[81299838] Repair Kit (BF6M1013FC)</t>
  </si>
  <si>
    <t>RQ-PRT-REM-2024-06-00003</t>
  </si>
  <si>
    <t>Valve Seat</t>
  </si>
  <si>
    <t>Valve Guide</t>
  </si>
  <si>
    <t>04606893</t>
  </si>
  <si>
    <t>[04606893] Valve</t>
  </si>
  <si>
    <t>04283380</t>
  </si>
  <si>
    <t>20714469;20405502</t>
  </si>
  <si>
    <t>[04283380] INLET VALVE</t>
  </si>
  <si>
    <t>04283381</t>
  </si>
  <si>
    <t>20565912;20405503</t>
  </si>
  <si>
    <t>[04283381] EXHAUST VALVE</t>
  </si>
  <si>
    <t>Bearing Bushing</t>
  </si>
  <si>
    <t>21141955-CEI(REM)</t>
  </si>
  <si>
    <t>Oil Pump</t>
  </si>
  <si>
    <t>04507272/04515832/
23171016/20875082</t>
  </si>
  <si>
    <t>Essence</t>
  </si>
  <si>
    <t>[21600207L] Oil pump housing</t>
  </si>
  <si>
    <t>CPO-Local-REM-2024-04-0008</t>
  </si>
  <si>
    <t>PQ-PRT-REM-2024-06-00039</t>
  </si>
  <si>
    <t>PO-PRT-REM-2024-06-00040</t>
  </si>
  <si>
    <t>GR-PRT-REM-2024-06-00045</t>
  </si>
  <si>
    <t>04910582</t>
  </si>
  <si>
    <t>[04910582L] Gasket</t>
  </si>
  <si>
    <t>PQ-PRT-REM-2024-06-00020</t>
  </si>
  <si>
    <t>PO-PRT-REM-2024-06-00021</t>
  </si>
  <si>
    <t>GR-PRT-REM-2024-06-00025</t>
  </si>
  <si>
    <t>Oil Filter</t>
  </si>
  <si>
    <t>01174421;3831236;17457469</t>
  </si>
  <si>
    <t>Plane Gasket</t>
  </si>
  <si>
    <t>01118759</t>
  </si>
  <si>
    <t>[13947628-CEI] Sealing Ring</t>
  </si>
  <si>
    <t>[20405578-CEI(REM)] Seal Ring, Oil Cooler Housing</t>
  </si>
  <si>
    <t>[20405747-CEI(REM)] Gasket, Oil Cooler</t>
  </si>
  <si>
    <t>Fuel Filter</t>
  </si>
  <si>
    <t>[11711074] Fuel Filter</t>
  </si>
  <si>
    <t>04224847</t>
  </si>
  <si>
    <t>[20450736(REM)] Thermostat</t>
  </si>
  <si>
    <t>[11700522(REM)] O ring ; Thermostat</t>
  </si>
  <si>
    <t>PQ-PRT-REM-2024-06-00021</t>
  </si>
  <si>
    <t>PO-PRT-REM-2024-06-00022</t>
  </si>
  <si>
    <t>GR-PRT-REM-2024-06-00026</t>
  </si>
  <si>
    <t>04221386</t>
  </si>
  <si>
    <t>[04221386] SEALING RING</t>
  </si>
  <si>
    <t>[20459005-CEI(REM)] Sealing Ring,Water Pump</t>
  </si>
  <si>
    <t>[21068165L] Ball Bearing</t>
  </si>
  <si>
    <t>[20450750-CEI] Ball Bearing</t>
  </si>
  <si>
    <t>Charge Regulator</t>
  </si>
  <si>
    <t>F00MA45251</t>
  </si>
  <si>
    <t>F00M144119;20798185</t>
  </si>
  <si>
    <t>[F00MA45251] EL File Regulator</t>
  </si>
  <si>
    <t>F00M147899</t>
  </si>
  <si>
    <t>Sensor Cam</t>
  </si>
  <si>
    <t>23807658-CEI</t>
  </si>
  <si>
    <t>Pressure Sensor</t>
  </si>
  <si>
    <t>0281002576</t>
  </si>
  <si>
    <t>04216645/04217188</t>
  </si>
  <si>
    <t>01319624</t>
  </si>
  <si>
    <t>[20460073L] Unit pump o ring</t>
  </si>
  <si>
    <t>Hexagon Screw</t>
  </si>
  <si>
    <t>[22278501] Screw</t>
  </si>
  <si>
    <t>V Belt</t>
  </si>
  <si>
    <t>[969474-CEI] V-Belt (Fuel Pump)</t>
  </si>
  <si>
    <t>01181939</t>
  </si>
  <si>
    <t>[01181939] Narrow V-Belt</t>
  </si>
  <si>
    <t>[04284142] BIG END BEARING</t>
  </si>
  <si>
    <t>02931880/20405516</t>
  </si>
  <si>
    <t>[21141948-CEI(REM)] Main Bearing(STD=85.00mm),Crankshaft</t>
  </si>
  <si>
    <t>318844(REM)</t>
  </si>
  <si>
    <t>Borgwarner</t>
  </si>
  <si>
    <t>[318844(REM)] Turbo</t>
  </si>
  <si>
    <t>Coolant Pump</t>
  </si>
  <si>
    <t>04500930</t>
  </si>
  <si>
    <t>21404502/21125771</t>
  </si>
  <si>
    <t>04500930] Coolant pump</t>
  </si>
  <si>
    <t>Pulley</t>
  </si>
  <si>
    <t>[20450742-CEI] Pulley, Water Pump</t>
  </si>
  <si>
    <t>0433171849(REM)</t>
  </si>
  <si>
    <t>[0433171849(REM)] Nozzle</t>
  </si>
  <si>
    <t>Unit Pump Valve</t>
  </si>
  <si>
    <t>RB0409-6995</t>
  </si>
  <si>
    <t>CADdb</t>
  </si>
  <si>
    <t xml:space="preserve">[RB 0409-6995] Unit Pump Valve </t>
  </si>
  <si>
    <t>Unit Pump O-ring</t>
  </si>
  <si>
    <t>Nozzle Washer</t>
  </si>
  <si>
    <t xml:space="preserve"> [L-000494(EC290BLC)(REM)] Nozzle Washer</t>
  </si>
  <si>
    <t>PQ-PRT-REM-2024-06-00022</t>
  </si>
  <si>
    <t>PO-PRT-REM-2024-06-00023</t>
  </si>
  <si>
    <t>GR-PRT-REM-2024-06-00027</t>
  </si>
  <si>
    <t>200-2024030320 Add</t>
  </si>
  <si>
    <t>Feed Pump</t>
  </si>
  <si>
    <t>04503575 /20450894</t>
  </si>
  <si>
    <t>[21584586-CEI] Fuel Pump</t>
  </si>
  <si>
    <t>200-2024050003</t>
  </si>
  <si>
    <t>14530666-CEI</t>
  </si>
  <si>
    <t>14560205(REM)</t>
  </si>
  <si>
    <t>14589138(REM)</t>
  </si>
  <si>
    <t>993325-CEI</t>
  </si>
  <si>
    <t>978129(REM)</t>
  </si>
  <si>
    <t>200-2024060004</t>
  </si>
  <si>
    <t>ZX210-5G</t>
  </si>
  <si>
    <t>Seal; Oil CR / SHF</t>
  </si>
  <si>
    <t>HITACHI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</si>
</sst>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sz val="13"/>
      <color theme="1"/>
      <name val="Calibri Light"/>
      <family val="1"/>
      <scheme val="major"/>
    </font>
    <font>
      <sz val="11"/>
      <name val="Cambria"/>
      <family val="1"/>
    </font>
    <font>
      <sz val="11"/>
      <color theme="1"/>
      <name val="Cambria"/>
      <family val="1"/>
    </font>
    <font>
      <sz val="11"/>
      <name val="Calibri"/>
      <family val="2"/>
      <scheme val="minor"/>
    </font>
    <font>
      <sz val="10"/>
      <color theme="1"/>
      <name val="Cambria"/>
      <family val="1"/>
    </font>
    <font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0" fillId="3" borderId="1" xfId="0" applyFill="1" applyBorder="1" applyAlignment="1"/>
    <xf numFmtId="0" fontId="0" fillId="4" borderId="1" xfId="0" applyFill="1" applyBorder="1" applyAlignment="1"/>
    <xf numFmtId="0" fontId="0" fillId="0" borderId="0" xfId="0" applyFill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2" borderId="0" xfId="0" applyFont="1" applyFill="1"/>
    <xf numFmtId="15" fontId="2" fillId="2" borderId="0" xfId="0" applyNumberFormat="1" applyFont="1" applyFill="1"/>
    <xf numFmtId="43" fontId="2" fillId="2" borderId="0" xfId="0" applyNumberFormat="1" applyFont="1" applyFill="1"/>
    <xf numFmtId="43" fontId="2" fillId="2" borderId="0" xfId="1" applyFont="1" applyFill="1"/>
    <xf numFmtId="164" fontId="2" fillId="2" borderId="0" xfId="0" applyNumberFormat="1" applyFont="1" applyFill="1"/>
    <xf numFmtId="0" fontId="0" fillId="2" borderId="0" xfId="0" applyFill="1"/>
    <xf numFmtId="43" fontId="0" fillId="2" borderId="0" xfId="1" applyFont="1" applyFill="1"/>
    <xf numFmtId="15" fontId="2" fillId="4" borderId="0" xfId="0" applyNumberFormat="1" applyFont="1" applyFill="1"/>
    <xf numFmtId="0" fontId="2" fillId="4" borderId="0" xfId="0" applyFont="1" applyFill="1"/>
    <xf numFmtId="0" fontId="0" fillId="4" borderId="0" xfId="0" applyFill="1"/>
    <xf numFmtId="43" fontId="2" fillId="4" borderId="0" xfId="0" applyNumberFormat="1" applyFont="1" applyFill="1"/>
    <xf numFmtId="43" fontId="0" fillId="4" borderId="0" xfId="1" applyFont="1" applyFill="1"/>
    <xf numFmtId="0" fontId="4" fillId="4" borderId="3" xfId="0" applyFont="1" applyFill="1" applyBorder="1" applyAlignment="1">
      <alignment vertical="center"/>
    </xf>
    <xf numFmtId="165" fontId="5" fillId="4" borderId="3" xfId="0" applyNumberFormat="1" applyFont="1" applyFill="1" applyBorder="1" applyAlignment="1">
      <alignment vertical="center"/>
    </xf>
    <xf numFmtId="164" fontId="5" fillId="4" borderId="3" xfId="1" applyNumberFormat="1" applyFont="1" applyFill="1" applyBorder="1" applyAlignment="1">
      <alignment vertical="center"/>
    </xf>
    <xf numFmtId="164" fontId="0" fillId="4" borderId="0" xfId="1" applyNumberFormat="1" applyFont="1" applyFill="1"/>
    <xf numFmtId="0" fontId="5" fillId="4" borderId="3" xfId="0" applyFont="1" applyFill="1" applyBorder="1" applyAlignment="1">
      <alignment vertical="center"/>
    </xf>
    <xf numFmtId="43" fontId="2" fillId="4" borderId="0" xfId="1" applyFont="1" applyFill="1"/>
    <xf numFmtId="0" fontId="6" fillId="4" borderId="3" xfId="0" applyFont="1" applyFill="1" applyBorder="1" applyAlignment="1">
      <alignment vertical="center"/>
    </xf>
    <xf numFmtId="164" fontId="2" fillId="4" borderId="0" xfId="0" applyNumberFormat="1" applyFont="1" applyFill="1"/>
    <xf numFmtId="15" fontId="2" fillId="0" borderId="0" xfId="0" applyNumberFormat="1" applyFont="1"/>
    <xf numFmtId="0" fontId="2" fillId="0" borderId="0" xfId="0" applyFont="1"/>
    <xf numFmtId="164" fontId="2" fillId="0" borderId="0" xfId="0" applyNumberFormat="1" applyFont="1"/>
    <xf numFmtId="0" fontId="2" fillId="4" borderId="0" xfId="0" applyFont="1" applyFill="1" applyAlignment="1">
      <alignment wrapText="1"/>
    </xf>
    <xf numFmtId="43" fontId="2" fillId="0" borderId="0" xfId="0" applyNumberFormat="1" applyFont="1"/>
    <xf numFmtId="43" fontId="2" fillId="0" borderId="0" xfId="1" applyFont="1"/>
    <xf numFmtId="165" fontId="7" fillId="4" borderId="3" xfId="0" applyNumberFormat="1" applyFont="1" applyFill="1" applyBorder="1" applyAlignment="1">
      <alignment vertical="center"/>
    </xf>
    <xf numFmtId="15" fontId="2" fillId="5" borderId="0" xfId="0" applyNumberFormat="1" applyFont="1" applyFill="1"/>
    <xf numFmtId="0" fontId="2" fillId="5" borderId="0" xfId="0" applyFont="1" applyFill="1"/>
    <xf numFmtId="43" fontId="2" fillId="5" borderId="0" xfId="0" applyNumberFormat="1" applyFont="1" applyFill="1"/>
    <xf numFmtId="43" fontId="2" fillId="5" borderId="0" xfId="1" applyFont="1" applyFill="1"/>
    <xf numFmtId="164" fontId="2" fillId="5" borderId="0" xfId="0" applyNumberFormat="1" applyFont="1" applyFill="1"/>
    <xf numFmtId="43" fontId="7" fillId="4" borderId="3" xfId="1" applyFont="1" applyFill="1" applyBorder="1" applyAlignment="1">
      <alignment vertical="center"/>
    </xf>
    <xf numFmtId="0" fontId="2" fillId="0" borderId="0" xfId="0" applyFont="1" applyAlignment="1">
      <alignment wrapText="1"/>
    </xf>
    <xf numFmtId="0" fontId="0" fillId="4" borderId="3" xfId="0" applyFill="1" applyBorder="1" applyAlignment="1">
      <alignment vertical="center"/>
    </xf>
    <xf numFmtId="0" fontId="8" fillId="5" borderId="3" xfId="0" applyFont="1" applyFill="1" applyBorder="1" applyAlignment="1" applyProtection="1">
      <alignment horizontal="center" vertical="center" wrapText="1"/>
    </xf>
    <xf numFmtId="0" fontId="2" fillId="2" borderId="0" xfId="0" applyFont="1" applyFill="1" applyAlignment="1">
      <alignment horizontal="left"/>
    </xf>
    <xf numFmtId="0" fontId="5" fillId="2" borderId="0" xfId="0" applyFont="1" applyFill="1" applyBorder="1" applyAlignment="1">
      <alignment vertical="center"/>
    </xf>
    <xf numFmtId="165" fontId="5" fillId="2" borderId="0" xfId="0" applyNumberFormat="1" applyFont="1" applyFill="1" applyBorder="1" applyAlignment="1">
      <alignment vertical="center"/>
    </xf>
    <xf numFmtId="164" fontId="5" fillId="2" borderId="0" xfId="1" applyNumberFormat="1" applyFont="1" applyFill="1" applyBorder="1" applyAlignment="1">
      <alignment vertical="center"/>
    </xf>
    <xf numFmtId="164" fontId="0" fillId="0" borderId="0" xfId="0" applyNumberFormat="1"/>
    <xf numFmtId="43" fontId="0" fillId="0" borderId="0" xfId="0" applyNumberFormat="1"/>
    <xf numFmtId="0" fontId="2" fillId="2" borderId="1" xfId="0" applyFont="1" applyFill="1" applyBorder="1" applyAlignment="1">
      <alignment horizontal="center"/>
    </xf>
    <xf numFmtId="43" fontId="2" fillId="4" borderId="0" xfId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J197"/>
  <sheetViews>
    <sheetView tabSelected="1" zoomScaleNormal="100" workbookViewId="0">
      <pane ySplit="2" topLeftCell="A3" activePane="bottomLeft" state="frozen"/>
      <selection activeCell="O1" sqref="O1"/>
      <selection pane="bottomLeft" activeCell="D209" sqref="D209"/>
    </sheetView>
  </sheetViews>
  <sheetFormatPr defaultRowHeight="15" x14ac:dyDescent="0.25"/>
  <cols>
    <col min="1" max="1" width="4.28515625" bestFit="1" customWidth="1"/>
    <col min="2" max="2" width="12" customWidth="1"/>
    <col min="3" max="3" width="22.140625" customWidth="1"/>
    <col min="4" max="4" width="26.85546875" bestFit="1" customWidth="1"/>
    <col min="5" max="5" width="23.28515625" hidden="1" customWidth="1"/>
    <col min="6" max="6" width="16" bestFit="1" customWidth="1"/>
    <col min="7" max="7" width="10.28515625" bestFit="1" customWidth="1"/>
    <col min="8" max="8" width="21.5703125" bestFit="1" customWidth="1"/>
    <col min="9" max="9" width="21" customWidth="1"/>
    <col min="10" max="10" width="19.5703125" bestFit="1" customWidth="1"/>
    <col min="11" max="11" width="18.7109375" customWidth="1"/>
    <col min="12" max="12" width="4.140625" customWidth="1"/>
    <col min="13" max="13" width="5.140625" hidden="1" customWidth="1"/>
    <col min="14" max="14" width="10.42578125" hidden="1" customWidth="1"/>
    <col min="15" max="15" width="11.7109375" bestFit="1" customWidth="1"/>
    <col min="16" max="16" width="12.7109375" bestFit="1" customWidth="1"/>
    <col min="17" max="17" width="15.7109375" customWidth="1"/>
    <col min="18" max="18" width="18.5703125" bestFit="1" customWidth="1"/>
    <col min="19" max="19" width="37.42578125" customWidth="1"/>
    <col min="20" max="20" width="14.28515625" customWidth="1"/>
    <col min="21" max="21" width="15.7109375" hidden="1" customWidth="1"/>
    <col min="22" max="22" width="10.7109375" hidden="1" customWidth="1"/>
    <col min="23" max="23" width="13.28515625" hidden="1" customWidth="1"/>
    <col min="24" max="24" width="5.140625" hidden="1" customWidth="1"/>
    <col min="25" max="25" width="12.7109375" hidden="1" customWidth="1"/>
    <col min="26" max="27" width="30.140625" hidden="1" customWidth="1"/>
    <col min="28" max="28" width="9.42578125" hidden="1" customWidth="1"/>
    <col min="29" max="29" width="9" hidden="1" customWidth="1"/>
    <col min="30" max="30" width="16" hidden="1" customWidth="1"/>
    <col min="31" max="32" width="28.5703125" hidden="1" customWidth="1"/>
    <col min="33" max="33" width="31.85546875" hidden="1" customWidth="1"/>
    <col min="34" max="34" width="32.42578125" hidden="1" customWidth="1"/>
    <col min="35" max="35" width="10.42578125" hidden="1" customWidth="1"/>
    <col min="36" max="36" width="9.140625" hidden="1" customWidth="1"/>
    <col min="37" max="37" width="9.140625" customWidth="1"/>
  </cols>
  <sheetData>
    <row r="1" spans="1:35" x14ac:dyDescent="0.25">
      <c r="B1" s="50" t="s">
        <v>0</v>
      </c>
      <c r="C1" s="50"/>
      <c r="D1" s="1" t="s">
        <v>1</v>
      </c>
      <c r="E1" s="2" t="s">
        <v>2</v>
      </c>
      <c r="F1" s="3" t="s">
        <v>3</v>
      </c>
      <c r="G1" s="3"/>
    </row>
    <row r="2" spans="1:35" s="7" customFormat="1" ht="34.5" customHeight="1" x14ac:dyDescent="0.25">
      <c r="A2" s="4" t="s">
        <v>4</v>
      </c>
      <c r="B2" s="4" t="s">
        <v>5</v>
      </c>
      <c r="C2" s="4" t="s">
        <v>6</v>
      </c>
      <c r="D2" s="4" t="s">
        <v>7</v>
      </c>
      <c r="E2" s="4" t="s">
        <v>8</v>
      </c>
      <c r="F2" s="4" t="s">
        <v>9</v>
      </c>
      <c r="G2" s="4" t="s">
        <v>10</v>
      </c>
      <c r="H2" s="5" t="s">
        <v>11</v>
      </c>
      <c r="I2" s="4" t="s">
        <v>12</v>
      </c>
      <c r="J2" s="4" t="s">
        <v>13</v>
      </c>
      <c r="K2" s="4" t="s">
        <v>14</v>
      </c>
      <c r="L2" s="4" t="s">
        <v>15</v>
      </c>
      <c r="M2" s="4" t="s">
        <v>16</v>
      </c>
      <c r="N2" s="4"/>
      <c r="O2" s="4" t="s">
        <v>17</v>
      </c>
      <c r="P2" s="4" t="s">
        <v>18</v>
      </c>
      <c r="Q2" s="4" t="s">
        <v>19</v>
      </c>
      <c r="R2" s="4" t="s">
        <v>20</v>
      </c>
      <c r="S2" s="5" t="s">
        <v>21</v>
      </c>
      <c r="T2" s="5" t="s">
        <v>22</v>
      </c>
      <c r="U2" s="5" t="s">
        <v>23</v>
      </c>
      <c r="V2" s="5" t="s">
        <v>24</v>
      </c>
      <c r="W2" s="5" t="s">
        <v>25</v>
      </c>
      <c r="X2" s="5" t="s">
        <v>15</v>
      </c>
      <c r="Y2" s="4" t="s">
        <v>18</v>
      </c>
      <c r="Z2" s="5" t="s">
        <v>26</v>
      </c>
      <c r="AA2" s="5" t="s">
        <v>27</v>
      </c>
      <c r="AB2" s="5" t="s">
        <v>28</v>
      </c>
      <c r="AC2" s="5" t="s">
        <v>29</v>
      </c>
      <c r="AD2" s="6" t="s">
        <v>30</v>
      </c>
      <c r="AE2" s="7" t="s">
        <v>31</v>
      </c>
      <c r="AF2" s="7" t="s">
        <v>32</v>
      </c>
      <c r="AG2" s="7" t="s">
        <v>33</v>
      </c>
      <c r="AH2" s="7" t="s">
        <v>34</v>
      </c>
      <c r="AI2" s="4" t="s">
        <v>35</v>
      </c>
    </row>
    <row r="3" spans="1:35" s="8" customFormat="1" hidden="1" x14ac:dyDescent="0.25">
      <c r="B3" s="9">
        <v>45640</v>
      </c>
      <c r="C3" s="8" t="s">
        <v>36</v>
      </c>
      <c r="D3" s="8" t="s">
        <v>37</v>
      </c>
      <c r="E3" s="8" t="s">
        <v>38</v>
      </c>
      <c r="F3" s="8" t="s">
        <v>39</v>
      </c>
      <c r="H3" s="8" t="s">
        <v>40</v>
      </c>
      <c r="I3" s="8" t="s">
        <v>41</v>
      </c>
      <c r="J3" s="8" t="s">
        <v>42</v>
      </c>
      <c r="K3" s="8" t="s">
        <v>43</v>
      </c>
      <c r="L3" s="8">
        <v>6</v>
      </c>
      <c r="N3" s="10">
        <f>O3/105%</f>
        <v>4.4048642857142868</v>
      </c>
      <c r="O3" s="11">
        <v>4.6251075000000013</v>
      </c>
      <c r="P3" s="11">
        <v>27.750645000000006</v>
      </c>
      <c r="Q3" s="8" t="s">
        <v>44</v>
      </c>
      <c r="R3" s="8" t="s">
        <v>45</v>
      </c>
      <c r="S3" s="8" t="s">
        <v>46</v>
      </c>
      <c r="Y3" s="12">
        <f>X3*W3</f>
        <v>0</v>
      </c>
      <c r="AE3" s="8" t="s">
        <v>47</v>
      </c>
    </row>
    <row r="4" spans="1:35" s="8" customFormat="1" hidden="1" x14ac:dyDescent="0.25">
      <c r="B4" s="9">
        <v>45640</v>
      </c>
      <c r="C4" s="8" t="s">
        <v>36</v>
      </c>
      <c r="D4" s="8" t="s">
        <v>37</v>
      </c>
      <c r="E4" s="8" t="s">
        <v>38</v>
      </c>
      <c r="F4" s="8" t="s">
        <v>39</v>
      </c>
      <c r="H4" s="8" t="s">
        <v>40</v>
      </c>
      <c r="I4" s="8" t="s">
        <v>48</v>
      </c>
      <c r="J4" s="8" t="s">
        <v>49</v>
      </c>
      <c r="L4" s="8">
        <v>6</v>
      </c>
      <c r="N4" s="10">
        <f t="shared" ref="N4:N66" si="0">O4/105%</f>
        <v>43.199999999999996</v>
      </c>
      <c r="O4" s="11">
        <v>45.36</v>
      </c>
      <c r="P4" s="11">
        <v>272.15999999999997</v>
      </c>
      <c r="Q4" s="8" t="s">
        <v>50</v>
      </c>
      <c r="R4" s="8" t="s">
        <v>51</v>
      </c>
      <c r="S4" s="8" t="s">
        <v>52</v>
      </c>
      <c r="Y4" s="12">
        <f>X4*W4</f>
        <v>0</v>
      </c>
      <c r="AE4" s="8" t="s">
        <v>47</v>
      </c>
    </row>
    <row r="5" spans="1:35" s="8" customFormat="1" hidden="1" x14ac:dyDescent="0.25">
      <c r="B5" s="9">
        <v>45640</v>
      </c>
      <c r="C5" s="8" t="s">
        <v>36</v>
      </c>
      <c r="D5" s="8" t="s">
        <v>37</v>
      </c>
      <c r="E5" s="8" t="s">
        <v>38</v>
      </c>
      <c r="F5" s="8" t="s">
        <v>39</v>
      </c>
      <c r="H5" s="8" t="s">
        <v>40</v>
      </c>
      <c r="I5" s="8" t="s">
        <v>53</v>
      </c>
      <c r="J5" s="8" t="s">
        <v>54</v>
      </c>
      <c r="L5" s="8">
        <v>6</v>
      </c>
      <c r="N5" s="10">
        <f t="shared" si="0"/>
        <v>15.983968000000004</v>
      </c>
      <c r="O5" s="11">
        <v>16.783166400000006</v>
      </c>
      <c r="P5" s="11">
        <v>100.69899840000004</v>
      </c>
      <c r="Q5" s="8" t="s">
        <v>44</v>
      </c>
      <c r="R5" s="8" t="s">
        <v>45</v>
      </c>
      <c r="S5" s="8" t="s">
        <v>55</v>
      </c>
      <c r="AE5" s="8" t="s">
        <v>47</v>
      </c>
    </row>
    <row r="6" spans="1:35" s="8" customFormat="1" hidden="1" x14ac:dyDescent="0.25">
      <c r="B6" s="9">
        <v>45640</v>
      </c>
      <c r="C6" s="8" t="s">
        <v>36</v>
      </c>
      <c r="D6" s="8" t="s">
        <v>37</v>
      </c>
      <c r="E6" s="8" t="s">
        <v>38</v>
      </c>
      <c r="F6" s="8" t="s">
        <v>39</v>
      </c>
      <c r="H6" s="8" t="s">
        <v>40</v>
      </c>
      <c r="I6" s="8" t="s">
        <v>53</v>
      </c>
      <c r="J6" s="8" t="s">
        <v>56</v>
      </c>
      <c r="L6" s="8">
        <v>1</v>
      </c>
      <c r="N6" s="10">
        <f t="shared" si="0"/>
        <v>22.159280000000003</v>
      </c>
      <c r="O6" s="11">
        <v>23.267244000000005</v>
      </c>
      <c r="P6" s="11">
        <v>23.267244000000005</v>
      </c>
      <c r="Q6" s="8" t="s">
        <v>44</v>
      </c>
      <c r="R6" s="8" t="s">
        <v>45</v>
      </c>
      <c r="S6" s="8" t="s">
        <v>57</v>
      </c>
      <c r="AE6" s="8" t="s">
        <v>47</v>
      </c>
    </row>
    <row r="7" spans="1:35" s="8" customFormat="1" hidden="1" x14ac:dyDescent="0.25">
      <c r="B7" s="9">
        <v>45640</v>
      </c>
      <c r="C7" s="8" t="s">
        <v>36</v>
      </c>
      <c r="D7" s="8" t="s">
        <v>37</v>
      </c>
      <c r="E7" s="8" t="s">
        <v>38</v>
      </c>
      <c r="F7" s="8" t="s">
        <v>39</v>
      </c>
      <c r="H7" s="8" t="s">
        <v>40</v>
      </c>
      <c r="I7" s="8" t="s">
        <v>58</v>
      </c>
      <c r="J7" s="8" t="s">
        <v>59</v>
      </c>
      <c r="K7" s="8" t="s">
        <v>60</v>
      </c>
      <c r="L7" s="8">
        <v>1</v>
      </c>
      <c r="N7" s="10">
        <f t="shared" si="0"/>
        <v>230.39999999999998</v>
      </c>
      <c r="O7" s="11">
        <v>241.92</v>
      </c>
      <c r="P7" s="11">
        <v>241.92</v>
      </c>
      <c r="Q7" s="8" t="s">
        <v>50</v>
      </c>
      <c r="R7" s="8" t="s">
        <v>51</v>
      </c>
      <c r="S7" s="8" t="s">
        <v>61</v>
      </c>
      <c r="AE7" s="8" t="s">
        <v>47</v>
      </c>
    </row>
    <row r="8" spans="1:35" s="8" customFormat="1" hidden="1" x14ac:dyDescent="0.25">
      <c r="B8" s="9">
        <v>45640</v>
      </c>
      <c r="C8" s="8" t="s">
        <v>36</v>
      </c>
      <c r="D8" s="8" t="s">
        <v>37</v>
      </c>
      <c r="E8" s="8" t="s">
        <v>38</v>
      </c>
      <c r="F8" s="8" t="s">
        <v>39</v>
      </c>
      <c r="H8" s="8" t="s">
        <v>40</v>
      </c>
      <c r="I8" s="8" t="s">
        <v>62</v>
      </c>
      <c r="J8" s="8" t="s">
        <v>63</v>
      </c>
      <c r="L8" s="8">
        <v>1</v>
      </c>
      <c r="N8" s="10">
        <f t="shared" si="0"/>
        <v>32.64</v>
      </c>
      <c r="O8" s="11">
        <v>34.272000000000006</v>
      </c>
      <c r="P8" s="11">
        <v>34.272000000000006</v>
      </c>
      <c r="Q8" s="8" t="s">
        <v>50</v>
      </c>
      <c r="R8" s="8" t="s">
        <v>51</v>
      </c>
      <c r="S8" s="8" t="s">
        <v>64</v>
      </c>
      <c r="AE8" s="8" t="s">
        <v>47</v>
      </c>
    </row>
    <row r="9" spans="1:35" s="8" customFormat="1" hidden="1" x14ac:dyDescent="0.25">
      <c r="B9" s="9">
        <v>45640</v>
      </c>
      <c r="C9" s="8" t="s">
        <v>36</v>
      </c>
      <c r="D9" s="8" t="s">
        <v>37</v>
      </c>
      <c r="E9" s="8" t="s">
        <v>38</v>
      </c>
      <c r="F9" s="8" t="s">
        <v>39</v>
      </c>
      <c r="H9" s="8" t="s">
        <v>40</v>
      </c>
      <c r="I9" s="8" t="s">
        <v>65</v>
      </c>
      <c r="J9" s="8" t="s">
        <v>66</v>
      </c>
      <c r="L9" s="8">
        <v>6</v>
      </c>
      <c r="N9" s="10">
        <f t="shared" si="0"/>
        <v>67.584000000000003</v>
      </c>
      <c r="O9" s="11">
        <v>70.963200000000001</v>
      </c>
      <c r="P9" s="11">
        <v>425.7792</v>
      </c>
      <c r="Q9" s="8" t="s">
        <v>50</v>
      </c>
      <c r="R9" s="8" t="s">
        <v>51</v>
      </c>
      <c r="S9" s="8" t="s">
        <v>67</v>
      </c>
      <c r="AE9" s="8" t="s">
        <v>47</v>
      </c>
    </row>
    <row r="10" spans="1:35" s="8" customFormat="1" hidden="1" x14ac:dyDescent="0.25">
      <c r="B10" s="9">
        <v>45640</v>
      </c>
      <c r="C10" s="8" t="s">
        <v>36</v>
      </c>
      <c r="D10" s="8" t="s">
        <v>37</v>
      </c>
      <c r="E10" s="8" t="s">
        <v>38</v>
      </c>
      <c r="F10" s="8" t="s">
        <v>39</v>
      </c>
      <c r="H10" s="8" t="s">
        <v>40</v>
      </c>
      <c r="I10" s="8" t="s">
        <v>68</v>
      </c>
      <c r="J10" s="8" t="s">
        <v>69</v>
      </c>
      <c r="L10" s="8">
        <v>12</v>
      </c>
      <c r="N10" s="10">
        <f t="shared" si="0"/>
        <v>2.1484463000000003</v>
      </c>
      <c r="O10" s="11">
        <v>2.2558686150000002</v>
      </c>
      <c r="P10" s="11">
        <v>27.070423380000001</v>
      </c>
      <c r="Q10" s="8" t="s">
        <v>44</v>
      </c>
      <c r="R10" s="8" t="s">
        <v>45</v>
      </c>
      <c r="S10" s="8" t="s">
        <v>70</v>
      </c>
      <c r="AE10" s="8" t="s">
        <v>47</v>
      </c>
    </row>
    <row r="11" spans="1:35" s="8" customFormat="1" hidden="1" x14ac:dyDescent="0.25">
      <c r="B11" s="9">
        <v>45640</v>
      </c>
      <c r="C11" s="8" t="s">
        <v>36</v>
      </c>
      <c r="D11" s="8" t="s">
        <v>37</v>
      </c>
      <c r="E11" s="8" t="s">
        <v>38</v>
      </c>
      <c r="F11" s="8" t="s">
        <v>39</v>
      </c>
      <c r="H11" s="8" t="s">
        <v>40</v>
      </c>
      <c r="I11" s="8" t="s">
        <v>71</v>
      </c>
      <c r="J11" s="8" t="s">
        <v>72</v>
      </c>
      <c r="K11" s="8" t="s">
        <v>73</v>
      </c>
      <c r="L11" s="8">
        <v>12</v>
      </c>
      <c r="N11" s="10">
        <f t="shared" si="0"/>
        <v>4.2240000000000002</v>
      </c>
      <c r="O11" s="11">
        <v>4.4352</v>
      </c>
      <c r="P11" s="11">
        <v>53.2224</v>
      </c>
      <c r="Q11" s="8" t="s">
        <v>50</v>
      </c>
      <c r="R11" s="8" t="s">
        <v>51</v>
      </c>
      <c r="S11" s="8" t="s">
        <v>74</v>
      </c>
      <c r="AE11" s="8" t="s">
        <v>47</v>
      </c>
    </row>
    <row r="12" spans="1:35" s="8" customFormat="1" hidden="1" x14ac:dyDescent="0.25">
      <c r="B12" s="9">
        <v>45640</v>
      </c>
      <c r="C12" s="8" t="s">
        <v>36</v>
      </c>
      <c r="D12" s="8" t="s">
        <v>37</v>
      </c>
      <c r="E12" s="8" t="s">
        <v>38</v>
      </c>
      <c r="F12" s="8" t="s">
        <v>39</v>
      </c>
      <c r="H12" s="8" t="s">
        <v>40</v>
      </c>
      <c r="I12" s="8" t="s">
        <v>75</v>
      </c>
      <c r="J12" s="8" t="s">
        <v>76</v>
      </c>
      <c r="L12" s="8">
        <v>6</v>
      </c>
      <c r="N12" s="10">
        <f t="shared" si="0"/>
        <v>19.352190000000007</v>
      </c>
      <c r="O12" s="11">
        <v>20.319799500000009</v>
      </c>
      <c r="P12" s="11">
        <v>121.91879700000005</v>
      </c>
      <c r="Q12" s="8" t="s">
        <v>44</v>
      </c>
      <c r="R12" s="8" t="s">
        <v>45</v>
      </c>
      <c r="S12" s="8" t="s">
        <v>77</v>
      </c>
      <c r="AE12" s="8" t="s">
        <v>47</v>
      </c>
    </row>
    <row r="13" spans="1:35" s="13" customFormat="1" hidden="1" x14ac:dyDescent="0.25">
      <c r="B13" s="9">
        <v>45640</v>
      </c>
      <c r="C13" s="8" t="s">
        <v>36</v>
      </c>
      <c r="D13" s="8" t="s">
        <v>37</v>
      </c>
      <c r="E13" s="8" t="s">
        <v>38</v>
      </c>
      <c r="F13" s="8" t="s">
        <v>39</v>
      </c>
      <c r="G13" s="8"/>
      <c r="H13" s="8" t="s">
        <v>40</v>
      </c>
      <c r="I13" s="13" t="s">
        <v>78</v>
      </c>
      <c r="J13" s="13" t="s">
        <v>79</v>
      </c>
      <c r="L13" s="13">
        <v>6</v>
      </c>
      <c r="N13" s="10">
        <f t="shared" si="0"/>
        <v>8.831999999999999</v>
      </c>
      <c r="O13" s="14">
        <v>9.2736000000000001</v>
      </c>
      <c r="P13" s="14">
        <v>55.641599999999997</v>
      </c>
      <c r="Q13" s="13" t="s">
        <v>50</v>
      </c>
      <c r="R13" s="13" t="s">
        <v>51</v>
      </c>
      <c r="S13" s="8" t="s">
        <v>80</v>
      </c>
      <c r="AE13" s="8" t="s">
        <v>47</v>
      </c>
    </row>
    <row r="14" spans="1:35" s="13" customFormat="1" hidden="1" x14ac:dyDescent="0.25">
      <c r="B14" s="9">
        <v>45640</v>
      </c>
      <c r="C14" s="8" t="s">
        <v>36</v>
      </c>
      <c r="D14" s="8" t="s">
        <v>37</v>
      </c>
      <c r="E14" s="8" t="s">
        <v>38</v>
      </c>
      <c r="F14" s="8" t="s">
        <v>39</v>
      </c>
      <c r="G14" s="8"/>
      <c r="H14" s="8" t="s">
        <v>40</v>
      </c>
      <c r="I14" s="13" t="s">
        <v>81</v>
      </c>
      <c r="J14" s="13" t="s">
        <v>82</v>
      </c>
      <c r="L14" s="13">
        <v>6</v>
      </c>
      <c r="N14" s="10">
        <f t="shared" si="0"/>
        <v>9.4080000000000013</v>
      </c>
      <c r="O14" s="14">
        <v>9.878400000000001</v>
      </c>
      <c r="P14" s="14">
        <v>59.270400000000009</v>
      </c>
      <c r="Q14" s="13" t="s">
        <v>50</v>
      </c>
      <c r="R14" s="13" t="s">
        <v>51</v>
      </c>
      <c r="S14" s="8" t="s">
        <v>83</v>
      </c>
      <c r="AE14" s="8" t="s">
        <v>47</v>
      </c>
    </row>
    <row r="15" spans="1:35" s="13" customFormat="1" hidden="1" x14ac:dyDescent="0.25">
      <c r="B15" s="9">
        <v>45640</v>
      </c>
      <c r="C15" s="8" t="s">
        <v>36</v>
      </c>
      <c r="D15" s="8" t="s">
        <v>37</v>
      </c>
      <c r="E15" s="8" t="s">
        <v>38</v>
      </c>
      <c r="F15" s="8" t="s">
        <v>39</v>
      </c>
      <c r="G15" s="8"/>
      <c r="H15" s="8" t="s">
        <v>40</v>
      </c>
      <c r="I15" s="13" t="s">
        <v>84</v>
      </c>
      <c r="J15" s="13" t="s">
        <v>85</v>
      </c>
      <c r="L15" s="13">
        <v>6</v>
      </c>
      <c r="N15" s="10">
        <f t="shared" si="0"/>
        <v>13.016620253164559</v>
      </c>
      <c r="O15" s="14">
        <v>13.667451265822788</v>
      </c>
      <c r="P15" s="14">
        <v>82.004707594936718</v>
      </c>
      <c r="Q15" s="13" t="s">
        <v>44</v>
      </c>
      <c r="R15" s="13" t="s">
        <v>45</v>
      </c>
      <c r="S15" s="8" t="s">
        <v>86</v>
      </c>
      <c r="AE15" s="8" t="s">
        <v>47</v>
      </c>
    </row>
    <row r="16" spans="1:35" s="13" customFormat="1" hidden="1" x14ac:dyDescent="0.25">
      <c r="B16" s="9">
        <v>45640</v>
      </c>
      <c r="C16" s="8" t="s">
        <v>36</v>
      </c>
      <c r="D16" s="8" t="s">
        <v>37</v>
      </c>
      <c r="E16" s="8" t="s">
        <v>38</v>
      </c>
      <c r="F16" s="8" t="s">
        <v>39</v>
      </c>
      <c r="G16" s="8"/>
      <c r="H16" s="8" t="s">
        <v>40</v>
      </c>
      <c r="I16" s="13" t="s">
        <v>87</v>
      </c>
      <c r="J16" s="13">
        <v>20405747</v>
      </c>
      <c r="K16" s="13" t="s">
        <v>88</v>
      </c>
      <c r="L16" s="13">
        <v>1</v>
      </c>
      <c r="N16" s="10">
        <f t="shared" si="0"/>
        <v>29.732950000000002</v>
      </c>
      <c r="O16" s="14">
        <v>31.219597500000003</v>
      </c>
      <c r="P16" s="14">
        <v>31.219597500000003</v>
      </c>
      <c r="Q16" s="13" t="s">
        <v>89</v>
      </c>
      <c r="R16" s="13" t="s">
        <v>45</v>
      </c>
      <c r="S16" s="8" t="s">
        <v>90</v>
      </c>
      <c r="AE16" s="8" t="s">
        <v>47</v>
      </c>
    </row>
    <row r="17" spans="2:34" s="13" customFormat="1" hidden="1" x14ac:dyDescent="0.25">
      <c r="B17" s="9">
        <v>45640</v>
      </c>
      <c r="C17" s="8" t="s">
        <v>36</v>
      </c>
      <c r="D17" s="8" t="s">
        <v>37</v>
      </c>
      <c r="E17" s="8" t="s">
        <v>38</v>
      </c>
      <c r="F17" s="8" t="s">
        <v>39</v>
      </c>
      <c r="G17" s="8"/>
      <c r="H17" s="8" t="s">
        <v>40</v>
      </c>
      <c r="I17" s="13" t="s">
        <v>68</v>
      </c>
      <c r="J17" s="13" t="s">
        <v>91</v>
      </c>
      <c r="L17" s="13">
        <v>2</v>
      </c>
      <c r="N17" s="10">
        <f t="shared" si="0"/>
        <v>3.7005718749999996</v>
      </c>
      <c r="O17" s="14">
        <v>3.8856004687499999</v>
      </c>
      <c r="P17" s="14">
        <v>7.7712009374999997</v>
      </c>
      <c r="Q17" s="13" t="s">
        <v>44</v>
      </c>
      <c r="R17" s="13" t="s">
        <v>45</v>
      </c>
      <c r="S17" s="8" t="s">
        <v>92</v>
      </c>
      <c r="AE17" s="8" t="s">
        <v>47</v>
      </c>
    </row>
    <row r="18" spans="2:34" s="13" customFormat="1" hidden="1" x14ac:dyDescent="0.25">
      <c r="B18" s="9">
        <v>45640</v>
      </c>
      <c r="C18" s="8" t="s">
        <v>36</v>
      </c>
      <c r="D18" s="8" t="s">
        <v>37</v>
      </c>
      <c r="E18" s="8" t="s">
        <v>38</v>
      </c>
      <c r="F18" s="8" t="s">
        <v>39</v>
      </c>
      <c r="G18" s="8"/>
      <c r="H18" s="8" t="s">
        <v>40</v>
      </c>
      <c r="I18" s="13" t="s">
        <v>93</v>
      </c>
      <c r="J18" s="13">
        <v>20405569</v>
      </c>
      <c r="K18" s="13" t="s">
        <v>94</v>
      </c>
      <c r="L18" s="13">
        <v>2</v>
      </c>
      <c r="N18" s="10">
        <f t="shared" si="0"/>
        <v>37.093549999999993</v>
      </c>
      <c r="O18" s="14">
        <v>38.948227499999994</v>
      </c>
      <c r="P18" s="14">
        <v>77.896454999999989</v>
      </c>
      <c r="Q18" s="13" t="s">
        <v>89</v>
      </c>
      <c r="R18" s="13" t="s">
        <v>45</v>
      </c>
      <c r="S18" s="8" t="s">
        <v>95</v>
      </c>
      <c r="AE18" s="8" t="s">
        <v>47</v>
      </c>
    </row>
    <row r="19" spans="2:34" s="13" customFormat="1" hidden="1" x14ac:dyDescent="0.25">
      <c r="B19" s="9">
        <v>45640</v>
      </c>
      <c r="C19" s="8" t="s">
        <v>36</v>
      </c>
      <c r="D19" s="8" t="s">
        <v>37</v>
      </c>
      <c r="E19" s="8" t="s">
        <v>38</v>
      </c>
      <c r="F19" s="8" t="s">
        <v>39</v>
      </c>
      <c r="G19" s="8"/>
      <c r="H19" s="8" t="s">
        <v>40</v>
      </c>
      <c r="I19" s="13" t="s">
        <v>96</v>
      </c>
      <c r="J19" s="13" t="s">
        <v>97</v>
      </c>
      <c r="L19" s="13">
        <v>1</v>
      </c>
      <c r="N19" s="10">
        <f t="shared" si="0"/>
        <v>10.368</v>
      </c>
      <c r="O19" s="14">
        <v>10.8864</v>
      </c>
      <c r="P19" s="14">
        <v>10.8864</v>
      </c>
      <c r="Q19" s="13" t="s">
        <v>50</v>
      </c>
      <c r="R19" s="13" t="s">
        <v>51</v>
      </c>
      <c r="S19" s="8" t="s">
        <v>98</v>
      </c>
      <c r="AE19" s="8" t="s">
        <v>47</v>
      </c>
    </row>
    <row r="20" spans="2:34" s="13" customFormat="1" hidden="1" x14ac:dyDescent="0.25">
      <c r="B20" s="9">
        <v>45640</v>
      </c>
      <c r="C20" s="8" t="s">
        <v>36</v>
      </c>
      <c r="D20" s="8" t="s">
        <v>37</v>
      </c>
      <c r="E20" s="8" t="s">
        <v>38</v>
      </c>
      <c r="F20" s="8" t="s">
        <v>39</v>
      </c>
      <c r="G20" s="8"/>
      <c r="H20" s="8" t="s">
        <v>40</v>
      </c>
      <c r="I20" s="13" t="s">
        <v>99</v>
      </c>
      <c r="J20" s="13" t="s">
        <v>100</v>
      </c>
      <c r="L20" s="13">
        <v>1</v>
      </c>
      <c r="N20" s="10">
        <f t="shared" si="0"/>
        <v>67.584000000000003</v>
      </c>
      <c r="O20" s="14">
        <v>70.963200000000001</v>
      </c>
      <c r="P20" s="14">
        <v>70.963200000000001</v>
      </c>
      <c r="Q20" s="13" t="s">
        <v>50</v>
      </c>
      <c r="R20" s="13" t="s">
        <v>51</v>
      </c>
      <c r="S20" s="8" t="s">
        <v>101</v>
      </c>
      <c r="AE20" s="8" t="s">
        <v>47</v>
      </c>
    </row>
    <row r="21" spans="2:34" s="13" customFormat="1" hidden="1" x14ac:dyDescent="0.25">
      <c r="B21" s="9">
        <v>45640</v>
      </c>
      <c r="C21" s="8" t="s">
        <v>36</v>
      </c>
      <c r="D21" s="8" t="s">
        <v>37</v>
      </c>
      <c r="E21" s="8" t="s">
        <v>38</v>
      </c>
      <c r="F21" s="8" t="s">
        <v>39</v>
      </c>
      <c r="G21" s="8"/>
      <c r="H21" s="8" t="s">
        <v>40</v>
      </c>
      <c r="I21" s="13" t="s">
        <v>87</v>
      </c>
      <c r="J21" s="13" t="s">
        <v>102</v>
      </c>
      <c r="L21" s="13">
        <v>1</v>
      </c>
      <c r="N21" s="10">
        <f t="shared" si="0"/>
        <v>7.2924438888888892</v>
      </c>
      <c r="O21" s="14">
        <v>7.6570660833333344</v>
      </c>
      <c r="P21" s="14">
        <v>7.6570660833333344</v>
      </c>
      <c r="Q21" s="13" t="s">
        <v>44</v>
      </c>
      <c r="R21" s="13" t="s">
        <v>45</v>
      </c>
      <c r="S21" s="8" t="s">
        <v>103</v>
      </c>
      <c r="AE21" s="8" t="s">
        <v>47</v>
      </c>
    </row>
    <row r="22" spans="2:34" s="13" customFormat="1" hidden="1" x14ac:dyDescent="0.25">
      <c r="B22" s="9">
        <v>45640</v>
      </c>
      <c r="C22" s="8" t="s">
        <v>36</v>
      </c>
      <c r="D22" s="8" t="s">
        <v>37</v>
      </c>
      <c r="E22" s="8" t="s">
        <v>38</v>
      </c>
      <c r="F22" s="8" t="s">
        <v>39</v>
      </c>
      <c r="G22" s="8"/>
      <c r="H22" s="8" t="s">
        <v>40</v>
      </c>
      <c r="I22" s="13" t="s">
        <v>104</v>
      </c>
      <c r="J22" s="13">
        <v>22278501</v>
      </c>
      <c r="K22" s="13" t="s">
        <v>105</v>
      </c>
      <c r="L22" s="13">
        <v>8</v>
      </c>
      <c r="N22" s="10">
        <f t="shared" si="0"/>
        <v>3.7714285714285714</v>
      </c>
      <c r="O22" s="14">
        <v>3.96</v>
      </c>
      <c r="P22" s="14">
        <v>31.68</v>
      </c>
      <c r="Q22" s="13" t="s">
        <v>89</v>
      </c>
      <c r="R22" s="13" t="s">
        <v>45</v>
      </c>
      <c r="S22" s="8" t="s">
        <v>106</v>
      </c>
      <c r="AE22" s="8" t="s">
        <v>47</v>
      </c>
    </row>
    <row r="23" spans="2:34" s="17" customFormat="1" hidden="1" x14ac:dyDescent="0.25">
      <c r="B23" s="15">
        <v>45640</v>
      </c>
      <c r="C23" s="16" t="s">
        <v>36</v>
      </c>
      <c r="D23" s="16" t="s">
        <v>37</v>
      </c>
      <c r="E23" s="16" t="s">
        <v>38</v>
      </c>
      <c r="F23" s="16" t="s">
        <v>39</v>
      </c>
      <c r="G23" s="16"/>
      <c r="H23" s="16" t="s">
        <v>40</v>
      </c>
      <c r="I23" s="17" t="s">
        <v>68</v>
      </c>
      <c r="J23" s="17" t="s">
        <v>107</v>
      </c>
      <c r="L23" s="17">
        <v>2</v>
      </c>
      <c r="N23" s="18">
        <f t="shared" si="0"/>
        <v>10.585714285714285</v>
      </c>
      <c r="O23" s="19">
        <v>11.115</v>
      </c>
      <c r="P23" s="19">
        <v>22.23</v>
      </c>
      <c r="Q23" s="17" t="s">
        <v>108</v>
      </c>
      <c r="R23" s="17" t="s">
        <v>108</v>
      </c>
      <c r="S23" s="17" t="s">
        <v>109</v>
      </c>
      <c r="T23" s="17" t="s">
        <v>108</v>
      </c>
      <c r="U23" s="20" t="s">
        <v>110</v>
      </c>
      <c r="V23" s="21">
        <v>45419</v>
      </c>
      <c r="W23" s="22">
        <v>1500</v>
      </c>
      <c r="X23" s="17">
        <v>2</v>
      </c>
      <c r="Y23" s="23">
        <f>X23*W23</f>
        <v>3000</v>
      </c>
      <c r="Z23" s="17" t="s">
        <v>111</v>
      </c>
      <c r="AE23" s="16" t="s">
        <v>47</v>
      </c>
      <c r="AF23" s="16" t="s">
        <v>112</v>
      </c>
      <c r="AG23" s="16" t="s">
        <v>113</v>
      </c>
      <c r="AH23" s="16" t="s">
        <v>114</v>
      </c>
    </row>
    <row r="24" spans="2:34" s="13" customFormat="1" hidden="1" x14ac:dyDescent="0.25">
      <c r="B24" s="9">
        <v>45640</v>
      </c>
      <c r="C24" s="8" t="s">
        <v>36</v>
      </c>
      <c r="D24" s="8" t="s">
        <v>37</v>
      </c>
      <c r="E24" s="8" t="s">
        <v>38</v>
      </c>
      <c r="F24" s="8" t="s">
        <v>39</v>
      </c>
      <c r="G24" s="8"/>
      <c r="H24" s="8" t="s">
        <v>40</v>
      </c>
      <c r="I24" s="13" t="s">
        <v>115</v>
      </c>
      <c r="J24" s="13" t="s">
        <v>116</v>
      </c>
      <c r="L24" s="13">
        <v>1</v>
      </c>
      <c r="N24" s="10">
        <f t="shared" si="0"/>
        <v>6.7200000000000006</v>
      </c>
      <c r="O24" s="14">
        <v>7.0560000000000009</v>
      </c>
      <c r="P24" s="14">
        <v>7.0560000000000009</v>
      </c>
      <c r="Q24" s="13" t="s">
        <v>50</v>
      </c>
      <c r="R24" s="13" t="s">
        <v>51</v>
      </c>
      <c r="S24" s="8" t="s">
        <v>117</v>
      </c>
      <c r="AE24" s="8" t="s">
        <v>47</v>
      </c>
    </row>
    <row r="25" spans="2:34" s="13" customFormat="1" hidden="1" x14ac:dyDescent="0.25">
      <c r="B25" s="9">
        <v>45640</v>
      </c>
      <c r="C25" s="8" t="s">
        <v>36</v>
      </c>
      <c r="D25" s="8" t="s">
        <v>37</v>
      </c>
      <c r="E25" s="8" t="s">
        <v>38</v>
      </c>
      <c r="F25" s="8" t="s">
        <v>39</v>
      </c>
      <c r="G25" s="8"/>
      <c r="H25" s="8" t="s">
        <v>40</v>
      </c>
      <c r="I25" s="13" t="s">
        <v>68</v>
      </c>
      <c r="J25" s="13" t="s">
        <v>118</v>
      </c>
      <c r="K25" s="13" t="s">
        <v>119</v>
      </c>
      <c r="L25" s="13">
        <v>2</v>
      </c>
      <c r="N25" s="10">
        <f t="shared" si="0"/>
        <v>2.3039999999999998</v>
      </c>
      <c r="O25" s="14">
        <v>2.4192</v>
      </c>
      <c r="P25" s="14">
        <v>4.8384</v>
      </c>
      <c r="Q25" s="13" t="s">
        <v>50</v>
      </c>
      <c r="R25" s="13" t="s">
        <v>51</v>
      </c>
      <c r="S25" s="8" t="s">
        <v>120</v>
      </c>
      <c r="AE25" s="8" t="s">
        <v>47</v>
      </c>
    </row>
    <row r="26" spans="2:34" s="17" customFormat="1" hidden="1" x14ac:dyDescent="0.25">
      <c r="B26" s="15">
        <v>45640</v>
      </c>
      <c r="C26" s="16" t="s">
        <v>36</v>
      </c>
      <c r="D26" s="16" t="s">
        <v>37</v>
      </c>
      <c r="E26" s="16" t="s">
        <v>38</v>
      </c>
      <c r="F26" s="16" t="s">
        <v>39</v>
      </c>
      <c r="G26" s="16"/>
      <c r="H26" s="16" t="s">
        <v>40</v>
      </c>
      <c r="I26" s="17" t="s">
        <v>68</v>
      </c>
      <c r="J26" s="17" t="s">
        <v>121</v>
      </c>
      <c r="L26" s="17">
        <v>1</v>
      </c>
      <c r="N26" s="18">
        <f t="shared" si="0"/>
        <v>4.0857142857142854</v>
      </c>
      <c r="O26" s="19">
        <v>4.29</v>
      </c>
      <c r="P26" s="19">
        <v>4.29</v>
      </c>
      <c r="Q26" s="17" t="s">
        <v>108</v>
      </c>
      <c r="R26" s="17" t="s">
        <v>108</v>
      </c>
      <c r="S26" s="17" t="s">
        <v>122</v>
      </c>
      <c r="T26" s="17" t="s">
        <v>108</v>
      </c>
      <c r="U26" s="20" t="s">
        <v>110</v>
      </c>
      <c r="V26" s="21">
        <v>45419</v>
      </c>
      <c r="W26" s="22">
        <v>3500</v>
      </c>
      <c r="X26" s="17">
        <v>1</v>
      </c>
      <c r="Y26" s="23">
        <f>X26*W26</f>
        <v>3500</v>
      </c>
      <c r="Z26" s="17" t="s">
        <v>111</v>
      </c>
      <c r="AE26" s="16" t="s">
        <v>47</v>
      </c>
      <c r="AF26" s="16" t="s">
        <v>112</v>
      </c>
      <c r="AG26" s="16" t="s">
        <v>113</v>
      </c>
      <c r="AH26" s="16" t="s">
        <v>114</v>
      </c>
    </row>
    <row r="27" spans="2:34" s="13" customFormat="1" hidden="1" x14ac:dyDescent="0.25">
      <c r="B27" s="9">
        <v>45640</v>
      </c>
      <c r="C27" s="8" t="s">
        <v>36</v>
      </c>
      <c r="D27" s="8" t="s">
        <v>37</v>
      </c>
      <c r="E27" s="8" t="s">
        <v>38</v>
      </c>
      <c r="F27" s="8" t="s">
        <v>39</v>
      </c>
      <c r="G27" s="8"/>
      <c r="H27" s="8" t="s">
        <v>40</v>
      </c>
      <c r="I27" s="13" t="s">
        <v>123</v>
      </c>
      <c r="J27" s="13" t="s">
        <v>124</v>
      </c>
      <c r="L27" s="13">
        <v>1</v>
      </c>
      <c r="N27" s="10">
        <f t="shared" si="0"/>
        <v>6.7200000000000006</v>
      </c>
      <c r="O27" s="14">
        <v>7.0560000000000009</v>
      </c>
      <c r="P27" s="14">
        <v>7.0560000000000009</v>
      </c>
      <c r="Q27" s="13" t="s">
        <v>50</v>
      </c>
      <c r="R27" s="13" t="s">
        <v>51</v>
      </c>
      <c r="S27" s="13" t="s">
        <v>125</v>
      </c>
      <c r="AE27" s="8" t="s">
        <v>47</v>
      </c>
    </row>
    <row r="28" spans="2:34" s="13" customFormat="1" hidden="1" x14ac:dyDescent="0.25">
      <c r="B28" s="9">
        <v>45640</v>
      </c>
      <c r="C28" s="8" t="s">
        <v>36</v>
      </c>
      <c r="D28" s="8" t="s">
        <v>37</v>
      </c>
      <c r="E28" s="8" t="s">
        <v>38</v>
      </c>
      <c r="F28" s="8" t="s">
        <v>39</v>
      </c>
      <c r="G28" s="8"/>
      <c r="H28" s="8" t="s">
        <v>40</v>
      </c>
      <c r="I28" s="13" t="s">
        <v>126</v>
      </c>
      <c r="J28" s="13" t="s">
        <v>127</v>
      </c>
      <c r="L28" s="13">
        <v>1</v>
      </c>
      <c r="N28" s="10">
        <f t="shared" si="0"/>
        <v>14.975999999999999</v>
      </c>
      <c r="O28" s="14">
        <v>15.7248</v>
      </c>
      <c r="P28" s="14">
        <v>15.7248</v>
      </c>
      <c r="Q28" s="13" t="s">
        <v>50</v>
      </c>
      <c r="R28" s="13" t="s">
        <v>51</v>
      </c>
      <c r="S28" s="13" t="s">
        <v>128</v>
      </c>
      <c r="AE28" s="8" t="s">
        <v>47</v>
      </c>
    </row>
    <row r="29" spans="2:34" s="13" customFormat="1" hidden="1" x14ac:dyDescent="0.25">
      <c r="B29" s="9">
        <v>45640</v>
      </c>
      <c r="C29" s="8" t="s">
        <v>36</v>
      </c>
      <c r="D29" s="8" t="s">
        <v>37</v>
      </c>
      <c r="E29" s="8" t="s">
        <v>38</v>
      </c>
      <c r="F29" s="8" t="s">
        <v>39</v>
      </c>
      <c r="G29" s="8"/>
      <c r="H29" s="8" t="s">
        <v>40</v>
      </c>
      <c r="I29" s="13" t="s">
        <v>129</v>
      </c>
      <c r="J29" s="13" t="s">
        <v>130</v>
      </c>
      <c r="L29" s="13">
        <v>1</v>
      </c>
      <c r="N29" s="10">
        <f t="shared" si="0"/>
        <v>25.728000000000002</v>
      </c>
      <c r="O29" s="14">
        <v>27.014400000000002</v>
      </c>
      <c r="P29" s="14">
        <v>27.014400000000002</v>
      </c>
      <c r="Q29" s="13" t="s">
        <v>50</v>
      </c>
      <c r="R29" s="13" t="s">
        <v>51</v>
      </c>
      <c r="S29" s="13" t="s">
        <v>131</v>
      </c>
      <c r="AE29" s="8" t="s">
        <v>47</v>
      </c>
    </row>
    <row r="30" spans="2:34" s="17" customFormat="1" hidden="1" x14ac:dyDescent="0.25">
      <c r="B30" s="15">
        <v>45640</v>
      </c>
      <c r="C30" s="16" t="s">
        <v>36</v>
      </c>
      <c r="D30" s="16" t="s">
        <v>37</v>
      </c>
      <c r="E30" s="16" t="s">
        <v>38</v>
      </c>
      <c r="F30" s="16" t="s">
        <v>39</v>
      </c>
      <c r="G30" s="16"/>
      <c r="H30" s="16" t="s">
        <v>40</v>
      </c>
      <c r="I30" s="17" t="s">
        <v>68</v>
      </c>
      <c r="J30" s="17" t="s">
        <v>132</v>
      </c>
      <c r="L30" s="17">
        <v>1</v>
      </c>
      <c r="N30" s="18">
        <f t="shared" si="0"/>
        <v>1.6714285714285713</v>
      </c>
      <c r="O30" s="19">
        <v>1.7549999999999999</v>
      </c>
      <c r="P30" s="19">
        <v>1.7549999999999999</v>
      </c>
      <c r="Q30" s="17" t="s">
        <v>108</v>
      </c>
      <c r="R30" s="17" t="s">
        <v>108</v>
      </c>
      <c r="S30" s="17" t="s">
        <v>133</v>
      </c>
      <c r="T30" s="17" t="s">
        <v>108</v>
      </c>
      <c r="U30" s="20" t="s">
        <v>110</v>
      </c>
      <c r="V30" s="21">
        <v>45419</v>
      </c>
      <c r="W30" s="22">
        <v>2500</v>
      </c>
      <c r="X30" s="17">
        <v>1</v>
      </c>
      <c r="Y30" s="23">
        <f t="shared" ref="Y30:Y32" si="1">X30*W30</f>
        <v>2500</v>
      </c>
      <c r="Z30" s="17" t="s">
        <v>111</v>
      </c>
      <c r="AE30" s="16" t="s">
        <v>47</v>
      </c>
      <c r="AF30" s="16" t="s">
        <v>112</v>
      </c>
      <c r="AG30" s="16" t="s">
        <v>113</v>
      </c>
      <c r="AH30" s="16" t="s">
        <v>114</v>
      </c>
    </row>
    <row r="31" spans="2:34" s="17" customFormat="1" hidden="1" x14ac:dyDescent="0.25">
      <c r="B31" s="15">
        <v>45640</v>
      </c>
      <c r="C31" s="16" t="s">
        <v>36</v>
      </c>
      <c r="D31" s="16" t="s">
        <v>37</v>
      </c>
      <c r="E31" s="16" t="s">
        <v>38</v>
      </c>
      <c r="F31" s="16" t="s">
        <v>39</v>
      </c>
      <c r="G31" s="16"/>
      <c r="H31" s="16" t="s">
        <v>40</v>
      </c>
      <c r="I31" s="17" t="s">
        <v>68</v>
      </c>
      <c r="J31" s="17" t="s">
        <v>134</v>
      </c>
      <c r="L31" s="17">
        <v>4</v>
      </c>
      <c r="N31" s="18">
        <f t="shared" si="0"/>
        <v>1.519047619047619</v>
      </c>
      <c r="O31" s="19">
        <v>1.595</v>
      </c>
      <c r="P31" s="19">
        <v>6.38</v>
      </c>
      <c r="Q31" s="17" t="s">
        <v>108</v>
      </c>
      <c r="R31" s="17" t="s">
        <v>108</v>
      </c>
      <c r="S31" s="17" t="s">
        <v>135</v>
      </c>
      <c r="T31" s="17" t="s">
        <v>108</v>
      </c>
      <c r="U31" s="20" t="s">
        <v>110</v>
      </c>
      <c r="V31" s="21">
        <v>45419</v>
      </c>
      <c r="W31" s="22">
        <v>1500</v>
      </c>
      <c r="X31" s="17">
        <v>4</v>
      </c>
      <c r="Y31" s="23">
        <f t="shared" si="1"/>
        <v>6000</v>
      </c>
      <c r="Z31" s="17" t="s">
        <v>111</v>
      </c>
      <c r="AE31" s="16" t="s">
        <v>47</v>
      </c>
      <c r="AF31" s="16" t="s">
        <v>112</v>
      </c>
      <c r="AG31" s="16" t="s">
        <v>113</v>
      </c>
      <c r="AH31" s="16" t="s">
        <v>114</v>
      </c>
    </row>
    <row r="32" spans="2:34" s="17" customFormat="1" hidden="1" x14ac:dyDescent="0.25">
      <c r="B32" s="15">
        <v>45640</v>
      </c>
      <c r="C32" s="16" t="s">
        <v>36</v>
      </c>
      <c r="D32" s="16" t="s">
        <v>37</v>
      </c>
      <c r="E32" s="16" t="s">
        <v>38</v>
      </c>
      <c r="F32" s="16" t="s">
        <v>39</v>
      </c>
      <c r="G32" s="16"/>
      <c r="H32" s="16" t="s">
        <v>40</v>
      </c>
      <c r="I32" s="17" t="s">
        <v>68</v>
      </c>
      <c r="J32" s="17" t="s">
        <v>136</v>
      </c>
      <c r="L32" s="17">
        <v>2</v>
      </c>
      <c r="N32" s="18">
        <f t="shared" si="0"/>
        <v>1.2380952380952381</v>
      </c>
      <c r="O32" s="19">
        <v>1.3</v>
      </c>
      <c r="P32" s="19">
        <v>2.6</v>
      </c>
      <c r="Q32" s="17" t="s">
        <v>108</v>
      </c>
      <c r="R32" s="17" t="s">
        <v>108</v>
      </c>
      <c r="S32" s="17" t="s">
        <v>137</v>
      </c>
      <c r="T32" s="17" t="s">
        <v>108</v>
      </c>
      <c r="U32" s="20" t="s">
        <v>110</v>
      </c>
      <c r="V32" s="21">
        <v>45419</v>
      </c>
      <c r="W32" s="22">
        <v>1500</v>
      </c>
      <c r="X32" s="17">
        <v>2</v>
      </c>
      <c r="Y32" s="23">
        <f t="shared" si="1"/>
        <v>3000</v>
      </c>
      <c r="Z32" s="17" t="s">
        <v>111</v>
      </c>
      <c r="AE32" s="16" t="s">
        <v>47</v>
      </c>
      <c r="AF32" s="16" t="s">
        <v>112</v>
      </c>
      <c r="AG32" s="16" t="s">
        <v>113</v>
      </c>
      <c r="AH32" s="16" t="s">
        <v>114</v>
      </c>
    </row>
    <row r="33" spans="2:34" s="13" customFormat="1" hidden="1" x14ac:dyDescent="0.25">
      <c r="B33" s="9">
        <v>45640</v>
      </c>
      <c r="C33" s="8" t="s">
        <v>36</v>
      </c>
      <c r="D33" s="8" t="s">
        <v>37</v>
      </c>
      <c r="E33" s="8" t="s">
        <v>38</v>
      </c>
      <c r="F33" s="8" t="s">
        <v>39</v>
      </c>
      <c r="G33" s="8"/>
      <c r="H33" s="8" t="s">
        <v>40</v>
      </c>
      <c r="I33" s="13" t="s">
        <v>138</v>
      </c>
      <c r="J33" s="13" t="s">
        <v>139</v>
      </c>
      <c r="L33" s="13">
        <v>1</v>
      </c>
      <c r="N33" s="10">
        <f t="shared" si="0"/>
        <v>14.975999999999999</v>
      </c>
      <c r="O33" s="14">
        <v>15.7248</v>
      </c>
      <c r="P33" s="14">
        <v>15.7248</v>
      </c>
      <c r="Q33" s="13" t="s">
        <v>50</v>
      </c>
      <c r="R33" s="13" t="s">
        <v>51</v>
      </c>
      <c r="S33" s="13" t="s">
        <v>140</v>
      </c>
      <c r="AE33" s="8" t="s">
        <v>47</v>
      </c>
    </row>
    <row r="34" spans="2:34" s="13" customFormat="1" hidden="1" x14ac:dyDescent="0.25">
      <c r="B34" s="9">
        <v>45640</v>
      </c>
      <c r="C34" s="8" t="s">
        <v>36</v>
      </c>
      <c r="D34" s="8" t="s">
        <v>37</v>
      </c>
      <c r="E34" s="8" t="s">
        <v>38</v>
      </c>
      <c r="F34" s="8" t="s">
        <v>39</v>
      </c>
      <c r="G34" s="8"/>
      <c r="H34" s="8" t="s">
        <v>40</v>
      </c>
      <c r="I34" s="13" t="s">
        <v>141</v>
      </c>
      <c r="J34" s="13" t="s">
        <v>142</v>
      </c>
      <c r="L34" s="13">
        <v>2</v>
      </c>
      <c r="N34" s="10">
        <f t="shared" si="0"/>
        <v>63.36</v>
      </c>
      <c r="O34" s="14">
        <v>66.528000000000006</v>
      </c>
      <c r="P34" s="14">
        <v>133.05600000000001</v>
      </c>
      <c r="Q34" s="13" t="s">
        <v>50</v>
      </c>
      <c r="R34" s="13" t="s">
        <v>51</v>
      </c>
      <c r="S34" s="13" t="s">
        <v>143</v>
      </c>
      <c r="AE34" s="8" t="s">
        <v>47</v>
      </c>
    </row>
    <row r="35" spans="2:34" s="17" customFormat="1" hidden="1" x14ac:dyDescent="0.25">
      <c r="B35" s="15">
        <v>45640</v>
      </c>
      <c r="C35" s="16" t="s">
        <v>36</v>
      </c>
      <c r="D35" s="16" t="s">
        <v>37</v>
      </c>
      <c r="E35" s="16" t="s">
        <v>38</v>
      </c>
      <c r="F35" s="16" t="s">
        <v>39</v>
      </c>
      <c r="G35" s="16"/>
      <c r="H35" s="16" t="s">
        <v>40</v>
      </c>
      <c r="I35" s="17" t="s">
        <v>144</v>
      </c>
      <c r="J35" s="17" t="s">
        <v>145</v>
      </c>
      <c r="L35" s="17">
        <v>1</v>
      </c>
      <c r="N35" s="18">
        <f t="shared" si="0"/>
        <v>14.361904761904761</v>
      </c>
      <c r="O35" s="19">
        <v>15.08</v>
      </c>
      <c r="P35" s="19">
        <v>15.08</v>
      </c>
      <c r="Q35" s="17" t="s">
        <v>108</v>
      </c>
      <c r="R35" s="17" t="s">
        <v>108</v>
      </c>
      <c r="S35" s="17" t="s">
        <v>146</v>
      </c>
      <c r="T35" s="17" t="s">
        <v>108</v>
      </c>
      <c r="U35" s="20" t="s">
        <v>147</v>
      </c>
      <c r="V35" s="21">
        <v>45412</v>
      </c>
      <c r="W35" s="22">
        <v>50000</v>
      </c>
      <c r="X35" s="17">
        <v>1</v>
      </c>
      <c r="Y35" s="23">
        <f>X35*W35</f>
        <v>50000</v>
      </c>
      <c r="Z35" s="17" t="s">
        <v>111</v>
      </c>
      <c r="AE35" s="16" t="s">
        <v>47</v>
      </c>
      <c r="AF35" s="16" t="s">
        <v>148</v>
      </c>
      <c r="AG35" s="16" t="s">
        <v>149</v>
      </c>
      <c r="AH35" s="16" t="s">
        <v>150</v>
      </c>
    </row>
    <row r="36" spans="2:34" s="13" customFormat="1" hidden="1" x14ac:dyDescent="0.25">
      <c r="B36" s="9">
        <v>45640</v>
      </c>
      <c r="C36" s="8" t="s">
        <v>36</v>
      </c>
      <c r="D36" s="8" t="s">
        <v>37</v>
      </c>
      <c r="E36" s="8" t="s">
        <v>38</v>
      </c>
      <c r="F36" s="8" t="s">
        <v>39</v>
      </c>
      <c r="G36" s="8"/>
      <c r="H36" s="8" t="s">
        <v>40</v>
      </c>
      <c r="I36" s="13" t="s">
        <v>104</v>
      </c>
      <c r="J36" s="13" t="s">
        <v>151</v>
      </c>
      <c r="L36" s="13">
        <v>20</v>
      </c>
      <c r="N36" s="10">
        <f t="shared" si="0"/>
        <v>5.3759999999999994</v>
      </c>
      <c r="O36" s="14">
        <v>5.6448</v>
      </c>
      <c r="P36" s="14">
        <v>112.896</v>
      </c>
      <c r="Q36" s="13" t="s">
        <v>50</v>
      </c>
      <c r="R36" s="13" t="s">
        <v>51</v>
      </c>
      <c r="S36" s="13" t="s">
        <v>152</v>
      </c>
      <c r="AE36" s="8" t="s">
        <v>47</v>
      </c>
      <c r="AF36" s="8"/>
      <c r="AG36" s="8"/>
      <c r="AH36" s="8"/>
    </row>
    <row r="37" spans="2:34" s="13" customFormat="1" hidden="1" x14ac:dyDescent="0.25">
      <c r="B37" s="9">
        <v>45640</v>
      </c>
      <c r="C37" s="8" t="s">
        <v>36</v>
      </c>
      <c r="D37" s="8" t="s">
        <v>37</v>
      </c>
      <c r="E37" s="8" t="s">
        <v>38</v>
      </c>
      <c r="F37" s="8" t="s">
        <v>39</v>
      </c>
      <c r="G37" s="8"/>
      <c r="H37" s="8" t="s">
        <v>40</v>
      </c>
      <c r="I37" s="13" t="s">
        <v>153</v>
      </c>
      <c r="J37" s="13" t="s">
        <v>154</v>
      </c>
      <c r="K37" s="13">
        <v>20405587</v>
      </c>
      <c r="L37" s="13">
        <v>12</v>
      </c>
      <c r="N37" s="10">
        <f t="shared" si="0"/>
        <v>7.6844625000000022</v>
      </c>
      <c r="O37" s="14">
        <v>8.0686856250000023</v>
      </c>
      <c r="P37" s="14">
        <v>96.824227500000035</v>
      </c>
      <c r="Q37" s="13" t="s">
        <v>44</v>
      </c>
      <c r="R37" s="13" t="s">
        <v>45</v>
      </c>
      <c r="S37" s="13" t="s">
        <v>155</v>
      </c>
      <c r="AE37" s="8" t="s">
        <v>47</v>
      </c>
      <c r="AF37" s="8"/>
      <c r="AG37" s="8"/>
      <c r="AH37" s="8"/>
    </row>
    <row r="38" spans="2:34" s="13" customFormat="1" hidden="1" x14ac:dyDescent="0.25">
      <c r="B38" s="9">
        <v>45640</v>
      </c>
      <c r="C38" s="8" t="s">
        <v>36</v>
      </c>
      <c r="D38" s="8" t="s">
        <v>37</v>
      </c>
      <c r="E38" s="8" t="s">
        <v>38</v>
      </c>
      <c r="F38" s="8" t="s">
        <v>39</v>
      </c>
      <c r="G38" s="8"/>
      <c r="H38" s="8" t="s">
        <v>40</v>
      </c>
      <c r="I38" s="13" t="s">
        <v>156</v>
      </c>
      <c r="J38" s="13" t="s">
        <v>157</v>
      </c>
      <c r="K38" s="13">
        <v>20799731</v>
      </c>
      <c r="L38" s="13">
        <v>12</v>
      </c>
      <c r="N38" s="10">
        <f t="shared" si="0"/>
        <v>8.7274687500000017</v>
      </c>
      <c r="O38" s="14">
        <v>9.163842187500002</v>
      </c>
      <c r="P38" s="14">
        <v>109.96610625000002</v>
      </c>
      <c r="Q38" s="13" t="s">
        <v>44</v>
      </c>
      <c r="R38" s="13" t="s">
        <v>45</v>
      </c>
      <c r="S38" s="13" t="s">
        <v>158</v>
      </c>
      <c r="AE38" s="8" t="s">
        <v>47</v>
      </c>
      <c r="AF38" s="8"/>
      <c r="AG38" s="8"/>
      <c r="AH38" s="8"/>
    </row>
    <row r="39" spans="2:34" s="13" customFormat="1" hidden="1" x14ac:dyDescent="0.25">
      <c r="B39" s="9">
        <v>45640</v>
      </c>
      <c r="C39" s="8" t="s">
        <v>36</v>
      </c>
      <c r="D39" s="8" t="s">
        <v>37</v>
      </c>
      <c r="E39" s="8" t="s">
        <v>38</v>
      </c>
      <c r="F39" s="8" t="s">
        <v>39</v>
      </c>
      <c r="G39" s="8"/>
      <c r="H39" s="8" t="s">
        <v>40</v>
      </c>
      <c r="I39" s="13" t="s">
        <v>159</v>
      </c>
      <c r="J39" s="13">
        <v>20505959</v>
      </c>
      <c r="K39" s="13" t="s">
        <v>160</v>
      </c>
      <c r="L39" s="13">
        <v>12</v>
      </c>
      <c r="N39" s="10">
        <f t="shared" si="0"/>
        <v>2.5619047619047617</v>
      </c>
      <c r="O39" s="14">
        <v>2.69</v>
      </c>
      <c r="P39" s="14">
        <v>32.28</v>
      </c>
      <c r="Q39" s="13" t="s">
        <v>89</v>
      </c>
      <c r="R39" s="13" t="s">
        <v>45</v>
      </c>
      <c r="S39" s="13" t="s">
        <v>161</v>
      </c>
      <c r="AE39" s="8" t="s">
        <v>47</v>
      </c>
      <c r="AF39" s="8"/>
      <c r="AG39" s="8"/>
      <c r="AH39" s="8"/>
    </row>
    <row r="40" spans="2:34" s="13" customFormat="1" hidden="1" x14ac:dyDescent="0.25">
      <c r="B40" s="9">
        <v>45640</v>
      </c>
      <c r="C40" s="8" t="s">
        <v>36</v>
      </c>
      <c r="D40" s="8" t="s">
        <v>37</v>
      </c>
      <c r="E40" s="8" t="s">
        <v>38</v>
      </c>
      <c r="F40" s="8" t="s">
        <v>39</v>
      </c>
      <c r="G40" s="8"/>
      <c r="H40" s="8" t="s">
        <v>40</v>
      </c>
      <c r="I40" s="13" t="s">
        <v>159</v>
      </c>
      <c r="J40" s="13" t="s">
        <v>162</v>
      </c>
      <c r="L40" s="13">
        <v>4</v>
      </c>
      <c r="N40" s="10">
        <f t="shared" si="0"/>
        <v>3.2640000000000002</v>
      </c>
      <c r="O40" s="14">
        <v>3.4272000000000005</v>
      </c>
      <c r="P40" s="14">
        <v>13.708800000000002</v>
      </c>
      <c r="Q40" s="13" t="s">
        <v>50</v>
      </c>
      <c r="R40" s="13" t="s">
        <v>51</v>
      </c>
      <c r="S40" s="13" t="s">
        <v>163</v>
      </c>
      <c r="AE40" s="8" t="s">
        <v>47</v>
      </c>
      <c r="AF40" s="8"/>
      <c r="AG40" s="8"/>
      <c r="AH40" s="8"/>
    </row>
    <row r="41" spans="2:34" s="13" customFormat="1" hidden="1" x14ac:dyDescent="0.25">
      <c r="B41" s="9">
        <v>45640</v>
      </c>
      <c r="C41" s="8" t="s">
        <v>36</v>
      </c>
      <c r="D41" s="8" t="s">
        <v>37</v>
      </c>
      <c r="E41" s="8" t="s">
        <v>38</v>
      </c>
      <c r="F41" s="8" t="s">
        <v>39</v>
      </c>
      <c r="G41" s="8"/>
      <c r="H41" s="8" t="s">
        <v>40</v>
      </c>
      <c r="I41" s="13" t="s">
        <v>159</v>
      </c>
      <c r="J41" s="13" t="s">
        <v>164</v>
      </c>
      <c r="K41" s="13">
        <v>20412308</v>
      </c>
      <c r="L41" s="13">
        <v>4</v>
      </c>
      <c r="N41" s="10">
        <f t="shared" si="0"/>
        <v>5.6513600000000013</v>
      </c>
      <c r="O41" s="14">
        <v>5.9339280000000016</v>
      </c>
      <c r="P41" s="14">
        <v>23.735712000000007</v>
      </c>
      <c r="Q41" s="13" t="s">
        <v>44</v>
      </c>
      <c r="R41" s="13" t="s">
        <v>45</v>
      </c>
      <c r="S41" s="13" t="s">
        <v>165</v>
      </c>
      <c r="AE41" s="8" t="s">
        <v>47</v>
      </c>
      <c r="AF41" s="8"/>
      <c r="AG41" s="8"/>
      <c r="AH41" s="8"/>
    </row>
    <row r="42" spans="2:34" s="13" customFormat="1" hidden="1" x14ac:dyDescent="0.25">
      <c r="B42" s="9">
        <v>45640</v>
      </c>
      <c r="C42" s="8" t="s">
        <v>36</v>
      </c>
      <c r="D42" s="8" t="s">
        <v>37</v>
      </c>
      <c r="E42" s="8" t="s">
        <v>38</v>
      </c>
      <c r="F42" s="8" t="s">
        <v>39</v>
      </c>
      <c r="G42" s="8"/>
      <c r="H42" s="8" t="s">
        <v>40</v>
      </c>
      <c r="I42" s="13" t="s">
        <v>153</v>
      </c>
      <c r="J42" s="13" t="s">
        <v>166</v>
      </c>
      <c r="K42" s="13">
        <v>20412314</v>
      </c>
      <c r="L42" s="13">
        <v>4</v>
      </c>
      <c r="N42" s="10">
        <f t="shared" si="0"/>
        <v>4.9206040000000018</v>
      </c>
      <c r="O42" s="14">
        <v>5.1666342000000016</v>
      </c>
      <c r="P42" s="14">
        <v>20.666536800000006</v>
      </c>
      <c r="Q42" s="13" t="s">
        <v>44</v>
      </c>
      <c r="R42" s="13" t="s">
        <v>45</v>
      </c>
      <c r="S42" s="13" t="s">
        <v>167</v>
      </c>
      <c r="AE42" s="8" t="s">
        <v>47</v>
      </c>
      <c r="AF42" s="8"/>
      <c r="AG42" s="8"/>
      <c r="AH42" s="8"/>
    </row>
    <row r="43" spans="2:34" s="13" customFormat="1" hidden="1" x14ac:dyDescent="0.25">
      <c r="B43" s="9">
        <v>45640</v>
      </c>
      <c r="C43" s="8" t="s">
        <v>36</v>
      </c>
      <c r="D43" s="8" t="s">
        <v>37</v>
      </c>
      <c r="E43" s="8" t="s">
        <v>38</v>
      </c>
      <c r="F43" s="8" t="s">
        <v>39</v>
      </c>
      <c r="G43" s="8"/>
      <c r="H43" s="8" t="s">
        <v>40</v>
      </c>
      <c r="I43" s="13" t="s">
        <v>168</v>
      </c>
      <c r="J43" s="13" t="s">
        <v>169</v>
      </c>
      <c r="L43" s="13">
        <v>1</v>
      </c>
      <c r="N43" s="10">
        <f t="shared" si="0"/>
        <v>337.92</v>
      </c>
      <c r="O43" s="14">
        <v>354.81600000000003</v>
      </c>
      <c r="P43" s="14">
        <v>354.81600000000003</v>
      </c>
      <c r="Q43" s="13" t="s">
        <v>50</v>
      </c>
      <c r="R43" s="13" t="s">
        <v>51</v>
      </c>
      <c r="S43" s="13" t="s">
        <v>170</v>
      </c>
      <c r="AE43" s="8" t="s">
        <v>47</v>
      </c>
      <c r="AF43" s="8"/>
      <c r="AG43" s="8"/>
      <c r="AH43" s="8"/>
    </row>
    <row r="44" spans="2:34" s="13" customFormat="1" hidden="1" x14ac:dyDescent="0.25">
      <c r="B44" s="9">
        <v>45640</v>
      </c>
      <c r="C44" s="8" t="s">
        <v>36</v>
      </c>
      <c r="D44" s="8" t="s">
        <v>37</v>
      </c>
      <c r="E44" s="8" t="s">
        <v>38</v>
      </c>
      <c r="F44" s="8" t="s">
        <v>39</v>
      </c>
      <c r="G44" s="8"/>
      <c r="H44" s="8" t="s">
        <v>40</v>
      </c>
      <c r="I44" s="13" t="s">
        <v>126</v>
      </c>
      <c r="J44" s="13" t="s">
        <v>171</v>
      </c>
      <c r="L44" s="13">
        <v>1</v>
      </c>
      <c r="N44" s="10">
        <f t="shared" si="0"/>
        <v>16.32</v>
      </c>
      <c r="O44" s="14">
        <v>17.136000000000003</v>
      </c>
      <c r="P44" s="14">
        <v>17.136000000000003</v>
      </c>
      <c r="Q44" s="13" t="s">
        <v>50</v>
      </c>
      <c r="R44" s="13" t="s">
        <v>51</v>
      </c>
      <c r="S44" s="13" t="s">
        <v>172</v>
      </c>
      <c r="AE44" s="8" t="s">
        <v>47</v>
      </c>
      <c r="AF44" s="8"/>
      <c r="AG44" s="8"/>
      <c r="AH44" s="8"/>
    </row>
    <row r="45" spans="2:34" s="13" customFormat="1" hidden="1" x14ac:dyDescent="0.25">
      <c r="B45" s="9">
        <v>45640</v>
      </c>
      <c r="C45" s="8" t="s">
        <v>36</v>
      </c>
      <c r="D45" s="8" t="s">
        <v>37</v>
      </c>
      <c r="E45" s="8" t="s">
        <v>38</v>
      </c>
      <c r="F45" s="8" t="s">
        <v>39</v>
      </c>
      <c r="G45" s="8"/>
      <c r="H45" s="8" t="s">
        <v>40</v>
      </c>
      <c r="I45" s="13" t="s">
        <v>173</v>
      </c>
      <c r="J45" s="13" t="s">
        <v>174</v>
      </c>
      <c r="L45" s="13">
        <v>1</v>
      </c>
      <c r="N45" s="10">
        <f t="shared" si="0"/>
        <v>218.88</v>
      </c>
      <c r="O45" s="14">
        <v>229.82400000000001</v>
      </c>
      <c r="P45" s="14">
        <v>229.82400000000001</v>
      </c>
      <c r="Q45" s="13" t="s">
        <v>50</v>
      </c>
      <c r="R45" s="13" t="s">
        <v>51</v>
      </c>
      <c r="S45" s="13" t="s">
        <v>175</v>
      </c>
      <c r="AE45" s="8" t="s">
        <v>47</v>
      </c>
      <c r="AF45" s="8"/>
      <c r="AG45" s="8"/>
      <c r="AH45" s="8"/>
    </row>
    <row r="46" spans="2:34" s="13" customFormat="1" hidden="1" x14ac:dyDescent="0.25">
      <c r="B46" s="9">
        <v>45640</v>
      </c>
      <c r="C46" s="8" t="s">
        <v>36</v>
      </c>
      <c r="D46" s="8" t="s">
        <v>37</v>
      </c>
      <c r="E46" s="8" t="s">
        <v>38</v>
      </c>
      <c r="F46" s="8" t="s">
        <v>39</v>
      </c>
      <c r="G46" s="8"/>
      <c r="H46" s="8" t="s">
        <v>40</v>
      </c>
      <c r="I46" s="13" t="s">
        <v>176</v>
      </c>
      <c r="J46" s="13" t="s">
        <v>177</v>
      </c>
      <c r="L46" s="13">
        <v>1</v>
      </c>
      <c r="N46" s="10">
        <f t="shared" si="0"/>
        <v>23.040000000000003</v>
      </c>
      <c r="O46" s="14">
        <v>24.192000000000004</v>
      </c>
      <c r="P46" s="14">
        <v>24.192000000000004</v>
      </c>
      <c r="Q46" s="13" t="s">
        <v>50</v>
      </c>
      <c r="R46" s="13" t="s">
        <v>51</v>
      </c>
      <c r="S46" s="13" t="s">
        <v>178</v>
      </c>
      <c r="AE46" s="8" t="s">
        <v>47</v>
      </c>
      <c r="AF46" s="8"/>
      <c r="AG46" s="8"/>
      <c r="AH46" s="8"/>
    </row>
    <row r="47" spans="2:34" s="13" customFormat="1" hidden="1" x14ac:dyDescent="0.25">
      <c r="B47" s="9">
        <v>45640</v>
      </c>
      <c r="C47" s="8" t="s">
        <v>36</v>
      </c>
      <c r="D47" s="8" t="s">
        <v>37</v>
      </c>
      <c r="E47" s="8" t="s">
        <v>38</v>
      </c>
      <c r="F47" s="8" t="s">
        <v>39</v>
      </c>
      <c r="G47" s="8"/>
      <c r="H47" s="8" t="s">
        <v>40</v>
      </c>
      <c r="I47" s="13" t="s">
        <v>68</v>
      </c>
      <c r="J47" s="13" t="s">
        <v>179</v>
      </c>
      <c r="L47" s="13">
        <v>1</v>
      </c>
      <c r="N47" s="10">
        <f t="shared" si="0"/>
        <v>5.0228750000000009</v>
      </c>
      <c r="O47" s="14">
        <v>5.2740187500000015</v>
      </c>
      <c r="P47" s="14">
        <v>5.2740187500000015</v>
      </c>
      <c r="Q47" s="13" t="s">
        <v>44</v>
      </c>
      <c r="R47" s="13" t="s">
        <v>45</v>
      </c>
      <c r="S47" s="13" t="s">
        <v>180</v>
      </c>
      <c r="AE47" s="8" t="s">
        <v>47</v>
      </c>
      <c r="AF47" s="8"/>
      <c r="AG47" s="8"/>
      <c r="AH47" s="8"/>
    </row>
    <row r="48" spans="2:34" s="13" customFormat="1" hidden="1" x14ac:dyDescent="0.25">
      <c r="B48" s="9">
        <v>45640</v>
      </c>
      <c r="C48" s="8" t="s">
        <v>36</v>
      </c>
      <c r="D48" s="8" t="s">
        <v>37</v>
      </c>
      <c r="E48" s="8" t="s">
        <v>38</v>
      </c>
      <c r="F48" s="8" t="s">
        <v>39</v>
      </c>
      <c r="G48" s="8"/>
      <c r="H48" s="8" t="s">
        <v>40</v>
      </c>
      <c r="I48" s="13" t="s">
        <v>181</v>
      </c>
      <c r="J48" s="13" t="s">
        <v>182</v>
      </c>
      <c r="L48" s="13">
        <v>1</v>
      </c>
      <c r="N48" s="10">
        <f t="shared" si="0"/>
        <v>2759.0400000000004</v>
      </c>
      <c r="O48" s="14">
        <v>2896.9920000000006</v>
      </c>
      <c r="P48" s="14">
        <v>2896.9920000000006</v>
      </c>
      <c r="Q48" s="13" t="s">
        <v>50</v>
      </c>
      <c r="R48" s="13" t="s">
        <v>51</v>
      </c>
      <c r="S48" s="13" t="s">
        <v>183</v>
      </c>
      <c r="AE48" s="8" t="s">
        <v>47</v>
      </c>
      <c r="AF48" s="8"/>
      <c r="AG48" s="8"/>
      <c r="AH48" s="8"/>
    </row>
    <row r="49" spans="2:34" s="13" customFormat="1" hidden="1" x14ac:dyDescent="0.25">
      <c r="B49" s="9">
        <v>45640</v>
      </c>
      <c r="C49" s="8" t="s">
        <v>36</v>
      </c>
      <c r="D49" s="8" t="s">
        <v>37</v>
      </c>
      <c r="E49" s="8" t="s">
        <v>38</v>
      </c>
      <c r="F49" s="8" t="s">
        <v>39</v>
      </c>
      <c r="G49" s="8"/>
      <c r="H49" s="8" t="s">
        <v>40</v>
      </c>
      <c r="I49" s="13" t="s">
        <v>184</v>
      </c>
      <c r="J49" s="13" t="s">
        <v>185</v>
      </c>
      <c r="L49" s="13">
        <v>1</v>
      </c>
      <c r="N49" s="10">
        <f t="shared" si="0"/>
        <v>257.27999999999997</v>
      </c>
      <c r="O49" s="14">
        <v>270.14400000000001</v>
      </c>
      <c r="P49" s="14">
        <v>270.14400000000001</v>
      </c>
      <c r="Q49" s="13" t="s">
        <v>50</v>
      </c>
      <c r="R49" s="13" t="s">
        <v>51</v>
      </c>
      <c r="S49" s="13" t="s">
        <v>186</v>
      </c>
      <c r="AE49" s="8" t="s">
        <v>47</v>
      </c>
      <c r="AF49" s="8"/>
      <c r="AG49" s="8"/>
      <c r="AH49" s="8"/>
    </row>
    <row r="50" spans="2:34" s="13" customFormat="1" hidden="1" x14ac:dyDescent="0.25">
      <c r="B50" s="9">
        <v>45640</v>
      </c>
      <c r="C50" s="8" t="s">
        <v>36</v>
      </c>
      <c r="D50" s="8" t="s">
        <v>37</v>
      </c>
      <c r="E50" s="8" t="s">
        <v>38</v>
      </c>
      <c r="F50" s="8" t="s">
        <v>39</v>
      </c>
      <c r="G50" s="8"/>
      <c r="H50" s="8" t="s">
        <v>40</v>
      </c>
      <c r="I50" s="13" t="s">
        <v>187</v>
      </c>
      <c r="J50" s="13" t="s">
        <v>188</v>
      </c>
      <c r="K50" s="13" t="s">
        <v>189</v>
      </c>
      <c r="L50" s="13">
        <v>7</v>
      </c>
      <c r="N50" s="10">
        <f t="shared" si="0"/>
        <v>23.646480000000007</v>
      </c>
      <c r="O50" s="14">
        <v>24.828804000000009</v>
      </c>
      <c r="P50" s="14">
        <v>173.80162800000005</v>
      </c>
      <c r="Q50" s="13" t="s">
        <v>44</v>
      </c>
      <c r="R50" s="13" t="s">
        <v>45</v>
      </c>
      <c r="S50" s="13" t="s">
        <v>190</v>
      </c>
      <c r="AE50" s="8" t="s">
        <v>47</v>
      </c>
      <c r="AF50" s="8"/>
      <c r="AG50" s="8"/>
      <c r="AH50" s="8"/>
    </row>
    <row r="51" spans="2:34" s="13" customFormat="1" hidden="1" x14ac:dyDescent="0.25">
      <c r="B51" s="9">
        <v>45640</v>
      </c>
      <c r="C51" s="8" t="s">
        <v>36</v>
      </c>
      <c r="D51" s="8" t="s">
        <v>37</v>
      </c>
      <c r="E51" s="8" t="s">
        <v>38</v>
      </c>
      <c r="F51" s="8" t="s">
        <v>39</v>
      </c>
      <c r="G51" s="8"/>
      <c r="H51" s="8" t="s">
        <v>40</v>
      </c>
      <c r="I51" s="13" t="s">
        <v>191</v>
      </c>
      <c r="J51" s="13" t="s">
        <v>192</v>
      </c>
      <c r="K51" s="13" t="s">
        <v>193</v>
      </c>
      <c r="L51" s="13">
        <v>2</v>
      </c>
      <c r="N51" s="10">
        <f t="shared" si="0"/>
        <v>24.743290000000005</v>
      </c>
      <c r="O51" s="14">
        <v>25.980454500000008</v>
      </c>
      <c r="P51" s="14">
        <v>51.960909000000015</v>
      </c>
      <c r="Q51" s="13" t="s">
        <v>44</v>
      </c>
      <c r="R51" s="13" t="s">
        <v>45</v>
      </c>
      <c r="S51" s="13" t="s">
        <v>194</v>
      </c>
      <c r="AE51" s="8" t="s">
        <v>47</v>
      </c>
      <c r="AF51" s="8"/>
      <c r="AG51" s="8"/>
      <c r="AH51" s="8"/>
    </row>
    <row r="52" spans="2:34" s="13" customFormat="1" hidden="1" x14ac:dyDescent="0.25">
      <c r="B52" s="9">
        <v>45640</v>
      </c>
      <c r="C52" s="8" t="s">
        <v>36</v>
      </c>
      <c r="D52" s="8" t="s">
        <v>37</v>
      </c>
      <c r="E52" s="8" t="s">
        <v>38</v>
      </c>
      <c r="F52" s="8" t="s">
        <v>39</v>
      </c>
      <c r="G52" s="8"/>
      <c r="H52" s="8" t="s">
        <v>40</v>
      </c>
      <c r="I52" s="13" t="s">
        <v>195</v>
      </c>
      <c r="J52" s="13" t="s">
        <v>196</v>
      </c>
      <c r="K52" s="13">
        <v>11700325</v>
      </c>
      <c r="L52" s="13">
        <v>5</v>
      </c>
      <c r="N52" s="10">
        <f t="shared" si="0"/>
        <v>11.884079999999999</v>
      </c>
      <c r="O52" s="14">
        <v>12.478284</v>
      </c>
      <c r="P52" s="14">
        <v>62.391420000000004</v>
      </c>
      <c r="Q52" s="13" t="s">
        <v>44</v>
      </c>
      <c r="R52" s="13" t="s">
        <v>45</v>
      </c>
      <c r="S52" s="13" t="s">
        <v>197</v>
      </c>
      <c r="AE52" s="8" t="s">
        <v>47</v>
      </c>
      <c r="AF52" s="8"/>
      <c r="AG52" s="8"/>
      <c r="AH52" s="8"/>
    </row>
    <row r="53" spans="2:34" s="13" customFormat="1" hidden="1" x14ac:dyDescent="0.25">
      <c r="B53" s="9">
        <v>45640</v>
      </c>
      <c r="C53" s="8" t="s">
        <v>36</v>
      </c>
      <c r="D53" s="8" t="s">
        <v>37</v>
      </c>
      <c r="E53" s="8" t="s">
        <v>38</v>
      </c>
      <c r="F53" s="8" t="s">
        <v>39</v>
      </c>
      <c r="G53" s="8"/>
      <c r="H53" s="8" t="s">
        <v>40</v>
      </c>
      <c r="I53" s="13" t="s">
        <v>198</v>
      </c>
      <c r="J53" s="13" t="s">
        <v>199</v>
      </c>
      <c r="L53" s="13">
        <v>6</v>
      </c>
      <c r="N53" s="10">
        <f t="shared" si="0"/>
        <v>13.056000000000001</v>
      </c>
      <c r="O53" s="14">
        <v>13.708800000000002</v>
      </c>
      <c r="P53" s="14">
        <v>82.252800000000008</v>
      </c>
      <c r="Q53" s="13" t="s">
        <v>50</v>
      </c>
      <c r="R53" s="13" t="s">
        <v>51</v>
      </c>
      <c r="S53" s="13" t="s">
        <v>200</v>
      </c>
      <c r="AE53" s="8" t="s">
        <v>47</v>
      </c>
      <c r="AF53" s="8"/>
      <c r="AG53" s="8"/>
      <c r="AH53" s="8"/>
    </row>
    <row r="54" spans="2:34" s="13" customFormat="1" hidden="1" x14ac:dyDescent="0.25">
      <c r="B54" s="9">
        <v>45640</v>
      </c>
      <c r="C54" s="8" t="s">
        <v>36</v>
      </c>
      <c r="D54" s="8" t="s">
        <v>37</v>
      </c>
      <c r="E54" s="8" t="s">
        <v>38</v>
      </c>
      <c r="F54" s="8" t="s">
        <v>39</v>
      </c>
      <c r="G54" s="8"/>
      <c r="H54" s="8" t="s">
        <v>40</v>
      </c>
      <c r="I54" s="13" t="s">
        <v>201</v>
      </c>
      <c r="J54" s="13" t="s">
        <v>202</v>
      </c>
      <c r="L54" s="13">
        <v>1</v>
      </c>
      <c r="N54" s="10">
        <f t="shared" si="0"/>
        <v>52.8</v>
      </c>
      <c r="O54" s="14">
        <v>55.44</v>
      </c>
      <c r="P54" s="14">
        <v>55.44</v>
      </c>
      <c r="Q54" s="13" t="s">
        <v>50</v>
      </c>
      <c r="R54" s="13" t="s">
        <v>51</v>
      </c>
      <c r="S54" s="13" t="s">
        <v>203</v>
      </c>
      <c r="AE54" s="8" t="s">
        <v>47</v>
      </c>
      <c r="AF54" s="8"/>
      <c r="AG54" s="8"/>
      <c r="AH54" s="8"/>
    </row>
    <row r="55" spans="2:34" s="13" customFormat="1" hidden="1" x14ac:dyDescent="0.25">
      <c r="B55" s="9">
        <v>45640</v>
      </c>
      <c r="C55" s="8" t="s">
        <v>36</v>
      </c>
      <c r="D55" s="8" t="s">
        <v>37</v>
      </c>
      <c r="E55" s="8" t="s">
        <v>38</v>
      </c>
      <c r="F55" s="8" t="s">
        <v>39</v>
      </c>
      <c r="G55" s="8"/>
      <c r="H55" s="8" t="s">
        <v>40</v>
      </c>
      <c r="I55" s="13" t="s">
        <v>204</v>
      </c>
      <c r="J55" s="13" t="s">
        <v>205</v>
      </c>
      <c r="L55" s="13">
        <v>1</v>
      </c>
      <c r="N55" s="10">
        <f t="shared" si="0"/>
        <v>459.84000000000003</v>
      </c>
      <c r="O55" s="14">
        <v>482.83200000000005</v>
      </c>
      <c r="P55" s="14">
        <v>482.83200000000005</v>
      </c>
      <c r="Q55" s="13" t="s">
        <v>50</v>
      </c>
      <c r="R55" s="13" t="s">
        <v>51</v>
      </c>
      <c r="S55" s="13" t="s">
        <v>206</v>
      </c>
      <c r="AE55" s="8" t="s">
        <v>47</v>
      </c>
      <c r="AF55" s="8"/>
      <c r="AG55" s="8"/>
      <c r="AH55" s="8"/>
    </row>
    <row r="56" spans="2:34" s="13" customFormat="1" hidden="1" x14ac:dyDescent="0.25">
      <c r="B56" s="9">
        <v>45640</v>
      </c>
      <c r="C56" s="8" t="s">
        <v>36</v>
      </c>
      <c r="D56" s="8" t="s">
        <v>37</v>
      </c>
      <c r="E56" s="8" t="s">
        <v>38</v>
      </c>
      <c r="F56" s="8" t="s">
        <v>39</v>
      </c>
      <c r="G56" s="8"/>
      <c r="H56" s="8" t="s">
        <v>40</v>
      </c>
      <c r="I56" s="13" t="s">
        <v>207</v>
      </c>
      <c r="J56" s="13" t="s">
        <v>208</v>
      </c>
      <c r="L56" s="13">
        <v>5</v>
      </c>
      <c r="N56" s="10">
        <f t="shared" si="0"/>
        <v>2.8800000000000003</v>
      </c>
      <c r="O56" s="14">
        <v>3.0240000000000005</v>
      </c>
      <c r="P56" s="14">
        <v>15.120000000000003</v>
      </c>
      <c r="Q56" s="13" t="s">
        <v>50</v>
      </c>
      <c r="R56" s="13" t="s">
        <v>51</v>
      </c>
      <c r="S56" s="13" t="s">
        <v>209</v>
      </c>
      <c r="AE56" s="8" t="s">
        <v>47</v>
      </c>
      <c r="AF56" s="8"/>
      <c r="AG56" s="8"/>
      <c r="AH56" s="8"/>
    </row>
    <row r="57" spans="2:34" s="13" customFormat="1" hidden="1" x14ac:dyDescent="0.25">
      <c r="B57" s="9">
        <v>45640</v>
      </c>
      <c r="C57" s="8" t="s">
        <v>36</v>
      </c>
      <c r="D57" s="8" t="s">
        <v>37</v>
      </c>
      <c r="E57" s="8" t="s">
        <v>38</v>
      </c>
      <c r="F57" s="8" t="s">
        <v>39</v>
      </c>
      <c r="G57" s="8"/>
      <c r="H57" s="8" t="s">
        <v>40</v>
      </c>
      <c r="I57" s="13" t="s">
        <v>210</v>
      </c>
      <c r="J57" s="13" t="s">
        <v>211</v>
      </c>
      <c r="L57" s="13">
        <v>1</v>
      </c>
      <c r="N57" s="10">
        <f t="shared" si="0"/>
        <v>12.48</v>
      </c>
      <c r="O57" s="14">
        <v>13.104000000000001</v>
      </c>
      <c r="P57" s="14">
        <v>13.104000000000001</v>
      </c>
      <c r="Q57" s="13" t="s">
        <v>50</v>
      </c>
      <c r="R57" s="13" t="s">
        <v>51</v>
      </c>
      <c r="S57" s="13" t="s">
        <v>212</v>
      </c>
      <c r="AE57" s="8" t="s">
        <v>47</v>
      </c>
      <c r="AF57" s="8"/>
      <c r="AG57" s="8"/>
      <c r="AH57" s="8"/>
    </row>
    <row r="58" spans="2:34" s="13" customFormat="1" hidden="1" x14ac:dyDescent="0.25">
      <c r="B58" s="9">
        <v>45640</v>
      </c>
      <c r="C58" s="8" t="s">
        <v>36</v>
      </c>
      <c r="D58" s="8" t="s">
        <v>37</v>
      </c>
      <c r="E58" s="8" t="s">
        <v>38</v>
      </c>
      <c r="F58" s="8" t="s">
        <v>39</v>
      </c>
      <c r="G58" s="8"/>
      <c r="H58" s="8" t="s">
        <v>40</v>
      </c>
      <c r="I58" s="13" t="s">
        <v>213</v>
      </c>
      <c r="J58" s="13" t="s">
        <v>214</v>
      </c>
      <c r="K58" s="13" t="s">
        <v>215</v>
      </c>
      <c r="L58" s="13">
        <v>1</v>
      </c>
      <c r="N58" s="10">
        <f t="shared" si="0"/>
        <v>20.579130000000003</v>
      </c>
      <c r="O58" s="14">
        <v>21.608086500000002</v>
      </c>
      <c r="P58" s="14">
        <v>21.608086500000002</v>
      </c>
      <c r="Q58" s="13" t="s">
        <v>44</v>
      </c>
      <c r="R58" s="13" t="s">
        <v>45</v>
      </c>
      <c r="S58" s="13" t="s">
        <v>216</v>
      </c>
      <c r="AE58" s="8" t="s">
        <v>47</v>
      </c>
      <c r="AF58" s="8"/>
      <c r="AG58" s="8"/>
      <c r="AH58" s="8"/>
    </row>
    <row r="59" spans="2:34" s="17" customFormat="1" hidden="1" x14ac:dyDescent="0.25">
      <c r="B59" s="15">
        <v>45640</v>
      </c>
      <c r="C59" s="16" t="s">
        <v>36</v>
      </c>
      <c r="D59" s="16" t="s">
        <v>37</v>
      </c>
      <c r="E59" s="16" t="s">
        <v>38</v>
      </c>
      <c r="F59" s="16" t="s">
        <v>39</v>
      </c>
      <c r="G59" s="16"/>
      <c r="H59" s="16" t="s">
        <v>40</v>
      </c>
      <c r="I59" s="17" t="s">
        <v>87</v>
      </c>
      <c r="J59" s="17" t="s">
        <v>217</v>
      </c>
      <c r="L59" s="17">
        <v>1</v>
      </c>
      <c r="N59" s="18">
        <f t="shared" si="0"/>
        <v>1.8904761904761904</v>
      </c>
      <c r="O59" s="19">
        <v>1.9850000000000001</v>
      </c>
      <c r="P59" s="19">
        <v>1.9850000000000001</v>
      </c>
      <c r="Q59" s="17" t="s">
        <v>108</v>
      </c>
      <c r="R59" s="17" t="s">
        <v>108</v>
      </c>
      <c r="S59" s="17" t="s">
        <v>218</v>
      </c>
      <c r="T59" s="17" t="s">
        <v>108</v>
      </c>
      <c r="U59" s="20" t="s">
        <v>147</v>
      </c>
      <c r="V59" s="21">
        <v>45412</v>
      </c>
      <c r="W59" s="22">
        <v>5000</v>
      </c>
      <c r="X59" s="17">
        <v>1</v>
      </c>
      <c r="Y59" s="23">
        <f t="shared" ref="Y59:Y61" si="2">X59*W59</f>
        <v>5000</v>
      </c>
      <c r="Z59" s="17" t="s">
        <v>111</v>
      </c>
      <c r="AE59" s="16" t="s">
        <v>47</v>
      </c>
      <c r="AF59" s="16" t="s">
        <v>148</v>
      </c>
      <c r="AG59" s="16" t="s">
        <v>149</v>
      </c>
      <c r="AH59" s="16" t="s">
        <v>150</v>
      </c>
    </row>
    <row r="60" spans="2:34" s="17" customFormat="1" hidden="1" x14ac:dyDescent="0.25">
      <c r="B60" s="15">
        <v>45640</v>
      </c>
      <c r="C60" s="16" t="s">
        <v>36</v>
      </c>
      <c r="D60" s="16" t="s">
        <v>37</v>
      </c>
      <c r="E60" s="16" t="s">
        <v>38</v>
      </c>
      <c r="F60" s="16" t="s">
        <v>39</v>
      </c>
      <c r="G60" s="16"/>
      <c r="H60" s="16" t="s">
        <v>40</v>
      </c>
      <c r="I60" s="17" t="s">
        <v>219</v>
      </c>
      <c r="J60" s="17" t="s">
        <v>220</v>
      </c>
      <c r="L60" s="17">
        <v>2</v>
      </c>
      <c r="N60" s="18">
        <f t="shared" si="0"/>
        <v>33.119047619047613</v>
      </c>
      <c r="O60" s="19">
        <v>34.774999999999999</v>
      </c>
      <c r="P60" s="19">
        <v>69.55</v>
      </c>
      <c r="Q60" s="17" t="s">
        <v>108</v>
      </c>
      <c r="R60" s="17" t="s">
        <v>108</v>
      </c>
      <c r="S60" s="17" t="s">
        <v>221</v>
      </c>
      <c r="T60" s="17" t="s">
        <v>108</v>
      </c>
      <c r="U60" s="20" t="s">
        <v>147</v>
      </c>
      <c r="V60" s="21">
        <v>45412</v>
      </c>
      <c r="W60" s="22">
        <v>80000</v>
      </c>
      <c r="X60" s="17">
        <v>2</v>
      </c>
      <c r="Y60" s="23">
        <f t="shared" si="2"/>
        <v>160000</v>
      </c>
      <c r="Z60" s="17" t="s">
        <v>111</v>
      </c>
      <c r="AE60" s="16" t="s">
        <v>47</v>
      </c>
      <c r="AF60" s="16" t="s">
        <v>148</v>
      </c>
      <c r="AG60" s="16" t="s">
        <v>149</v>
      </c>
      <c r="AH60" s="16" t="s">
        <v>150</v>
      </c>
    </row>
    <row r="61" spans="2:34" s="17" customFormat="1" hidden="1" x14ac:dyDescent="0.25">
      <c r="B61" s="15">
        <v>45640</v>
      </c>
      <c r="C61" s="16" t="s">
        <v>36</v>
      </c>
      <c r="D61" s="16" t="s">
        <v>37</v>
      </c>
      <c r="E61" s="16" t="s">
        <v>38</v>
      </c>
      <c r="F61" s="16" t="s">
        <v>39</v>
      </c>
      <c r="G61" s="16"/>
      <c r="H61" s="16" t="s">
        <v>40</v>
      </c>
      <c r="I61" s="17" t="s">
        <v>87</v>
      </c>
      <c r="J61" s="17" t="s">
        <v>222</v>
      </c>
      <c r="L61" s="17">
        <v>1</v>
      </c>
      <c r="N61" s="18">
        <f t="shared" si="0"/>
        <v>14.671428571428571</v>
      </c>
      <c r="O61" s="19">
        <v>15.404999999999999</v>
      </c>
      <c r="P61" s="19">
        <v>15.404999999999999</v>
      </c>
      <c r="Q61" s="17" t="s">
        <v>108</v>
      </c>
      <c r="R61" s="17" t="s">
        <v>108</v>
      </c>
      <c r="S61" s="17" t="s">
        <v>223</v>
      </c>
      <c r="T61" s="17" t="s">
        <v>108</v>
      </c>
      <c r="U61" s="20" t="s">
        <v>147</v>
      </c>
      <c r="V61" s="21">
        <v>45408</v>
      </c>
      <c r="W61" s="22">
        <v>50000</v>
      </c>
      <c r="X61" s="17">
        <v>1</v>
      </c>
      <c r="Y61" s="23">
        <f t="shared" si="2"/>
        <v>50000</v>
      </c>
      <c r="Z61" s="17" t="s">
        <v>111</v>
      </c>
      <c r="AE61" s="16" t="s">
        <v>47</v>
      </c>
      <c r="AF61" s="16" t="s">
        <v>148</v>
      </c>
      <c r="AG61" s="16" t="s">
        <v>149</v>
      </c>
      <c r="AH61" s="16" t="s">
        <v>150</v>
      </c>
    </row>
    <row r="62" spans="2:34" s="13" customFormat="1" hidden="1" x14ac:dyDescent="0.25">
      <c r="B62" s="9">
        <v>45640</v>
      </c>
      <c r="C62" s="8" t="s">
        <v>36</v>
      </c>
      <c r="D62" s="8" t="s">
        <v>37</v>
      </c>
      <c r="E62" s="8" t="s">
        <v>38</v>
      </c>
      <c r="F62" s="8" t="s">
        <v>39</v>
      </c>
      <c r="G62" s="8"/>
      <c r="H62" s="8" t="s">
        <v>40</v>
      </c>
      <c r="I62" s="13" t="s">
        <v>68</v>
      </c>
      <c r="J62" s="13" t="s">
        <v>224</v>
      </c>
      <c r="K62" s="13">
        <v>20405822</v>
      </c>
      <c r="L62" s="13">
        <v>2</v>
      </c>
      <c r="N62" s="10">
        <f t="shared" si="0"/>
        <v>1.92</v>
      </c>
      <c r="O62" s="14">
        <v>2.016</v>
      </c>
      <c r="P62" s="14">
        <v>4.032</v>
      </c>
      <c r="Q62" s="13" t="s">
        <v>50</v>
      </c>
      <c r="R62" s="13" t="s">
        <v>51</v>
      </c>
      <c r="S62" s="13" t="s">
        <v>225</v>
      </c>
      <c r="AE62" s="8" t="s">
        <v>47</v>
      </c>
      <c r="AF62" s="8"/>
      <c r="AG62" s="8"/>
      <c r="AH62" s="8"/>
    </row>
    <row r="63" spans="2:34" s="13" customFormat="1" hidden="1" x14ac:dyDescent="0.25">
      <c r="B63" s="9">
        <v>45640</v>
      </c>
      <c r="C63" s="8" t="s">
        <v>36</v>
      </c>
      <c r="D63" s="8" t="s">
        <v>37</v>
      </c>
      <c r="E63" s="8" t="s">
        <v>38</v>
      </c>
      <c r="F63" s="8" t="s">
        <v>39</v>
      </c>
      <c r="G63" s="8"/>
      <c r="H63" s="8" t="s">
        <v>40</v>
      </c>
      <c r="I63" s="13" t="s">
        <v>226</v>
      </c>
      <c r="J63" s="13" t="s">
        <v>227</v>
      </c>
      <c r="L63" s="13">
        <v>1</v>
      </c>
      <c r="N63" s="10">
        <f t="shared" si="0"/>
        <v>122.88</v>
      </c>
      <c r="O63" s="14">
        <v>129.024</v>
      </c>
      <c r="P63" s="14">
        <v>129.024</v>
      </c>
      <c r="Q63" s="13" t="s">
        <v>50</v>
      </c>
      <c r="R63" s="13" t="s">
        <v>51</v>
      </c>
      <c r="S63" s="13" t="s">
        <v>228</v>
      </c>
      <c r="AE63" s="8" t="s">
        <v>47</v>
      </c>
      <c r="AF63" s="8"/>
      <c r="AG63" s="8"/>
      <c r="AH63" s="8"/>
    </row>
    <row r="64" spans="2:34" s="13" customFormat="1" hidden="1" x14ac:dyDescent="0.25">
      <c r="B64" s="9">
        <v>45640</v>
      </c>
      <c r="C64" s="8" t="s">
        <v>36</v>
      </c>
      <c r="D64" s="8" t="s">
        <v>37</v>
      </c>
      <c r="E64" s="8" t="s">
        <v>38</v>
      </c>
      <c r="F64" s="8" t="s">
        <v>39</v>
      </c>
      <c r="G64" s="8"/>
      <c r="H64" s="8" t="s">
        <v>40</v>
      </c>
      <c r="I64" s="13" t="s">
        <v>104</v>
      </c>
      <c r="J64" s="13" t="s">
        <v>229</v>
      </c>
      <c r="K64" s="13" t="s">
        <v>230</v>
      </c>
      <c r="L64" s="13">
        <v>5</v>
      </c>
      <c r="N64" s="10">
        <f t="shared" si="0"/>
        <v>2.0913750000000002</v>
      </c>
      <c r="O64" s="14">
        <v>2.1959437500000005</v>
      </c>
      <c r="P64" s="14">
        <v>10.979718750000004</v>
      </c>
      <c r="Q64" s="13" t="s">
        <v>44</v>
      </c>
      <c r="R64" s="13" t="s">
        <v>45</v>
      </c>
      <c r="S64" s="13" t="s">
        <v>231</v>
      </c>
      <c r="AE64" s="8" t="s">
        <v>47</v>
      </c>
      <c r="AF64" s="8"/>
      <c r="AG64" s="8"/>
      <c r="AH64" s="8"/>
    </row>
    <row r="65" spans="2:34" s="17" customFormat="1" hidden="1" x14ac:dyDescent="0.25">
      <c r="B65" s="15">
        <v>45640</v>
      </c>
      <c r="C65" s="16" t="s">
        <v>36</v>
      </c>
      <c r="D65" s="16" t="s">
        <v>37</v>
      </c>
      <c r="E65" s="16" t="s">
        <v>38</v>
      </c>
      <c r="F65" s="16" t="s">
        <v>39</v>
      </c>
      <c r="G65" s="16"/>
      <c r="H65" s="16" t="s">
        <v>40</v>
      </c>
      <c r="I65" s="17" t="s">
        <v>232</v>
      </c>
      <c r="J65" s="17" t="s">
        <v>233</v>
      </c>
      <c r="L65" s="17">
        <v>6</v>
      </c>
      <c r="N65" s="18">
        <f t="shared" si="0"/>
        <v>32.666666666666671</v>
      </c>
      <c r="O65" s="19">
        <v>34.300000000000004</v>
      </c>
      <c r="P65" s="19">
        <v>205.8</v>
      </c>
      <c r="Q65" s="17" t="s">
        <v>234</v>
      </c>
      <c r="R65" s="17" t="s">
        <v>108</v>
      </c>
      <c r="S65" s="17" t="s">
        <v>235</v>
      </c>
      <c r="T65" s="17" t="s">
        <v>108</v>
      </c>
      <c r="U65" s="24" t="s">
        <v>236</v>
      </c>
      <c r="V65" s="21">
        <v>45408</v>
      </c>
      <c r="W65" s="22">
        <v>115000</v>
      </c>
      <c r="X65" s="17">
        <v>6</v>
      </c>
      <c r="Y65" s="23">
        <f t="shared" ref="Y65:Y66" si="3">X65*W65</f>
        <v>690000</v>
      </c>
      <c r="Z65" s="17" t="s">
        <v>111</v>
      </c>
      <c r="AE65" s="16" t="s">
        <v>47</v>
      </c>
      <c r="AF65" s="16" t="s">
        <v>237</v>
      </c>
      <c r="AG65" s="16" t="s">
        <v>238</v>
      </c>
      <c r="AH65" s="16" t="s">
        <v>239</v>
      </c>
    </row>
    <row r="66" spans="2:34" s="17" customFormat="1" hidden="1" x14ac:dyDescent="0.25">
      <c r="B66" s="15">
        <v>45640</v>
      </c>
      <c r="C66" s="16" t="s">
        <v>36</v>
      </c>
      <c r="D66" s="16" t="s">
        <v>37</v>
      </c>
      <c r="E66" s="16" t="s">
        <v>38</v>
      </c>
      <c r="F66" s="16" t="s">
        <v>39</v>
      </c>
      <c r="G66" s="16"/>
      <c r="H66" s="16" t="s">
        <v>40</v>
      </c>
      <c r="I66" s="17" t="s">
        <v>240</v>
      </c>
      <c r="L66" s="17">
        <v>1</v>
      </c>
      <c r="N66" s="18">
        <f t="shared" si="0"/>
        <v>44.199999999999996</v>
      </c>
      <c r="O66" s="19">
        <v>46.41</v>
      </c>
      <c r="P66" s="19">
        <v>46.41</v>
      </c>
      <c r="Q66" s="17" t="s">
        <v>108</v>
      </c>
      <c r="R66" s="17" t="s">
        <v>108</v>
      </c>
      <c r="S66" s="17" t="s">
        <v>241</v>
      </c>
      <c r="T66" s="17" t="s">
        <v>108</v>
      </c>
      <c r="U66" s="20" t="s">
        <v>147</v>
      </c>
      <c r="V66" s="21">
        <v>45408</v>
      </c>
      <c r="W66" s="22">
        <v>150000</v>
      </c>
      <c r="X66" s="17">
        <v>1</v>
      </c>
      <c r="Y66" s="23">
        <f t="shared" si="3"/>
        <v>150000</v>
      </c>
      <c r="Z66" s="17" t="s">
        <v>111</v>
      </c>
      <c r="AE66" s="16" t="s">
        <v>47</v>
      </c>
      <c r="AF66" s="16" t="s">
        <v>148</v>
      </c>
      <c r="AG66" s="16" t="s">
        <v>149</v>
      </c>
      <c r="AH66" s="16" t="s">
        <v>150</v>
      </c>
    </row>
    <row r="67" spans="2:34" s="16" customFormat="1" hidden="1" x14ac:dyDescent="0.25">
      <c r="B67" s="15">
        <v>45383</v>
      </c>
      <c r="C67" s="16" t="s">
        <v>242</v>
      </c>
      <c r="D67" s="16" t="s">
        <v>243</v>
      </c>
      <c r="E67" s="16" t="s">
        <v>244</v>
      </c>
      <c r="F67" s="16" t="s">
        <v>245</v>
      </c>
      <c r="G67" s="16" t="s">
        <v>246</v>
      </c>
      <c r="H67" s="16" t="s">
        <v>40</v>
      </c>
      <c r="I67" s="16" t="s">
        <v>240</v>
      </c>
      <c r="J67" s="16" t="s">
        <v>247</v>
      </c>
      <c r="L67" s="16">
        <v>1</v>
      </c>
      <c r="O67" s="25">
        <v>1.09375</v>
      </c>
      <c r="P67" s="25">
        <v>1.09375</v>
      </c>
      <c r="Q67" s="16" t="s">
        <v>108</v>
      </c>
      <c r="R67" s="16" t="s">
        <v>108</v>
      </c>
      <c r="S67" s="16" t="s">
        <v>248</v>
      </c>
      <c r="T67" s="16" t="s">
        <v>108</v>
      </c>
      <c r="U67" s="26" t="s">
        <v>249</v>
      </c>
      <c r="V67" s="21">
        <v>45388</v>
      </c>
      <c r="W67" s="22">
        <v>1500</v>
      </c>
      <c r="X67" s="16">
        <v>1</v>
      </c>
      <c r="Y67" s="27">
        <f>X67*W67</f>
        <v>1500</v>
      </c>
      <c r="Z67" s="16" t="s">
        <v>250</v>
      </c>
      <c r="AB67" s="15">
        <v>45386</v>
      </c>
      <c r="AC67" s="15">
        <v>45386</v>
      </c>
      <c r="AE67" s="16" t="s">
        <v>251</v>
      </c>
      <c r="AF67" s="16" t="s">
        <v>252</v>
      </c>
      <c r="AG67" s="16" t="s">
        <v>253</v>
      </c>
      <c r="AH67" s="16" t="s">
        <v>254</v>
      </c>
    </row>
    <row r="68" spans="2:34" s="29" customFormat="1" hidden="1" x14ac:dyDescent="0.25">
      <c r="B68" s="28">
        <v>45384</v>
      </c>
      <c r="C68" s="29" t="s">
        <v>255</v>
      </c>
      <c r="D68" s="29" t="s">
        <v>256</v>
      </c>
      <c r="F68" s="29" t="s">
        <v>257</v>
      </c>
      <c r="G68" s="29" t="s">
        <v>258</v>
      </c>
      <c r="H68" s="29" t="s">
        <v>259</v>
      </c>
      <c r="I68" s="29" t="s">
        <v>259</v>
      </c>
      <c r="J68" s="29" t="s">
        <v>247</v>
      </c>
      <c r="L68" s="29">
        <v>1</v>
      </c>
      <c r="O68" s="29">
        <v>116.32249999999999</v>
      </c>
      <c r="P68" s="29">
        <v>116.32249999999999</v>
      </c>
      <c r="Q68" s="29" t="s">
        <v>246</v>
      </c>
      <c r="R68" s="29" t="s">
        <v>45</v>
      </c>
      <c r="Y68" s="30">
        <f t="shared" ref="Y68:Y70" si="4">X68*W68</f>
        <v>0</v>
      </c>
      <c r="Z68" s="30"/>
    </row>
    <row r="69" spans="2:34" s="16" customFormat="1" hidden="1" x14ac:dyDescent="0.25">
      <c r="B69" s="15">
        <v>45407</v>
      </c>
      <c r="C69" s="16" t="s">
        <v>242</v>
      </c>
      <c r="D69" s="16" t="s">
        <v>243</v>
      </c>
      <c r="E69" s="16" t="s">
        <v>244</v>
      </c>
      <c r="F69" s="16" t="s">
        <v>245</v>
      </c>
      <c r="G69" s="16" t="s">
        <v>246</v>
      </c>
      <c r="H69" s="16" t="s">
        <v>40</v>
      </c>
      <c r="I69" s="16" t="s">
        <v>260</v>
      </c>
      <c r="J69" s="16" t="s">
        <v>261</v>
      </c>
      <c r="L69" s="16">
        <v>4</v>
      </c>
      <c r="O69" s="51">
        <v>6.5625</v>
      </c>
      <c r="P69" s="52">
        <f>O69*L69</f>
        <v>26.25</v>
      </c>
      <c r="Q69" s="16" t="s">
        <v>108</v>
      </c>
      <c r="R69" s="16" t="s">
        <v>108</v>
      </c>
      <c r="S69" s="31" t="s">
        <v>262</v>
      </c>
      <c r="T69" s="16" t="s">
        <v>108</v>
      </c>
      <c r="U69" s="20" t="s">
        <v>263</v>
      </c>
      <c r="V69" s="15">
        <v>45430</v>
      </c>
      <c r="W69" s="16">
        <v>9500</v>
      </c>
      <c r="X69" s="16">
        <v>4</v>
      </c>
      <c r="Y69" s="27">
        <f t="shared" si="4"/>
        <v>38000</v>
      </c>
      <c r="Z69" s="16" t="s">
        <v>264</v>
      </c>
      <c r="AE69" s="16" t="s">
        <v>251</v>
      </c>
      <c r="AF69" s="16" t="s">
        <v>265</v>
      </c>
      <c r="AG69" s="16" t="s">
        <v>266</v>
      </c>
      <c r="AH69" s="16" t="s">
        <v>267</v>
      </c>
    </row>
    <row r="70" spans="2:34" s="16" customFormat="1" hidden="1" x14ac:dyDescent="0.25">
      <c r="B70" s="15">
        <v>45407</v>
      </c>
      <c r="C70" s="16" t="s">
        <v>242</v>
      </c>
      <c r="D70" s="16" t="s">
        <v>243</v>
      </c>
      <c r="E70" s="16" t="s">
        <v>244</v>
      </c>
      <c r="F70" s="16" t="s">
        <v>245</v>
      </c>
      <c r="G70" s="16" t="s">
        <v>246</v>
      </c>
      <c r="H70" s="16" t="s">
        <v>40</v>
      </c>
      <c r="I70" s="16" t="s">
        <v>268</v>
      </c>
      <c r="J70" s="16" t="s">
        <v>269</v>
      </c>
      <c r="L70" s="16">
        <v>4</v>
      </c>
      <c r="O70" s="51"/>
      <c r="P70" s="52"/>
      <c r="Q70" s="16" t="s">
        <v>108</v>
      </c>
      <c r="R70" s="16" t="s">
        <v>108</v>
      </c>
      <c r="S70" s="16" t="s">
        <v>270</v>
      </c>
      <c r="T70" s="16" t="s">
        <v>108</v>
      </c>
      <c r="U70" s="20" t="s">
        <v>263</v>
      </c>
      <c r="V70" s="15">
        <v>45430</v>
      </c>
      <c r="W70" s="16">
        <v>9500</v>
      </c>
      <c r="X70" s="16">
        <v>4</v>
      </c>
      <c r="Y70" s="27">
        <f t="shared" si="4"/>
        <v>38000</v>
      </c>
      <c r="Z70" s="16" t="s">
        <v>264</v>
      </c>
      <c r="AE70" s="16" t="s">
        <v>251</v>
      </c>
      <c r="AF70" s="16" t="s">
        <v>265</v>
      </c>
      <c r="AG70" s="16" t="s">
        <v>266</v>
      </c>
      <c r="AH70" s="16" t="s">
        <v>267</v>
      </c>
    </row>
    <row r="71" spans="2:34" s="8" customFormat="1" hidden="1" x14ac:dyDescent="0.25">
      <c r="B71" s="9">
        <v>45391</v>
      </c>
      <c r="C71" s="8" t="s">
        <v>271</v>
      </c>
      <c r="D71" s="8" t="s">
        <v>272</v>
      </c>
      <c r="E71" s="8" t="s">
        <v>273</v>
      </c>
      <c r="F71" s="8" t="s">
        <v>274</v>
      </c>
      <c r="G71" s="8">
        <v>16779</v>
      </c>
      <c r="H71" s="8" t="s">
        <v>275</v>
      </c>
      <c r="I71" s="8" t="s">
        <v>276</v>
      </c>
      <c r="J71" s="8" t="s">
        <v>277</v>
      </c>
      <c r="K71" s="8">
        <v>14563840</v>
      </c>
      <c r="L71" s="8">
        <v>1</v>
      </c>
      <c r="N71" s="10">
        <f>O71/105%</f>
        <v>802.37142857142851</v>
      </c>
      <c r="O71" s="11">
        <v>842.49</v>
      </c>
      <c r="P71" s="11">
        <v>842.49</v>
      </c>
      <c r="Q71" s="8" t="s">
        <v>246</v>
      </c>
      <c r="R71" s="8" t="s">
        <v>45</v>
      </c>
      <c r="S71" s="8" t="s">
        <v>277</v>
      </c>
      <c r="Y71" s="12"/>
      <c r="Z71" s="8" t="s">
        <v>278</v>
      </c>
      <c r="AE71" s="8" t="s">
        <v>279</v>
      </c>
    </row>
    <row r="72" spans="2:34" s="8" customFormat="1" hidden="1" x14ac:dyDescent="0.25">
      <c r="B72" s="9">
        <v>45391</v>
      </c>
      <c r="C72" s="8" t="s">
        <v>271</v>
      </c>
      <c r="D72" s="8" t="s">
        <v>280</v>
      </c>
      <c r="E72" s="8" t="s">
        <v>281</v>
      </c>
      <c r="F72" s="8" t="s">
        <v>274</v>
      </c>
      <c r="G72" s="8">
        <v>16779</v>
      </c>
      <c r="H72" s="8" t="s">
        <v>282</v>
      </c>
      <c r="I72" s="8" t="s">
        <v>283</v>
      </c>
      <c r="J72" s="8">
        <v>14530666</v>
      </c>
      <c r="L72" s="8">
        <v>1</v>
      </c>
      <c r="M72" s="10"/>
      <c r="N72" s="10">
        <f t="shared" ref="N72:N77" si="5">O72/105%</f>
        <v>2.2690571428571427</v>
      </c>
      <c r="O72" s="11">
        <v>2.3825099999999999</v>
      </c>
      <c r="P72" s="11">
        <v>2.3825099999999999</v>
      </c>
      <c r="Q72" s="8" t="s">
        <v>89</v>
      </c>
      <c r="R72" s="8" t="s">
        <v>45</v>
      </c>
      <c r="S72" s="8" t="s">
        <v>284</v>
      </c>
      <c r="T72" s="8" t="s">
        <v>45</v>
      </c>
      <c r="Y72" s="12"/>
      <c r="Z72" s="8" t="s">
        <v>278</v>
      </c>
      <c r="AE72" s="8" t="s">
        <v>285</v>
      </c>
    </row>
    <row r="73" spans="2:34" s="29" customFormat="1" hidden="1" x14ac:dyDescent="0.25">
      <c r="B73" s="28">
        <v>45391</v>
      </c>
      <c r="C73" s="29" t="s">
        <v>271</v>
      </c>
      <c r="D73" s="29" t="s">
        <v>280</v>
      </c>
      <c r="E73" s="29" t="s">
        <v>281</v>
      </c>
      <c r="F73" s="29" t="s">
        <v>274</v>
      </c>
      <c r="G73" s="29">
        <v>16779</v>
      </c>
      <c r="H73" s="29" t="s">
        <v>282</v>
      </c>
      <c r="I73" s="29" t="s">
        <v>286</v>
      </c>
      <c r="J73" s="29">
        <v>14560206</v>
      </c>
      <c r="L73" s="29">
        <v>4</v>
      </c>
      <c r="N73" s="32">
        <f t="shared" si="5"/>
        <v>2.7210884353741496</v>
      </c>
      <c r="O73" s="33">
        <v>2.8571428571428572</v>
      </c>
      <c r="P73" s="33">
        <v>11.428571428571429</v>
      </c>
      <c r="Q73" s="29" t="s">
        <v>108</v>
      </c>
      <c r="R73" s="29" t="s">
        <v>108</v>
      </c>
      <c r="S73" s="29" t="s">
        <v>287</v>
      </c>
      <c r="T73" s="29" t="s">
        <v>108</v>
      </c>
      <c r="Y73" s="30"/>
      <c r="Z73" s="29" t="s">
        <v>278</v>
      </c>
      <c r="AE73" s="29" t="s">
        <v>285</v>
      </c>
    </row>
    <row r="74" spans="2:34" s="8" customFormat="1" hidden="1" x14ac:dyDescent="0.25">
      <c r="B74" s="9">
        <v>45391</v>
      </c>
      <c r="C74" s="8" t="s">
        <v>271</v>
      </c>
      <c r="D74" s="8" t="s">
        <v>280</v>
      </c>
      <c r="E74" s="8" t="s">
        <v>281</v>
      </c>
      <c r="F74" s="8" t="s">
        <v>274</v>
      </c>
      <c r="G74" s="8">
        <v>16779</v>
      </c>
      <c r="H74" s="8" t="s">
        <v>282</v>
      </c>
      <c r="I74" s="8" t="s">
        <v>288</v>
      </c>
      <c r="J74" s="8">
        <v>14526459</v>
      </c>
      <c r="L74" s="8">
        <v>1</v>
      </c>
      <c r="N74" s="10">
        <f t="shared" si="5"/>
        <v>1.3466761904761904</v>
      </c>
      <c r="O74" s="11">
        <v>1.41401</v>
      </c>
      <c r="P74" s="11">
        <v>1.41401</v>
      </c>
      <c r="Q74" s="8" t="s">
        <v>89</v>
      </c>
      <c r="R74" s="8" t="s">
        <v>45</v>
      </c>
      <c r="S74" s="8" t="s">
        <v>289</v>
      </c>
      <c r="T74" s="8" t="s">
        <v>45</v>
      </c>
      <c r="Y74" s="12"/>
      <c r="Z74" s="8" t="s">
        <v>278</v>
      </c>
      <c r="AE74" s="8" t="s">
        <v>285</v>
      </c>
    </row>
    <row r="75" spans="2:34" s="16" customFormat="1" hidden="1" x14ac:dyDescent="0.25">
      <c r="B75" s="15">
        <v>45391</v>
      </c>
      <c r="C75" s="16" t="s">
        <v>271</v>
      </c>
      <c r="D75" s="16" t="s">
        <v>280</v>
      </c>
      <c r="E75" s="16" t="s">
        <v>281</v>
      </c>
      <c r="F75" s="16" t="s">
        <v>274</v>
      </c>
      <c r="G75" s="16">
        <v>16779</v>
      </c>
      <c r="H75" s="16" t="s">
        <v>282</v>
      </c>
      <c r="I75" s="16" t="s">
        <v>290</v>
      </c>
      <c r="J75" s="16">
        <v>14589136</v>
      </c>
      <c r="L75" s="16">
        <v>1</v>
      </c>
      <c r="N75" s="18">
        <f t="shared" si="5"/>
        <v>88.299319727891145</v>
      </c>
      <c r="O75" s="25">
        <v>92.714285714285708</v>
      </c>
      <c r="P75" s="25">
        <v>92.714285714285708</v>
      </c>
      <c r="Q75" s="16" t="s">
        <v>108</v>
      </c>
      <c r="R75" s="16" t="s">
        <v>108</v>
      </c>
      <c r="S75" s="16" t="s">
        <v>291</v>
      </c>
      <c r="T75" s="16" t="s">
        <v>108</v>
      </c>
      <c r="U75" s="24" t="s">
        <v>147</v>
      </c>
      <c r="V75" s="21">
        <v>45412</v>
      </c>
      <c r="W75" s="22">
        <v>275000</v>
      </c>
      <c r="X75" s="16">
        <v>2</v>
      </c>
      <c r="Y75" s="27"/>
      <c r="Z75" s="16" t="s">
        <v>278</v>
      </c>
      <c r="AE75" s="16" t="s">
        <v>285</v>
      </c>
      <c r="AF75" s="16" t="s">
        <v>292</v>
      </c>
      <c r="AG75" s="16" t="s">
        <v>293</v>
      </c>
      <c r="AH75" s="16" t="s">
        <v>294</v>
      </c>
    </row>
    <row r="76" spans="2:34" s="29" customFormat="1" hidden="1" x14ac:dyDescent="0.25">
      <c r="B76" s="28">
        <v>45391</v>
      </c>
      <c r="C76" s="29" t="s">
        <v>271</v>
      </c>
      <c r="D76" s="29" t="s">
        <v>280</v>
      </c>
      <c r="E76" s="29" t="s">
        <v>281</v>
      </c>
      <c r="F76" s="29" t="s">
        <v>274</v>
      </c>
      <c r="G76" s="29">
        <v>16779</v>
      </c>
      <c r="H76" s="29" t="s">
        <v>282</v>
      </c>
      <c r="I76" s="29" t="s">
        <v>295</v>
      </c>
      <c r="J76" s="29">
        <v>914167</v>
      </c>
      <c r="L76" s="29">
        <v>2</v>
      </c>
      <c r="N76" s="32">
        <f t="shared" si="5"/>
        <v>0.21224489795918366</v>
      </c>
      <c r="O76" s="33">
        <v>0.22285714285714286</v>
      </c>
      <c r="P76" s="33">
        <v>0.44571428571428573</v>
      </c>
      <c r="Q76" s="29" t="s">
        <v>108</v>
      </c>
      <c r="R76" s="29" t="s">
        <v>108</v>
      </c>
      <c r="S76" s="29" t="s">
        <v>296</v>
      </c>
      <c r="T76" s="29" t="s">
        <v>108</v>
      </c>
      <c r="Y76" s="30"/>
      <c r="Z76" s="29" t="s">
        <v>278</v>
      </c>
      <c r="AE76" s="29" t="s">
        <v>285</v>
      </c>
    </row>
    <row r="77" spans="2:34" s="8" customFormat="1" hidden="1" x14ac:dyDescent="0.25">
      <c r="B77" s="9">
        <v>45391</v>
      </c>
      <c r="C77" s="8" t="s">
        <v>271</v>
      </c>
      <c r="D77" s="8" t="s">
        <v>280</v>
      </c>
      <c r="E77" s="8" t="s">
        <v>281</v>
      </c>
      <c r="F77" s="8" t="s">
        <v>274</v>
      </c>
      <c r="G77" s="8">
        <v>16779</v>
      </c>
      <c r="H77" s="8" t="s">
        <v>282</v>
      </c>
      <c r="I77" s="8" t="s">
        <v>297</v>
      </c>
      <c r="J77" s="8">
        <v>993325</v>
      </c>
      <c r="K77" s="8">
        <v>14882685</v>
      </c>
      <c r="L77" s="8">
        <v>2</v>
      </c>
      <c r="N77" s="10">
        <f t="shared" si="5"/>
        <v>4.7162047619047609</v>
      </c>
      <c r="O77" s="11">
        <v>4.9520149999999994</v>
      </c>
      <c r="P77" s="11">
        <v>9.9040299999999988</v>
      </c>
      <c r="Q77" s="8" t="s">
        <v>89</v>
      </c>
      <c r="R77" s="8" t="s">
        <v>45</v>
      </c>
      <c r="S77" s="8" t="s">
        <v>298</v>
      </c>
      <c r="T77" s="8" t="s">
        <v>45</v>
      </c>
      <c r="Y77" s="12"/>
      <c r="Z77" s="8" t="s">
        <v>278</v>
      </c>
      <c r="AE77" s="8" t="s">
        <v>285</v>
      </c>
    </row>
    <row r="78" spans="2:34" s="8" customFormat="1" hidden="1" x14ac:dyDescent="0.25">
      <c r="B78" s="9">
        <v>45391</v>
      </c>
      <c r="C78" s="8" t="s">
        <v>271</v>
      </c>
      <c r="D78" s="8" t="s">
        <v>299</v>
      </c>
      <c r="E78" s="8" t="s">
        <v>300</v>
      </c>
      <c r="F78" s="8" t="s">
        <v>274</v>
      </c>
      <c r="G78" s="8">
        <v>16779</v>
      </c>
      <c r="H78" s="8" t="s">
        <v>301</v>
      </c>
      <c r="I78" s="8" t="s">
        <v>302</v>
      </c>
      <c r="J78" s="8">
        <v>14563849</v>
      </c>
      <c r="L78" s="8">
        <v>1</v>
      </c>
      <c r="O78" s="11">
        <v>803.27500000000009</v>
      </c>
      <c r="P78" s="11">
        <v>803.27500000000009</v>
      </c>
      <c r="Q78" s="8" t="s">
        <v>303</v>
      </c>
      <c r="R78" s="8" t="s">
        <v>45</v>
      </c>
      <c r="S78" s="8" t="s">
        <v>304</v>
      </c>
      <c r="T78" s="8" t="s">
        <v>45</v>
      </c>
      <c r="Y78" s="12"/>
      <c r="AE78" s="8" t="s">
        <v>305</v>
      </c>
    </row>
    <row r="79" spans="2:34" s="8" customFormat="1" hidden="1" x14ac:dyDescent="0.25">
      <c r="B79" s="9">
        <v>45391</v>
      </c>
      <c r="C79" s="8" t="s">
        <v>271</v>
      </c>
      <c r="D79" s="8" t="s">
        <v>306</v>
      </c>
      <c r="E79" s="8" t="s">
        <v>307</v>
      </c>
      <c r="F79" s="8" t="s">
        <v>274</v>
      </c>
      <c r="G79" s="8">
        <v>16779</v>
      </c>
      <c r="H79" s="8" t="s">
        <v>308</v>
      </c>
      <c r="I79" s="8" t="s">
        <v>309</v>
      </c>
      <c r="J79" s="8">
        <v>14563892</v>
      </c>
      <c r="K79" s="8" t="s">
        <v>310</v>
      </c>
      <c r="L79" s="8">
        <v>1</v>
      </c>
      <c r="O79" s="11">
        <v>1002.9600000000002</v>
      </c>
      <c r="P79" s="11">
        <v>1002.9600000000002</v>
      </c>
      <c r="Q79" s="8" t="s">
        <v>246</v>
      </c>
      <c r="R79" s="8" t="s">
        <v>45</v>
      </c>
      <c r="S79" s="8" t="s">
        <v>311</v>
      </c>
      <c r="T79" s="8" t="s">
        <v>45</v>
      </c>
      <c r="Y79" s="12"/>
      <c r="Z79" s="8" t="s">
        <v>278</v>
      </c>
      <c r="AE79" s="8" t="s">
        <v>312</v>
      </c>
    </row>
    <row r="80" spans="2:34" s="8" customFormat="1" hidden="1" x14ac:dyDescent="0.25">
      <c r="B80" s="9">
        <v>45391</v>
      </c>
      <c r="C80" s="8" t="s">
        <v>271</v>
      </c>
      <c r="D80" s="8" t="s">
        <v>313</v>
      </c>
      <c r="E80" s="8" t="s">
        <v>314</v>
      </c>
      <c r="F80" s="8" t="s">
        <v>274</v>
      </c>
      <c r="G80" s="8">
        <v>16779</v>
      </c>
      <c r="H80" s="8" t="s">
        <v>315</v>
      </c>
      <c r="I80" s="8" t="s">
        <v>286</v>
      </c>
      <c r="J80" s="8">
        <v>14514937</v>
      </c>
      <c r="L80" s="8">
        <v>1</v>
      </c>
      <c r="N80" s="10">
        <f>O80/105%</f>
        <v>74.655999999999977</v>
      </c>
      <c r="O80" s="11">
        <v>78.388799999999975</v>
      </c>
      <c r="P80" s="11">
        <v>78.388799999999975</v>
      </c>
      <c r="Q80" s="8" t="s">
        <v>303</v>
      </c>
      <c r="R80" s="8" t="s">
        <v>45</v>
      </c>
      <c r="S80" s="8" t="s">
        <v>316</v>
      </c>
      <c r="T80" s="8" t="s">
        <v>45</v>
      </c>
      <c r="Y80" s="12"/>
      <c r="Z80" s="8" t="s">
        <v>278</v>
      </c>
      <c r="AE80" s="8" t="s">
        <v>317</v>
      </c>
    </row>
    <row r="81" spans="2:34" s="16" customFormat="1" hidden="1" x14ac:dyDescent="0.25">
      <c r="B81" s="15">
        <v>45391</v>
      </c>
      <c r="C81" s="16" t="s">
        <v>271</v>
      </c>
      <c r="D81" s="16" t="s">
        <v>313</v>
      </c>
      <c r="E81" s="16" t="s">
        <v>314</v>
      </c>
      <c r="F81" s="16" t="s">
        <v>274</v>
      </c>
      <c r="G81" s="16">
        <v>16779</v>
      </c>
      <c r="H81" s="16" t="s">
        <v>315</v>
      </c>
      <c r="I81" s="16" t="s">
        <v>318</v>
      </c>
      <c r="J81" s="16" t="s">
        <v>319</v>
      </c>
      <c r="L81" s="16">
        <v>1</v>
      </c>
      <c r="N81" s="18">
        <f>O81/105%</f>
        <v>14.512471655328797</v>
      </c>
      <c r="O81" s="25">
        <v>15.238095238095237</v>
      </c>
      <c r="P81" s="25">
        <v>15.238095238095237</v>
      </c>
      <c r="Q81" s="16" t="s">
        <v>108</v>
      </c>
      <c r="R81" s="16" t="s">
        <v>108</v>
      </c>
      <c r="S81" s="16" t="s">
        <v>320</v>
      </c>
      <c r="T81" s="16" t="s">
        <v>108</v>
      </c>
      <c r="U81" s="16" t="s">
        <v>321</v>
      </c>
      <c r="V81" s="34">
        <v>45408</v>
      </c>
      <c r="W81" s="25">
        <v>7.0140000000000002</v>
      </c>
      <c r="X81" s="16">
        <v>1</v>
      </c>
      <c r="Y81" s="25">
        <f>X81*W81</f>
        <v>7.0140000000000002</v>
      </c>
      <c r="Z81" s="16" t="s">
        <v>278</v>
      </c>
      <c r="AE81" s="16" t="s">
        <v>317</v>
      </c>
      <c r="AF81" s="16" t="s">
        <v>322</v>
      </c>
      <c r="AG81" s="16" t="s">
        <v>323</v>
      </c>
      <c r="AH81" s="16" t="s">
        <v>324</v>
      </c>
    </row>
    <row r="82" spans="2:34" s="29" customFormat="1" hidden="1" x14ac:dyDescent="0.25">
      <c r="B82" s="28">
        <v>45391</v>
      </c>
      <c r="C82" s="29" t="s">
        <v>271</v>
      </c>
      <c r="D82" s="29" t="s">
        <v>325</v>
      </c>
      <c r="F82" s="29" t="s">
        <v>274</v>
      </c>
      <c r="G82" s="29">
        <v>16779</v>
      </c>
      <c r="H82" s="29" t="s">
        <v>326</v>
      </c>
      <c r="I82" s="29" t="s">
        <v>327</v>
      </c>
      <c r="J82" s="29" t="s">
        <v>328</v>
      </c>
      <c r="L82" s="29">
        <v>1</v>
      </c>
      <c r="O82" s="33">
        <v>2162.1621621621621</v>
      </c>
      <c r="P82" s="33">
        <v>2162.1621621621621</v>
      </c>
      <c r="Q82" s="29" t="s">
        <v>329</v>
      </c>
      <c r="R82" s="29" t="s">
        <v>45</v>
      </c>
      <c r="S82" s="29" t="s">
        <v>330</v>
      </c>
      <c r="Y82" s="30"/>
      <c r="Z82" s="30"/>
    </row>
    <row r="83" spans="2:34" s="29" customFormat="1" hidden="1" x14ac:dyDescent="0.25">
      <c r="B83" s="28">
        <v>45391</v>
      </c>
      <c r="C83" s="29" t="s">
        <v>271</v>
      </c>
      <c r="D83" s="29" t="s">
        <v>325</v>
      </c>
      <c r="F83" s="29" t="s">
        <v>274</v>
      </c>
      <c r="G83" s="29">
        <v>16779</v>
      </c>
      <c r="H83" s="29" t="s">
        <v>326</v>
      </c>
      <c r="I83" s="29" t="s">
        <v>331</v>
      </c>
      <c r="J83" s="29" t="s">
        <v>332</v>
      </c>
      <c r="L83" s="29">
        <v>1</v>
      </c>
      <c r="O83" s="33">
        <v>43.283519999999989</v>
      </c>
      <c r="P83" s="33">
        <v>43.283519999999989</v>
      </c>
      <c r="Q83" s="29" t="s">
        <v>333</v>
      </c>
      <c r="R83" s="29" t="s">
        <v>333</v>
      </c>
      <c r="S83" s="29" t="s">
        <v>334</v>
      </c>
      <c r="Y83" s="30"/>
      <c r="Z83" s="30"/>
    </row>
    <row r="84" spans="2:34" s="29" customFormat="1" hidden="1" x14ac:dyDescent="0.25">
      <c r="B84" s="28">
        <v>45391</v>
      </c>
      <c r="C84" s="29" t="s">
        <v>271</v>
      </c>
      <c r="D84" s="29" t="s">
        <v>325</v>
      </c>
      <c r="F84" s="29" t="s">
        <v>274</v>
      </c>
      <c r="G84" s="29">
        <v>16779</v>
      </c>
      <c r="H84" s="29" t="s">
        <v>326</v>
      </c>
      <c r="I84" s="29" t="s">
        <v>335</v>
      </c>
      <c r="J84" s="29" t="s">
        <v>336</v>
      </c>
      <c r="L84" s="29">
        <v>1</v>
      </c>
      <c r="O84" s="33">
        <v>0</v>
      </c>
      <c r="P84" s="33">
        <v>0</v>
      </c>
      <c r="R84" s="29" t="s">
        <v>337</v>
      </c>
      <c r="Y84" s="30"/>
      <c r="Z84" s="30"/>
    </row>
    <row r="85" spans="2:34" s="29" customFormat="1" hidden="1" x14ac:dyDescent="0.25">
      <c r="B85" s="28">
        <v>45391</v>
      </c>
      <c r="C85" s="29" t="s">
        <v>271</v>
      </c>
      <c r="D85" s="29" t="s">
        <v>325</v>
      </c>
      <c r="F85" s="29" t="s">
        <v>274</v>
      </c>
      <c r="G85" s="29">
        <v>16779</v>
      </c>
      <c r="H85" s="29" t="s">
        <v>326</v>
      </c>
      <c r="I85" s="29" t="s">
        <v>338</v>
      </c>
      <c r="J85" s="29" t="s">
        <v>339</v>
      </c>
      <c r="L85" s="29">
        <v>3</v>
      </c>
      <c r="O85" s="33">
        <v>5.9820000000000002</v>
      </c>
      <c r="P85" s="33">
        <v>17.946000000000002</v>
      </c>
      <c r="Q85" s="29" t="s">
        <v>333</v>
      </c>
      <c r="R85" s="29" t="s">
        <v>333</v>
      </c>
      <c r="S85" s="29" t="s">
        <v>340</v>
      </c>
      <c r="Y85" s="30"/>
      <c r="Z85" s="30"/>
    </row>
    <row r="86" spans="2:34" s="29" customFormat="1" hidden="1" x14ac:dyDescent="0.25">
      <c r="B86" s="28">
        <v>45391</v>
      </c>
      <c r="C86" s="29" t="s">
        <v>271</v>
      </c>
      <c r="D86" s="29" t="s">
        <v>325</v>
      </c>
      <c r="F86" s="29" t="s">
        <v>274</v>
      </c>
      <c r="G86" s="29">
        <v>16779</v>
      </c>
      <c r="H86" s="29" t="s">
        <v>326</v>
      </c>
      <c r="I86" s="29" t="s">
        <v>338</v>
      </c>
      <c r="J86" s="29" t="s">
        <v>341</v>
      </c>
      <c r="L86" s="29">
        <v>2</v>
      </c>
      <c r="O86" s="33">
        <v>4.8182400000000003</v>
      </c>
      <c r="P86" s="33">
        <v>9.6364800000000006</v>
      </c>
      <c r="Q86" s="29" t="s">
        <v>333</v>
      </c>
      <c r="R86" s="29" t="s">
        <v>333</v>
      </c>
      <c r="S86" s="29" t="s">
        <v>342</v>
      </c>
      <c r="Y86" s="30"/>
      <c r="Z86" s="30"/>
    </row>
    <row r="87" spans="2:34" s="29" customFormat="1" hidden="1" x14ac:dyDescent="0.25">
      <c r="B87" s="28">
        <v>45391</v>
      </c>
      <c r="C87" s="29" t="s">
        <v>271</v>
      </c>
      <c r="D87" s="29" t="s">
        <v>325</v>
      </c>
      <c r="F87" s="29" t="s">
        <v>274</v>
      </c>
      <c r="G87" s="29">
        <v>16779</v>
      </c>
      <c r="H87" s="29" t="s">
        <v>326</v>
      </c>
      <c r="I87" s="29" t="s">
        <v>343</v>
      </c>
      <c r="J87" s="29" t="s">
        <v>344</v>
      </c>
      <c r="L87" s="29">
        <v>1</v>
      </c>
      <c r="O87" s="33">
        <v>0</v>
      </c>
      <c r="P87" s="33">
        <v>0</v>
      </c>
      <c r="R87" s="29" t="s">
        <v>345</v>
      </c>
      <c r="Y87" s="30"/>
      <c r="Z87" s="30"/>
    </row>
    <row r="88" spans="2:34" s="29" customFormat="1" hidden="1" x14ac:dyDescent="0.25">
      <c r="B88" s="28">
        <v>45391</v>
      </c>
      <c r="C88" s="29" t="s">
        <v>271</v>
      </c>
      <c r="D88" s="29" t="s">
        <v>325</v>
      </c>
      <c r="F88" s="29" t="s">
        <v>274</v>
      </c>
      <c r="G88" s="29">
        <v>16779</v>
      </c>
      <c r="H88" s="29" t="s">
        <v>326</v>
      </c>
      <c r="I88" s="29" t="s">
        <v>343</v>
      </c>
      <c r="J88" s="29">
        <v>14501826</v>
      </c>
      <c r="L88" s="29">
        <v>1</v>
      </c>
      <c r="O88" s="33">
        <v>99.812159999999977</v>
      </c>
      <c r="P88" s="33">
        <v>99.812159999999977</v>
      </c>
      <c r="Q88" s="29" t="s">
        <v>346</v>
      </c>
      <c r="R88" s="29" t="s">
        <v>333</v>
      </c>
      <c r="S88" s="29" t="s">
        <v>347</v>
      </c>
      <c r="Y88" s="30"/>
      <c r="Z88" s="30"/>
    </row>
    <row r="89" spans="2:34" s="29" customFormat="1" hidden="1" x14ac:dyDescent="0.25">
      <c r="B89" s="28">
        <v>45391</v>
      </c>
      <c r="C89" s="29" t="s">
        <v>271</v>
      </c>
      <c r="D89" s="29" t="s">
        <v>325</v>
      </c>
      <c r="F89" s="29" t="s">
        <v>274</v>
      </c>
      <c r="G89" s="29">
        <v>16779</v>
      </c>
      <c r="H89" s="29" t="s">
        <v>326</v>
      </c>
      <c r="I89" s="29" t="s">
        <v>348</v>
      </c>
      <c r="J89" s="29">
        <v>14610078</v>
      </c>
      <c r="L89" s="29">
        <v>1</v>
      </c>
      <c r="O89" s="33">
        <v>189.30240000000001</v>
      </c>
      <c r="P89" s="33">
        <v>189.30240000000001</v>
      </c>
      <c r="Q89" s="29" t="s">
        <v>333</v>
      </c>
      <c r="R89" s="29" t="s">
        <v>333</v>
      </c>
      <c r="S89" s="29" t="s">
        <v>349</v>
      </c>
      <c r="Y89" s="30"/>
      <c r="Z89" s="30"/>
    </row>
    <row r="90" spans="2:34" s="8" customFormat="1" hidden="1" x14ac:dyDescent="0.25">
      <c r="B90" s="9">
        <v>45391</v>
      </c>
      <c r="C90" s="8" t="s">
        <v>271</v>
      </c>
      <c r="D90" s="8" t="s">
        <v>325</v>
      </c>
      <c r="F90" s="8" t="s">
        <v>274</v>
      </c>
      <c r="G90" s="8">
        <v>16779</v>
      </c>
      <c r="H90" s="8" t="s">
        <v>326</v>
      </c>
      <c r="I90" s="8" t="s">
        <v>290</v>
      </c>
      <c r="J90" s="8" t="s">
        <v>350</v>
      </c>
      <c r="K90" s="8">
        <v>14501846</v>
      </c>
      <c r="L90" s="8">
        <v>1</v>
      </c>
      <c r="O90" s="11">
        <v>112.69500000000001</v>
      </c>
      <c r="P90" s="11">
        <v>112.69500000000001</v>
      </c>
      <c r="Q90" s="8" t="s">
        <v>89</v>
      </c>
      <c r="R90" s="8" t="s">
        <v>45</v>
      </c>
      <c r="S90" s="8" t="s">
        <v>351</v>
      </c>
      <c r="Y90" s="12"/>
      <c r="Z90" s="12"/>
    </row>
    <row r="91" spans="2:34" s="16" customFormat="1" hidden="1" x14ac:dyDescent="0.25">
      <c r="B91" s="15">
        <v>45391</v>
      </c>
      <c r="C91" s="16" t="s">
        <v>271</v>
      </c>
      <c r="D91" s="16" t="s">
        <v>325</v>
      </c>
      <c r="F91" s="16" t="s">
        <v>274</v>
      </c>
      <c r="G91" s="16">
        <v>16779</v>
      </c>
      <c r="H91" s="16" t="s">
        <v>326</v>
      </c>
      <c r="I91" s="16" t="s">
        <v>318</v>
      </c>
      <c r="J91" s="16" t="s">
        <v>352</v>
      </c>
      <c r="L91" s="16">
        <v>1</v>
      </c>
      <c r="O91" s="25">
        <v>12.152777777777777</v>
      </c>
      <c r="P91" s="25">
        <v>12.152777777777777</v>
      </c>
      <c r="Q91" s="16" t="s">
        <v>108</v>
      </c>
      <c r="R91" s="16" t="s">
        <v>108</v>
      </c>
      <c r="S91" s="16" t="s">
        <v>352</v>
      </c>
      <c r="T91" s="16" t="s">
        <v>108</v>
      </c>
      <c r="U91" s="16" t="s">
        <v>321</v>
      </c>
      <c r="V91" s="34">
        <v>45408</v>
      </c>
      <c r="W91" s="25">
        <v>7.0140000000000002</v>
      </c>
      <c r="X91" s="16">
        <v>1</v>
      </c>
      <c r="Y91" s="25">
        <f>X91*W91</f>
        <v>7.0140000000000002</v>
      </c>
      <c r="Z91" s="16" t="s">
        <v>278</v>
      </c>
      <c r="AF91" s="16" t="s">
        <v>322</v>
      </c>
      <c r="AG91" s="16" t="s">
        <v>323</v>
      </c>
      <c r="AH91" s="16" t="s">
        <v>324</v>
      </c>
    </row>
    <row r="92" spans="2:34" s="29" customFormat="1" hidden="1" x14ac:dyDescent="0.25">
      <c r="B92" s="28">
        <v>45391</v>
      </c>
      <c r="C92" s="29" t="s">
        <v>271</v>
      </c>
      <c r="D92" s="29" t="s">
        <v>325</v>
      </c>
      <c r="F92" s="29" t="s">
        <v>274</v>
      </c>
      <c r="G92" s="29">
        <v>16779</v>
      </c>
      <c r="H92" s="29" t="s">
        <v>326</v>
      </c>
      <c r="I92" s="29" t="s">
        <v>353</v>
      </c>
      <c r="J92" s="29" t="s">
        <v>354</v>
      </c>
      <c r="L92" s="29">
        <v>1</v>
      </c>
      <c r="O92" s="33">
        <v>0</v>
      </c>
      <c r="P92" s="33">
        <v>0</v>
      </c>
      <c r="Q92" s="29" t="s">
        <v>355</v>
      </c>
      <c r="R92" s="29" t="s">
        <v>355</v>
      </c>
      <c r="Y92" s="30"/>
      <c r="Z92" s="30"/>
    </row>
    <row r="93" spans="2:34" s="29" customFormat="1" hidden="1" x14ac:dyDescent="0.25">
      <c r="B93" s="28">
        <v>45391</v>
      </c>
      <c r="C93" s="29" t="s">
        <v>271</v>
      </c>
      <c r="D93" s="29" t="s">
        <v>325</v>
      </c>
      <c r="F93" s="29" t="s">
        <v>274</v>
      </c>
      <c r="G93" s="29">
        <v>16779</v>
      </c>
      <c r="H93" s="29" t="s">
        <v>326</v>
      </c>
      <c r="I93" s="29" t="s">
        <v>353</v>
      </c>
      <c r="J93" s="29">
        <v>14552090</v>
      </c>
      <c r="L93" s="29">
        <v>1</v>
      </c>
      <c r="O93" s="33"/>
      <c r="P93" s="33"/>
      <c r="Q93" s="29" t="s">
        <v>355</v>
      </c>
      <c r="R93" s="29" t="s">
        <v>355</v>
      </c>
      <c r="Y93" s="30"/>
      <c r="Z93" s="30"/>
    </row>
    <row r="94" spans="2:34" s="29" customFormat="1" hidden="1" x14ac:dyDescent="0.25">
      <c r="B94" s="28">
        <v>45391</v>
      </c>
      <c r="C94" s="29" t="s">
        <v>271</v>
      </c>
      <c r="D94" s="29" t="s">
        <v>325</v>
      </c>
      <c r="F94" s="29" t="s">
        <v>274</v>
      </c>
      <c r="G94" s="29">
        <v>16779</v>
      </c>
      <c r="H94" s="29" t="s">
        <v>326</v>
      </c>
      <c r="I94" s="29" t="s">
        <v>356</v>
      </c>
      <c r="J94" s="29">
        <v>14529294</v>
      </c>
      <c r="L94" s="29">
        <v>1</v>
      </c>
      <c r="O94" s="33">
        <v>24.375</v>
      </c>
      <c r="P94" s="33">
        <v>24.375</v>
      </c>
      <c r="Q94" s="29" t="s">
        <v>346</v>
      </c>
      <c r="R94" s="29" t="s">
        <v>108</v>
      </c>
      <c r="S94" s="29" t="s">
        <v>357</v>
      </c>
      <c r="T94" s="29" t="s">
        <v>321</v>
      </c>
      <c r="Y94" s="30"/>
      <c r="Z94" s="30"/>
    </row>
    <row r="95" spans="2:34" s="8" customFormat="1" hidden="1" x14ac:dyDescent="0.25">
      <c r="B95" s="9">
        <v>45391</v>
      </c>
      <c r="C95" s="8" t="s">
        <v>271</v>
      </c>
      <c r="D95" s="8" t="s">
        <v>358</v>
      </c>
      <c r="E95" s="8" t="s">
        <v>359</v>
      </c>
      <c r="F95" s="8" t="s">
        <v>274</v>
      </c>
      <c r="G95" s="8">
        <v>16779</v>
      </c>
      <c r="H95" s="8" t="s">
        <v>360</v>
      </c>
      <c r="I95" s="8" t="s">
        <v>361</v>
      </c>
      <c r="J95" s="8" t="s">
        <v>362</v>
      </c>
      <c r="K95" s="8">
        <v>14524052</v>
      </c>
      <c r="L95" s="8">
        <v>1</v>
      </c>
      <c r="N95" s="10">
        <f>O95/105%</f>
        <v>4085.119999999999</v>
      </c>
      <c r="O95" s="11">
        <v>4289.3759999999993</v>
      </c>
      <c r="P95" s="11">
        <v>4289.3759999999993</v>
      </c>
      <c r="Q95" s="8" t="s">
        <v>363</v>
      </c>
      <c r="R95" s="8" t="s">
        <v>45</v>
      </c>
      <c r="S95" s="8" t="s">
        <v>364</v>
      </c>
      <c r="T95" s="8" t="s">
        <v>45</v>
      </c>
      <c r="Y95" s="12"/>
      <c r="Z95" s="12"/>
      <c r="AE95" s="8" t="s">
        <v>365</v>
      </c>
    </row>
    <row r="96" spans="2:34" s="36" customFormat="1" hidden="1" x14ac:dyDescent="0.25">
      <c r="B96" s="35">
        <v>45391</v>
      </c>
      <c r="C96" s="36" t="s">
        <v>271</v>
      </c>
      <c r="D96" s="36" t="s">
        <v>366</v>
      </c>
      <c r="E96" s="36" t="s">
        <v>367</v>
      </c>
      <c r="F96" s="36" t="s">
        <v>274</v>
      </c>
      <c r="G96" s="36">
        <v>16779</v>
      </c>
      <c r="H96" s="36" t="s">
        <v>368</v>
      </c>
      <c r="I96" s="36" t="s">
        <v>369</v>
      </c>
      <c r="J96" s="36" t="s">
        <v>370</v>
      </c>
      <c r="K96" s="36" t="s">
        <v>371</v>
      </c>
      <c r="L96" s="36">
        <v>1</v>
      </c>
      <c r="N96" s="37">
        <f>O96/105%</f>
        <v>24.131274131274132</v>
      </c>
      <c r="O96" s="38">
        <v>25.337837837837839</v>
      </c>
      <c r="P96" s="38"/>
      <c r="Q96" s="36" t="s">
        <v>372</v>
      </c>
      <c r="R96" s="36" t="s">
        <v>373</v>
      </c>
      <c r="T96" s="36" t="s">
        <v>373</v>
      </c>
      <c r="Y96" s="39"/>
      <c r="Z96" s="39"/>
      <c r="AE96" s="36" t="s">
        <v>374</v>
      </c>
    </row>
    <row r="97" spans="2:34" s="36" customFormat="1" hidden="1" x14ac:dyDescent="0.25">
      <c r="B97" s="35">
        <v>45391</v>
      </c>
      <c r="C97" s="36" t="s">
        <v>271</v>
      </c>
      <c r="D97" s="36" t="s">
        <v>366</v>
      </c>
      <c r="E97" s="36" t="s">
        <v>367</v>
      </c>
      <c r="F97" s="36" t="s">
        <v>274</v>
      </c>
      <c r="G97" s="36">
        <v>16779</v>
      </c>
      <c r="H97" s="36" t="s">
        <v>368</v>
      </c>
      <c r="I97" s="36" t="s">
        <v>375</v>
      </c>
      <c r="J97" s="36">
        <v>14501801</v>
      </c>
      <c r="L97" s="36">
        <v>1</v>
      </c>
      <c r="N97" s="37">
        <f t="shared" ref="N97:N107" si="6">O97/105%</f>
        <v>19.3050193050193</v>
      </c>
      <c r="O97" s="38">
        <v>20.270270270270267</v>
      </c>
      <c r="P97" s="38"/>
      <c r="Q97" s="36" t="s">
        <v>372</v>
      </c>
      <c r="R97" s="36" t="s">
        <v>373</v>
      </c>
      <c r="T97" s="36" t="s">
        <v>373</v>
      </c>
      <c r="Y97" s="39"/>
      <c r="Z97" s="39"/>
      <c r="AE97" s="36" t="s">
        <v>374</v>
      </c>
    </row>
    <row r="98" spans="2:34" s="16" customFormat="1" hidden="1" x14ac:dyDescent="0.25">
      <c r="B98" s="15">
        <v>45391</v>
      </c>
      <c r="C98" s="16" t="s">
        <v>271</v>
      </c>
      <c r="D98" s="16" t="s">
        <v>366</v>
      </c>
      <c r="E98" s="16" t="s">
        <v>367</v>
      </c>
      <c r="F98" s="16" t="s">
        <v>274</v>
      </c>
      <c r="G98" s="16">
        <v>16779</v>
      </c>
      <c r="H98" s="16" t="s">
        <v>368</v>
      </c>
      <c r="I98" s="16" t="s">
        <v>376</v>
      </c>
      <c r="J98" s="16" t="s">
        <v>377</v>
      </c>
      <c r="K98" s="16" t="s">
        <v>378</v>
      </c>
      <c r="L98" s="16">
        <v>3</v>
      </c>
      <c r="N98" s="18">
        <f t="shared" si="6"/>
        <v>28.247999999999998</v>
      </c>
      <c r="O98" s="25">
        <v>29.660399999999999</v>
      </c>
      <c r="P98" s="25">
        <v>88.981200000000001</v>
      </c>
      <c r="Q98" s="16" t="s">
        <v>303</v>
      </c>
      <c r="R98" s="16" t="s">
        <v>379</v>
      </c>
      <c r="S98" s="16" t="s">
        <v>380</v>
      </c>
      <c r="T98" s="16" t="s">
        <v>381</v>
      </c>
      <c r="U98" s="16" t="s">
        <v>321</v>
      </c>
      <c r="V98" s="34">
        <v>45407</v>
      </c>
      <c r="W98" s="40">
        <v>11.04</v>
      </c>
      <c r="X98" s="16">
        <v>2</v>
      </c>
      <c r="Y98" s="25">
        <f>X98*W98</f>
        <v>22.08</v>
      </c>
      <c r="Z98" s="27" t="s">
        <v>278</v>
      </c>
      <c r="AE98" s="16" t="s">
        <v>374</v>
      </c>
      <c r="AF98" s="16" t="s">
        <v>382</v>
      </c>
      <c r="AG98" s="16" t="s">
        <v>383</v>
      </c>
      <c r="AH98" s="16" t="s">
        <v>384</v>
      </c>
    </row>
    <row r="99" spans="2:34" s="8" customFormat="1" hidden="1" x14ac:dyDescent="0.25">
      <c r="B99" s="9">
        <v>45391</v>
      </c>
      <c r="C99" s="8" t="s">
        <v>271</v>
      </c>
      <c r="D99" s="8" t="s">
        <v>366</v>
      </c>
      <c r="E99" s="8" t="s">
        <v>367</v>
      </c>
      <c r="F99" s="8" t="s">
        <v>274</v>
      </c>
      <c r="G99" s="8">
        <v>16779</v>
      </c>
      <c r="H99" s="8" t="s">
        <v>368</v>
      </c>
      <c r="I99" s="8" t="s">
        <v>385</v>
      </c>
      <c r="J99" s="8" t="s">
        <v>386</v>
      </c>
      <c r="L99" s="8">
        <v>2</v>
      </c>
      <c r="N99" s="10">
        <f t="shared" si="6"/>
        <v>60.687471428571442</v>
      </c>
      <c r="O99" s="11">
        <v>63.721845000000016</v>
      </c>
      <c r="P99" s="11">
        <v>127.44369000000003</v>
      </c>
      <c r="Q99" s="8" t="s">
        <v>303</v>
      </c>
      <c r="R99" s="8" t="s">
        <v>45</v>
      </c>
      <c r="S99" s="8" t="s">
        <v>387</v>
      </c>
      <c r="T99" s="8" t="s">
        <v>45</v>
      </c>
      <c r="Y99" s="12"/>
      <c r="Z99" s="12"/>
      <c r="AE99" s="8" t="s">
        <v>374</v>
      </c>
    </row>
    <row r="100" spans="2:34" s="36" customFormat="1" ht="15" hidden="1" customHeight="1" x14ac:dyDescent="0.25">
      <c r="B100" s="35">
        <v>45391</v>
      </c>
      <c r="C100" s="36" t="s">
        <v>271</v>
      </c>
      <c r="D100" s="36" t="s">
        <v>366</v>
      </c>
      <c r="E100" s="36" t="s">
        <v>367</v>
      </c>
      <c r="F100" s="36" t="s">
        <v>274</v>
      </c>
      <c r="G100" s="36">
        <v>16779</v>
      </c>
      <c r="H100" s="36" t="s">
        <v>368</v>
      </c>
      <c r="I100" s="36" t="s">
        <v>388</v>
      </c>
      <c r="J100" s="36" t="s">
        <v>389</v>
      </c>
      <c r="L100" s="36">
        <v>1</v>
      </c>
      <c r="N100" s="37">
        <f t="shared" si="6"/>
        <v>0</v>
      </c>
      <c r="O100" s="38"/>
      <c r="P100" s="38"/>
      <c r="Q100" s="36" t="s">
        <v>89</v>
      </c>
      <c r="R100" s="36" t="s">
        <v>337</v>
      </c>
      <c r="T100" s="36" t="s">
        <v>337</v>
      </c>
      <c r="Y100" s="39"/>
      <c r="Z100" s="39"/>
      <c r="AE100" s="36" t="s">
        <v>374</v>
      </c>
    </row>
    <row r="101" spans="2:34" s="29" customFormat="1" hidden="1" x14ac:dyDescent="0.25">
      <c r="B101" s="28">
        <v>45391</v>
      </c>
      <c r="C101" s="29" t="s">
        <v>271</v>
      </c>
      <c r="D101" s="29" t="s">
        <v>366</v>
      </c>
      <c r="E101" s="29" t="s">
        <v>367</v>
      </c>
      <c r="F101" s="29" t="s">
        <v>274</v>
      </c>
      <c r="G101" s="29">
        <v>16779</v>
      </c>
      <c r="H101" s="29" t="s">
        <v>368</v>
      </c>
      <c r="I101" s="29" t="s">
        <v>390</v>
      </c>
      <c r="J101" s="29" t="s">
        <v>391</v>
      </c>
      <c r="L101" s="29">
        <v>1</v>
      </c>
      <c r="N101" s="32">
        <f t="shared" si="6"/>
        <v>221.03554000000003</v>
      </c>
      <c r="O101" s="33">
        <v>232.08731700000004</v>
      </c>
      <c r="P101" s="33">
        <v>232.08731700000004</v>
      </c>
      <c r="Q101" s="29" t="s">
        <v>89</v>
      </c>
      <c r="R101" s="29" t="s">
        <v>392</v>
      </c>
      <c r="S101" s="29" t="s">
        <v>393</v>
      </c>
      <c r="T101" s="29" t="s">
        <v>394</v>
      </c>
      <c r="Y101" s="30"/>
      <c r="Z101" s="30" t="s">
        <v>278</v>
      </c>
      <c r="AE101" s="29" t="s">
        <v>374</v>
      </c>
    </row>
    <row r="102" spans="2:34" s="8" customFormat="1" hidden="1" x14ac:dyDescent="0.25">
      <c r="B102" s="9">
        <v>45391</v>
      </c>
      <c r="C102" s="8" t="s">
        <v>271</v>
      </c>
      <c r="D102" s="8" t="s">
        <v>366</v>
      </c>
      <c r="E102" s="8" t="s">
        <v>367</v>
      </c>
      <c r="F102" s="8" t="s">
        <v>274</v>
      </c>
      <c r="G102" s="8">
        <v>16779</v>
      </c>
      <c r="H102" s="8" t="s">
        <v>368</v>
      </c>
      <c r="I102" s="8" t="s">
        <v>286</v>
      </c>
      <c r="J102" s="8">
        <v>14501803</v>
      </c>
      <c r="L102" s="8">
        <v>1</v>
      </c>
      <c r="N102" s="10">
        <f t="shared" si="6"/>
        <v>116.58000000000001</v>
      </c>
      <c r="O102" s="11">
        <v>122.40900000000002</v>
      </c>
      <c r="P102" s="11">
        <v>122.40900000000002</v>
      </c>
      <c r="Q102" s="8" t="s">
        <v>89</v>
      </c>
      <c r="R102" s="8" t="s">
        <v>45</v>
      </c>
      <c r="S102" s="8" t="s">
        <v>395</v>
      </c>
      <c r="T102" s="8" t="s">
        <v>45</v>
      </c>
      <c r="Y102" s="12"/>
      <c r="Z102" s="12"/>
      <c r="AE102" s="8" t="s">
        <v>374</v>
      </c>
    </row>
    <row r="103" spans="2:34" s="29" customFormat="1" hidden="1" x14ac:dyDescent="0.25">
      <c r="B103" s="28">
        <v>45391</v>
      </c>
      <c r="C103" s="29" t="s">
        <v>271</v>
      </c>
      <c r="D103" s="29" t="s">
        <v>366</v>
      </c>
      <c r="E103" s="29" t="s">
        <v>367</v>
      </c>
      <c r="F103" s="29" t="s">
        <v>274</v>
      </c>
      <c r="G103" s="29">
        <v>16779</v>
      </c>
      <c r="H103" s="29" t="s">
        <v>368</v>
      </c>
      <c r="I103" s="29" t="s">
        <v>396</v>
      </c>
      <c r="J103" s="29">
        <v>14512936</v>
      </c>
      <c r="K103" s="29">
        <v>14588062</v>
      </c>
      <c r="L103" s="29">
        <v>1</v>
      </c>
      <c r="N103" s="32">
        <f t="shared" si="6"/>
        <v>13.783990000000003</v>
      </c>
      <c r="O103" s="33">
        <v>14.473189500000004</v>
      </c>
      <c r="P103" s="33">
        <v>14.473189500000004</v>
      </c>
      <c r="Q103" s="29" t="s">
        <v>89</v>
      </c>
      <c r="R103" s="29" t="s">
        <v>392</v>
      </c>
      <c r="S103" s="29" t="s">
        <v>397</v>
      </c>
      <c r="T103" s="29" t="s">
        <v>394</v>
      </c>
      <c r="Y103" s="30"/>
      <c r="Z103" s="30" t="s">
        <v>278</v>
      </c>
      <c r="AE103" s="29" t="s">
        <v>374</v>
      </c>
    </row>
    <row r="104" spans="2:34" s="29" customFormat="1" hidden="1" x14ac:dyDescent="0.25">
      <c r="B104" s="28">
        <v>45391</v>
      </c>
      <c r="C104" s="29" t="s">
        <v>271</v>
      </c>
      <c r="D104" s="29" t="s">
        <v>366</v>
      </c>
      <c r="E104" s="29" t="s">
        <v>367</v>
      </c>
      <c r="F104" s="29" t="s">
        <v>274</v>
      </c>
      <c r="G104" s="29">
        <v>16779</v>
      </c>
      <c r="H104" s="29" t="s">
        <v>368</v>
      </c>
      <c r="I104" s="29" t="s">
        <v>398</v>
      </c>
      <c r="J104" s="29">
        <v>14504162</v>
      </c>
      <c r="L104" s="29">
        <v>1</v>
      </c>
      <c r="N104" s="32">
        <f t="shared" si="6"/>
        <v>51.382650000000005</v>
      </c>
      <c r="O104" s="33">
        <v>53.951782500000007</v>
      </c>
      <c r="P104" s="33">
        <v>53.951782500000007</v>
      </c>
      <c r="Q104" s="29" t="s">
        <v>89</v>
      </c>
      <c r="R104" s="29" t="s">
        <v>392</v>
      </c>
      <c r="S104" s="29" t="s">
        <v>399</v>
      </c>
      <c r="T104" s="29" t="s">
        <v>394</v>
      </c>
      <c r="Y104" s="30"/>
      <c r="Z104" s="30" t="s">
        <v>278</v>
      </c>
      <c r="AE104" s="29" t="s">
        <v>374</v>
      </c>
    </row>
    <row r="105" spans="2:34" s="16" customFormat="1" hidden="1" x14ac:dyDescent="0.25">
      <c r="B105" s="15">
        <v>45391</v>
      </c>
      <c r="C105" s="16" t="s">
        <v>271</v>
      </c>
      <c r="D105" s="16" t="s">
        <v>366</v>
      </c>
      <c r="E105" s="16" t="s">
        <v>367</v>
      </c>
      <c r="F105" s="16" t="s">
        <v>274</v>
      </c>
      <c r="G105" s="16">
        <v>16779</v>
      </c>
      <c r="H105" s="16" t="s">
        <v>368</v>
      </c>
      <c r="I105" s="16" t="s">
        <v>318</v>
      </c>
      <c r="J105" s="16" t="s">
        <v>400</v>
      </c>
      <c r="L105" s="16">
        <v>1</v>
      </c>
      <c r="N105" s="18">
        <f t="shared" si="6"/>
        <v>11.261261261261259</v>
      </c>
      <c r="O105" s="25">
        <v>11.824324324324323</v>
      </c>
      <c r="P105" s="25">
        <v>11.824324324324323</v>
      </c>
      <c r="Q105" s="16" t="s">
        <v>108</v>
      </c>
      <c r="R105" s="16" t="s">
        <v>108</v>
      </c>
      <c r="S105" s="16" t="s">
        <v>401</v>
      </c>
      <c r="T105" s="16" t="s">
        <v>108</v>
      </c>
      <c r="U105" s="16" t="s">
        <v>321</v>
      </c>
      <c r="V105" s="34">
        <v>45408</v>
      </c>
      <c r="W105" s="25">
        <v>7.0140000000000002</v>
      </c>
      <c r="X105" s="16">
        <v>1</v>
      </c>
      <c r="Y105" s="25">
        <f>X105*W105</f>
        <v>7.0140000000000002</v>
      </c>
      <c r="Z105" s="16" t="s">
        <v>278</v>
      </c>
      <c r="AE105" s="16" t="s">
        <v>374</v>
      </c>
      <c r="AF105" s="16" t="s">
        <v>322</v>
      </c>
      <c r="AG105" s="16" t="s">
        <v>323</v>
      </c>
      <c r="AH105" s="16" t="s">
        <v>324</v>
      </c>
    </row>
    <row r="106" spans="2:34" s="29" customFormat="1" hidden="1" x14ac:dyDescent="0.25">
      <c r="B106" s="28">
        <v>45391</v>
      </c>
      <c r="C106" s="29" t="s">
        <v>271</v>
      </c>
      <c r="D106" s="29" t="s">
        <v>366</v>
      </c>
      <c r="E106" s="29" t="s">
        <v>367</v>
      </c>
      <c r="F106" s="29" t="s">
        <v>274</v>
      </c>
      <c r="G106" s="29">
        <v>16779</v>
      </c>
      <c r="H106" s="29" t="s">
        <v>368</v>
      </c>
      <c r="I106" s="29" t="s">
        <v>402</v>
      </c>
      <c r="J106" s="29" t="s">
        <v>403</v>
      </c>
      <c r="L106" s="29">
        <v>3</v>
      </c>
      <c r="N106" s="32">
        <f t="shared" si="6"/>
        <v>48.186599999999999</v>
      </c>
      <c r="O106" s="33">
        <v>50.595930000000003</v>
      </c>
      <c r="P106" s="33">
        <v>151.78779</v>
      </c>
      <c r="Q106" s="29" t="s">
        <v>89</v>
      </c>
      <c r="R106" s="29" t="s">
        <v>392</v>
      </c>
      <c r="S106" s="29" t="s">
        <v>404</v>
      </c>
      <c r="T106" s="29" t="s">
        <v>394</v>
      </c>
      <c r="Y106" s="30"/>
      <c r="Z106" s="30" t="s">
        <v>278</v>
      </c>
      <c r="AE106" s="29" t="s">
        <v>374</v>
      </c>
    </row>
    <row r="107" spans="2:34" s="36" customFormat="1" hidden="1" x14ac:dyDescent="0.25">
      <c r="B107" s="35">
        <v>45391</v>
      </c>
      <c r="C107" s="36" t="s">
        <v>271</v>
      </c>
      <c r="D107" s="36" t="s">
        <v>366</v>
      </c>
      <c r="E107" s="36" t="s">
        <v>367</v>
      </c>
      <c r="F107" s="36" t="s">
        <v>274</v>
      </c>
      <c r="G107" s="36">
        <v>16779</v>
      </c>
      <c r="H107" s="36" t="s">
        <v>368</v>
      </c>
      <c r="I107" s="36" t="s">
        <v>87</v>
      </c>
      <c r="J107" s="36">
        <v>949329</v>
      </c>
      <c r="L107" s="36">
        <v>1</v>
      </c>
      <c r="N107" s="37">
        <f t="shared" si="6"/>
        <v>0</v>
      </c>
      <c r="O107" s="38">
        <v>0</v>
      </c>
      <c r="P107" s="38">
        <v>0</v>
      </c>
      <c r="R107" s="36" t="s">
        <v>405</v>
      </c>
      <c r="T107" s="36" t="s">
        <v>405</v>
      </c>
      <c r="Y107" s="39"/>
      <c r="Z107" s="39"/>
      <c r="AE107" s="36" t="s">
        <v>374</v>
      </c>
    </row>
    <row r="108" spans="2:34" s="29" customFormat="1" hidden="1" x14ac:dyDescent="0.25">
      <c r="B108" s="28">
        <v>45391</v>
      </c>
      <c r="C108" s="29" t="s">
        <v>271</v>
      </c>
      <c r="D108" s="29" t="s">
        <v>406</v>
      </c>
      <c r="E108" s="29" t="s">
        <v>407</v>
      </c>
      <c r="F108" s="29" t="s">
        <v>274</v>
      </c>
      <c r="G108" s="29">
        <v>16779</v>
      </c>
      <c r="H108" s="29" t="s">
        <v>408</v>
      </c>
      <c r="I108" s="29" t="s">
        <v>409</v>
      </c>
      <c r="J108" s="29">
        <v>14529840</v>
      </c>
      <c r="L108" s="29">
        <v>1</v>
      </c>
      <c r="N108" s="32">
        <f>O108/105%</f>
        <v>857.14285714285711</v>
      </c>
      <c r="O108" s="33">
        <v>900</v>
      </c>
      <c r="P108" s="33">
        <v>900</v>
      </c>
      <c r="Q108" s="29" t="s">
        <v>410</v>
      </c>
      <c r="R108" s="29" t="s">
        <v>411</v>
      </c>
      <c r="S108" s="41" t="s">
        <v>412</v>
      </c>
      <c r="T108" s="29" t="s">
        <v>410</v>
      </c>
      <c r="Y108" s="30"/>
      <c r="Z108" s="30"/>
      <c r="AE108" s="29" t="s">
        <v>413</v>
      </c>
    </row>
    <row r="109" spans="2:34" s="8" customFormat="1" hidden="1" x14ac:dyDescent="0.25">
      <c r="B109" s="9">
        <v>45391</v>
      </c>
      <c r="C109" s="8" t="s">
        <v>271</v>
      </c>
      <c r="D109" s="8" t="s">
        <v>406</v>
      </c>
      <c r="E109" s="8" t="s">
        <v>407</v>
      </c>
      <c r="F109" s="8" t="s">
        <v>274</v>
      </c>
      <c r="G109" s="8">
        <v>16779</v>
      </c>
      <c r="H109" s="8" t="s">
        <v>408</v>
      </c>
      <c r="I109" s="8" t="s">
        <v>375</v>
      </c>
      <c r="J109" s="8">
        <v>14506955</v>
      </c>
      <c r="L109" s="8">
        <v>1</v>
      </c>
      <c r="N109" s="10">
        <f t="shared" ref="N109:N125" si="7">O109/105%</f>
        <v>80.948152380952394</v>
      </c>
      <c r="O109" s="11">
        <v>84.995560000000012</v>
      </c>
      <c r="P109" s="11">
        <v>84.995560000000012</v>
      </c>
      <c r="Q109" s="8" t="s">
        <v>89</v>
      </c>
      <c r="R109" s="8" t="s">
        <v>45</v>
      </c>
      <c r="S109" s="8" t="s">
        <v>414</v>
      </c>
      <c r="T109" s="8" t="s">
        <v>45</v>
      </c>
      <c r="Y109" s="12"/>
      <c r="Z109" s="12"/>
      <c r="AE109" s="8" t="s">
        <v>413</v>
      </c>
    </row>
    <row r="110" spans="2:34" s="8" customFormat="1" hidden="1" x14ac:dyDescent="0.25">
      <c r="B110" s="9">
        <v>45391</v>
      </c>
      <c r="C110" s="8" t="s">
        <v>271</v>
      </c>
      <c r="D110" s="8" t="s">
        <v>406</v>
      </c>
      <c r="E110" s="8" t="s">
        <v>407</v>
      </c>
      <c r="F110" s="8" t="s">
        <v>274</v>
      </c>
      <c r="G110" s="8">
        <v>16779</v>
      </c>
      <c r="H110" s="8" t="s">
        <v>408</v>
      </c>
      <c r="I110" s="8" t="s">
        <v>369</v>
      </c>
      <c r="J110" s="8">
        <v>14640025</v>
      </c>
      <c r="L110" s="8">
        <v>1</v>
      </c>
      <c r="N110" s="10">
        <f t="shared" si="7"/>
        <v>201.07596330275231</v>
      </c>
      <c r="O110" s="11">
        <v>211.12976146788995</v>
      </c>
      <c r="P110" s="11">
        <v>211.12976146788995</v>
      </c>
      <c r="Q110" s="8" t="s">
        <v>303</v>
      </c>
      <c r="R110" s="8" t="s">
        <v>45</v>
      </c>
      <c r="S110" s="8" t="s">
        <v>415</v>
      </c>
      <c r="T110" s="8" t="s">
        <v>45</v>
      </c>
      <c r="Y110" s="12"/>
      <c r="Z110" s="12"/>
      <c r="AE110" s="8" t="s">
        <v>413</v>
      </c>
    </row>
    <row r="111" spans="2:34" s="16" customFormat="1" hidden="1" x14ac:dyDescent="0.25">
      <c r="B111" s="15">
        <v>45391</v>
      </c>
      <c r="C111" s="16" t="s">
        <v>271</v>
      </c>
      <c r="D111" s="16" t="s">
        <v>406</v>
      </c>
      <c r="E111" s="16" t="s">
        <v>407</v>
      </c>
      <c r="F111" s="16" t="s">
        <v>274</v>
      </c>
      <c r="G111" s="16">
        <v>16779</v>
      </c>
      <c r="H111" s="16" t="s">
        <v>408</v>
      </c>
      <c r="I111" s="16" t="s">
        <v>376</v>
      </c>
      <c r="J111" s="16">
        <v>14506982</v>
      </c>
      <c r="L111" s="16">
        <v>2</v>
      </c>
      <c r="N111" s="18">
        <f t="shared" si="7"/>
        <v>11.071428571428571</v>
      </c>
      <c r="O111" s="25">
        <v>11.625</v>
      </c>
      <c r="P111" s="25">
        <v>23.25</v>
      </c>
      <c r="Q111" s="16" t="s">
        <v>246</v>
      </c>
      <c r="R111" s="16" t="s">
        <v>108</v>
      </c>
      <c r="S111" s="16" t="s">
        <v>416</v>
      </c>
      <c r="T111" s="16" t="s">
        <v>108</v>
      </c>
      <c r="U111" s="16" t="s">
        <v>321</v>
      </c>
      <c r="V111" s="34">
        <v>45407</v>
      </c>
      <c r="W111" s="40">
        <v>9.3000000000000007</v>
      </c>
      <c r="X111" s="16">
        <v>2</v>
      </c>
      <c r="Y111" s="25">
        <f>X111*W111</f>
        <v>18.600000000000001</v>
      </c>
      <c r="Z111" s="27" t="s">
        <v>278</v>
      </c>
      <c r="AE111" s="16" t="s">
        <v>413</v>
      </c>
      <c r="AF111" s="16" t="s">
        <v>382</v>
      </c>
      <c r="AG111" s="16" t="s">
        <v>383</v>
      </c>
      <c r="AH111" s="16" t="s">
        <v>384</v>
      </c>
    </row>
    <row r="112" spans="2:34" s="29" customFormat="1" hidden="1" x14ac:dyDescent="0.25">
      <c r="B112" s="28">
        <v>45391</v>
      </c>
      <c r="C112" s="29" t="s">
        <v>271</v>
      </c>
      <c r="D112" s="29" t="s">
        <v>406</v>
      </c>
      <c r="E112" s="29" t="s">
        <v>407</v>
      </c>
      <c r="F112" s="29" t="s">
        <v>274</v>
      </c>
      <c r="G112" s="29">
        <v>16779</v>
      </c>
      <c r="H112" s="29" t="s">
        <v>408</v>
      </c>
      <c r="I112" s="29" t="s">
        <v>417</v>
      </c>
      <c r="J112" s="29">
        <v>14506959</v>
      </c>
      <c r="K112" s="29" t="s">
        <v>418</v>
      </c>
      <c r="L112" s="29">
        <v>1</v>
      </c>
      <c r="N112" s="32">
        <f t="shared" si="7"/>
        <v>282.61277000000001</v>
      </c>
      <c r="O112" s="33">
        <v>296.74340850000004</v>
      </c>
      <c r="P112" s="33">
        <v>296.74340850000004</v>
      </c>
      <c r="Q112" s="29" t="s">
        <v>89</v>
      </c>
      <c r="R112" s="29" t="s">
        <v>392</v>
      </c>
      <c r="S112" s="29" t="s">
        <v>419</v>
      </c>
      <c r="T112" s="29" t="s">
        <v>394</v>
      </c>
      <c r="Y112" s="30"/>
      <c r="Z112" s="30" t="s">
        <v>278</v>
      </c>
      <c r="AE112" s="29" t="s">
        <v>413</v>
      </c>
    </row>
    <row r="113" spans="2:34" s="8" customFormat="1" hidden="1" x14ac:dyDescent="0.25">
      <c r="B113" s="9">
        <v>45391</v>
      </c>
      <c r="C113" s="8" t="s">
        <v>271</v>
      </c>
      <c r="D113" s="8" t="s">
        <v>406</v>
      </c>
      <c r="E113" s="8" t="s">
        <v>407</v>
      </c>
      <c r="F113" s="8" t="s">
        <v>274</v>
      </c>
      <c r="G113" s="8">
        <v>16779</v>
      </c>
      <c r="H113" s="8" t="s">
        <v>408</v>
      </c>
      <c r="I113" s="8" t="s">
        <v>290</v>
      </c>
      <c r="J113" s="8">
        <v>14513325</v>
      </c>
      <c r="L113" s="8">
        <v>1</v>
      </c>
      <c r="N113" s="10">
        <f t="shared" si="7"/>
        <v>46.39</v>
      </c>
      <c r="O113" s="11">
        <v>48.709500000000006</v>
      </c>
      <c r="P113" s="11">
        <v>48.709500000000006</v>
      </c>
      <c r="Q113" s="8" t="s">
        <v>89</v>
      </c>
      <c r="R113" s="8" t="s">
        <v>45</v>
      </c>
      <c r="S113" s="8" t="s">
        <v>420</v>
      </c>
      <c r="T113" s="8" t="s">
        <v>45</v>
      </c>
      <c r="Y113" s="12"/>
      <c r="Z113" s="12"/>
      <c r="AE113" s="8" t="s">
        <v>413</v>
      </c>
    </row>
    <row r="114" spans="2:34" s="8" customFormat="1" hidden="1" x14ac:dyDescent="0.25">
      <c r="B114" s="9">
        <v>45391</v>
      </c>
      <c r="C114" s="8" t="s">
        <v>271</v>
      </c>
      <c r="D114" s="8" t="s">
        <v>406</v>
      </c>
      <c r="E114" s="8" t="s">
        <v>407</v>
      </c>
      <c r="F114" s="8" t="s">
        <v>274</v>
      </c>
      <c r="G114" s="8">
        <v>16779</v>
      </c>
      <c r="H114" s="8" t="s">
        <v>408</v>
      </c>
      <c r="I114" s="8" t="s">
        <v>286</v>
      </c>
      <c r="J114" s="8">
        <v>14737947</v>
      </c>
      <c r="K114" s="8" t="s">
        <v>421</v>
      </c>
      <c r="L114" s="8">
        <v>1</v>
      </c>
      <c r="N114" s="10">
        <f t="shared" si="7"/>
        <v>252.34285714285716</v>
      </c>
      <c r="O114" s="11">
        <v>264.96000000000004</v>
      </c>
      <c r="P114" s="11">
        <v>264.96000000000004</v>
      </c>
      <c r="Q114" s="8" t="s">
        <v>303</v>
      </c>
      <c r="R114" s="8" t="s">
        <v>45</v>
      </c>
      <c r="S114" s="8" t="s">
        <v>422</v>
      </c>
      <c r="T114" s="8" t="s">
        <v>45</v>
      </c>
      <c r="Y114" s="12"/>
      <c r="Z114" s="12"/>
      <c r="AE114" s="8" t="s">
        <v>413</v>
      </c>
    </row>
    <row r="115" spans="2:34" s="29" customFormat="1" hidden="1" x14ac:dyDescent="0.25">
      <c r="B115" s="28">
        <v>45391</v>
      </c>
      <c r="C115" s="29" t="s">
        <v>271</v>
      </c>
      <c r="D115" s="29" t="s">
        <v>406</v>
      </c>
      <c r="E115" s="29" t="s">
        <v>407</v>
      </c>
      <c r="F115" s="29" t="s">
        <v>274</v>
      </c>
      <c r="G115" s="29">
        <v>16779</v>
      </c>
      <c r="H115" s="29" t="s">
        <v>408</v>
      </c>
      <c r="I115" s="29" t="s">
        <v>423</v>
      </c>
      <c r="J115" s="29" t="s">
        <v>424</v>
      </c>
      <c r="L115" s="29">
        <v>5</v>
      </c>
      <c r="N115" s="32">
        <f t="shared" si="7"/>
        <v>1.6087516087516087</v>
      </c>
      <c r="O115" s="33">
        <v>1.6891891891891893</v>
      </c>
      <c r="P115" s="33">
        <v>8.4459459459459456</v>
      </c>
      <c r="Q115" s="29" t="s">
        <v>108</v>
      </c>
      <c r="R115" s="29" t="s">
        <v>108</v>
      </c>
      <c r="S115" s="29" t="s">
        <v>425</v>
      </c>
      <c r="T115" s="29" t="s">
        <v>108</v>
      </c>
      <c r="Y115" s="30"/>
      <c r="Z115" s="30" t="s">
        <v>278</v>
      </c>
      <c r="AE115" s="29" t="s">
        <v>413</v>
      </c>
    </row>
    <row r="116" spans="2:34" s="16" customFormat="1" hidden="1" x14ac:dyDescent="0.25">
      <c r="B116" s="15">
        <v>45391</v>
      </c>
      <c r="C116" s="16" t="s">
        <v>271</v>
      </c>
      <c r="D116" s="16" t="s">
        <v>406</v>
      </c>
      <c r="E116" s="16" t="s">
        <v>407</v>
      </c>
      <c r="F116" s="16" t="s">
        <v>274</v>
      </c>
      <c r="G116" s="16">
        <v>16779</v>
      </c>
      <c r="H116" s="16" t="s">
        <v>408</v>
      </c>
      <c r="I116" s="16" t="s">
        <v>426</v>
      </c>
      <c r="J116" s="16">
        <v>14532419</v>
      </c>
      <c r="K116" s="16" t="s">
        <v>427</v>
      </c>
      <c r="L116" s="16">
        <v>1</v>
      </c>
      <c r="N116" s="18">
        <f t="shared" si="7"/>
        <v>150.13043884220352</v>
      </c>
      <c r="O116" s="25">
        <v>157.63696078431371</v>
      </c>
      <c r="P116" s="25">
        <v>157.63696078431371</v>
      </c>
      <c r="Q116" s="16" t="s">
        <v>428</v>
      </c>
      <c r="R116" s="16" t="s">
        <v>108</v>
      </c>
      <c r="S116" s="16" t="s">
        <v>429</v>
      </c>
      <c r="T116" s="16" t="s">
        <v>108</v>
      </c>
      <c r="U116" s="16" t="s">
        <v>321</v>
      </c>
      <c r="V116" s="34">
        <v>45407</v>
      </c>
      <c r="W116" s="40">
        <v>126.11</v>
      </c>
      <c r="X116" s="16">
        <v>1</v>
      </c>
      <c r="Y116" s="25">
        <f>X116*W116</f>
        <v>126.11</v>
      </c>
      <c r="Z116" s="27" t="s">
        <v>278</v>
      </c>
      <c r="AE116" s="16" t="s">
        <v>413</v>
      </c>
      <c r="AF116" s="16" t="s">
        <v>382</v>
      </c>
      <c r="AG116" s="16" t="s">
        <v>383</v>
      </c>
      <c r="AH116" s="16" t="s">
        <v>384</v>
      </c>
    </row>
    <row r="117" spans="2:34" s="36" customFormat="1" hidden="1" x14ac:dyDescent="0.25">
      <c r="B117" s="35">
        <v>45391</v>
      </c>
      <c r="C117" s="36" t="s">
        <v>271</v>
      </c>
      <c r="D117" s="36" t="s">
        <v>406</v>
      </c>
      <c r="E117" s="36" t="s">
        <v>407</v>
      </c>
      <c r="F117" s="36" t="s">
        <v>274</v>
      </c>
      <c r="G117" s="36">
        <v>16779</v>
      </c>
      <c r="H117" s="36" t="s">
        <v>408</v>
      </c>
      <c r="I117" s="36" t="s">
        <v>430</v>
      </c>
      <c r="J117" s="36">
        <v>60110000</v>
      </c>
      <c r="K117" s="36">
        <v>990519</v>
      </c>
      <c r="L117" s="36">
        <v>16</v>
      </c>
      <c r="N117" s="37">
        <f t="shared" si="7"/>
        <v>1.2422360248447204</v>
      </c>
      <c r="O117" s="38">
        <v>1.3043478260869565</v>
      </c>
      <c r="P117" s="38"/>
      <c r="Q117" s="36" t="s">
        <v>431</v>
      </c>
      <c r="R117" s="36" t="s">
        <v>108</v>
      </c>
      <c r="S117" s="36" t="s">
        <v>432</v>
      </c>
      <c r="T117" s="36" t="s">
        <v>337</v>
      </c>
      <c r="Y117" s="39"/>
      <c r="Z117" s="39"/>
      <c r="AE117" s="36" t="s">
        <v>413</v>
      </c>
    </row>
    <row r="118" spans="2:34" s="8" customFormat="1" hidden="1" x14ac:dyDescent="0.25">
      <c r="B118" s="9">
        <v>45391</v>
      </c>
      <c r="C118" s="8" t="s">
        <v>271</v>
      </c>
      <c r="D118" s="8" t="s">
        <v>406</v>
      </c>
      <c r="E118" s="8" t="s">
        <v>407</v>
      </c>
      <c r="F118" s="8" t="s">
        <v>274</v>
      </c>
      <c r="G118" s="8">
        <v>16779</v>
      </c>
      <c r="H118" s="8" t="s">
        <v>408</v>
      </c>
      <c r="I118" s="8" t="s">
        <v>283</v>
      </c>
      <c r="J118" s="8">
        <v>60110287</v>
      </c>
      <c r="L118" s="8">
        <v>16</v>
      </c>
      <c r="N118" s="10">
        <f t="shared" si="7"/>
        <v>1.5339904761904759</v>
      </c>
      <c r="O118" s="11">
        <v>1.6106899999999997</v>
      </c>
      <c r="P118" s="11">
        <v>25.771039999999996</v>
      </c>
      <c r="Q118" s="8" t="s">
        <v>89</v>
      </c>
      <c r="R118" s="8" t="s">
        <v>45</v>
      </c>
      <c r="S118" s="8" t="s">
        <v>433</v>
      </c>
      <c r="T118" s="8" t="s">
        <v>45</v>
      </c>
      <c r="Y118" s="12"/>
      <c r="Z118" s="12"/>
      <c r="AE118" s="8" t="s">
        <v>413</v>
      </c>
    </row>
    <row r="119" spans="2:34" s="16" customFormat="1" hidden="1" x14ac:dyDescent="0.25">
      <c r="B119" s="15">
        <v>45391</v>
      </c>
      <c r="C119" s="16" t="s">
        <v>271</v>
      </c>
      <c r="D119" s="16" t="s">
        <v>406</v>
      </c>
      <c r="E119" s="16" t="s">
        <v>407</v>
      </c>
      <c r="F119" s="16" t="s">
        <v>274</v>
      </c>
      <c r="G119" s="16">
        <v>16779</v>
      </c>
      <c r="H119" s="16" t="s">
        <v>408</v>
      </c>
      <c r="I119" s="16" t="s">
        <v>318</v>
      </c>
      <c r="J119" s="16" t="s">
        <v>434</v>
      </c>
      <c r="L119" s="16">
        <v>1</v>
      </c>
      <c r="N119" s="18">
        <f t="shared" si="7"/>
        <v>11.261261261261259</v>
      </c>
      <c r="O119" s="25">
        <v>11.824324324324323</v>
      </c>
      <c r="P119" s="25">
        <v>11.824324324324323</v>
      </c>
      <c r="Q119" s="16" t="s">
        <v>108</v>
      </c>
      <c r="R119" s="16" t="s">
        <v>108</v>
      </c>
      <c r="S119" s="16" t="s">
        <v>435</v>
      </c>
      <c r="T119" s="16" t="s">
        <v>108</v>
      </c>
      <c r="U119" s="16" t="s">
        <v>321</v>
      </c>
      <c r="V119" s="34">
        <v>45408</v>
      </c>
      <c r="W119" s="25">
        <v>7.0140000000000002</v>
      </c>
      <c r="X119" s="16">
        <v>1</v>
      </c>
      <c r="Y119" s="25">
        <f>X119*W119</f>
        <v>7.0140000000000002</v>
      </c>
      <c r="Z119" s="16" t="s">
        <v>278</v>
      </c>
      <c r="AE119" s="16" t="s">
        <v>413</v>
      </c>
      <c r="AF119" s="16" t="s">
        <v>322</v>
      </c>
      <c r="AG119" s="16" t="s">
        <v>323</v>
      </c>
      <c r="AH119" s="16" t="s">
        <v>324</v>
      </c>
    </row>
    <row r="120" spans="2:34" s="8" customFormat="1" hidden="1" x14ac:dyDescent="0.25">
      <c r="B120" s="9">
        <v>45391</v>
      </c>
      <c r="C120" s="8" t="s">
        <v>271</v>
      </c>
      <c r="D120" s="8" t="s">
        <v>406</v>
      </c>
      <c r="E120" s="8" t="s">
        <v>407</v>
      </c>
      <c r="F120" s="8" t="s">
        <v>274</v>
      </c>
      <c r="G120" s="8">
        <v>16779</v>
      </c>
      <c r="H120" s="8" t="s">
        <v>408</v>
      </c>
      <c r="I120" s="8" t="s">
        <v>436</v>
      </c>
      <c r="J120" s="8" t="s">
        <v>437</v>
      </c>
      <c r="L120" s="8">
        <v>3</v>
      </c>
      <c r="N120" s="10">
        <f t="shared" si="7"/>
        <v>76.705199999999991</v>
      </c>
      <c r="O120" s="11">
        <v>80.540459999999996</v>
      </c>
      <c r="P120" s="11">
        <v>241.62137999999999</v>
      </c>
      <c r="Q120" s="8" t="s">
        <v>89</v>
      </c>
      <c r="R120" s="8" t="s">
        <v>45</v>
      </c>
      <c r="S120" s="8" t="s">
        <v>438</v>
      </c>
      <c r="T120" s="8" t="s">
        <v>45</v>
      </c>
      <c r="Y120" s="12"/>
      <c r="Z120" s="12"/>
      <c r="AE120" s="8" t="s">
        <v>413</v>
      </c>
    </row>
    <row r="121" spans="2:34" s="8" customFormat="1" hidden="1" x14ac:dyDescent="0.25">
      <c r="B121" s="9">
        <v>45391</v>
      </c>
      <c r="C121" s="8" t="s">
        <v>271</v>
      </c>
      <c r="D121" s="8" t="s">
        <v>406</v>
      </c>
      <c r="E121" s="8" t="s">
        <v>407</v>
      </c>
      <c r="F121" s="8" t="s">
        <v>274</v>
      </c>
      <c r="G121" s="8">
        <v>16779</v>
      </c>
      <c r="H121" s="8" t="s">
        <v>408</v>
      </c>
      <c r="I121" s="8" t="s">
        <v>439</v>
      </c>
      <c r="J121" s="8" t="s">
        <v>440</v>
      </c>
      <c r="L121" s="8">
        <v>3</v>
      </c>
      <c r="N121" s="10">
        <f t="shared" si="7"/>
        <v>51.69022857142857</v>
      </c>
      <c r="O121" s="11">
        <v>54.274740000000001</v>
      </c>
      <c r="P121" s="11">
        <v>162.82422</v>
      </c>
      <c r="Q121" s="8" t="s">
        <v>89</v>
      </c>
      <c r="R121" s="8" t="s">
        <v>45</v>
      </c>
      <c r="S121" s="8" t="s">
        <v>441</v>
      </c>
      <c r="T121" s="8" t="s">
        <v>45</v>
      </c>
      <c r="Y121" s="12"/>
      <c r="Z121" s="12"/>
      <c r="AE121" s="8" t="s">
        <v>413</v>
      </c>
    </row>
    <row r="122" spans="2:34" s="8" customFormat="1" hidden="1" x14ac:dyDescent="0.25">
      <c r="B122" s="9">
        <v>45391</v>
      </c>
      <c r="C122" s="8" t="s">
        <v>271</v>
      </c>
      <c r="D122" s="8" t="s">
        <v>406</v>
      </c>
      <c r="E122" s="8" t="s">
        <v>407</v>
      </c>
      <c r="F122" s="8" t="s">
        <v>274</v>
      </c>
      <c r="G122" s="8">
        <v>16779</v>
      </c>
      <c r="H122" s="8" t="s">
        <v>408</v>
      </c>
      <c r="I122" s="8" t="s">
        <v>442</v>
      </c>
      <c r="J122" s="8" t="s">
        <v>443</v>
      </c>
      <c r="L122" s="8">
        <v>4</v>
      </c>
      <c r="N122" s="10">
        <f t="shared" si="7"/>
        <v>77.33</v>
      </c>
      <c r="O122" s="11">
        <v>81.1965</v>
      </c>
      <c r="P122" s="11">
        <v>324.786</v>
      </c>
      <c r="Q122" s="8" t="s">
        <v>89</v>
      </c>
      <c r="R122" s="8" t="s">
        <v>45</v>
      </c>
      <c r="S122" s="8" t="s">
        <v>444</v>
      </c>
      <c r="T122" s="8" t="s">
        <v>45</v>
      </c>
      <c r="Y122" s="12"/>
      <c r="Z122" s="12"/>
      <c r="AE122" s="8" t="s">
        <v>413</v>
      </c>
    </row>
    <row r="123" spans="2:34" s="36" customFormat="1" hidden="1" x14ac:dyDescent="0.25">
      <c r="B123" s="35">
        <v>45391</v>
      </c>
      <c r="C123" s="36" t="s">
        <v>271</v>
      </c>
      <c r="D123" s="36" t="s">
        <v>406</v>
      </c>
      <c r="E123" s="36" t="s">
        <v>407</v>
      </c>
      <c r="F123" s="36" t="s">
        <v>274</v>
      </c>
      <c r="G123" s="36">
        <v>16779</v>
      </c>
      <c r="H123" s="36" t="s">
        <v>408</v>
      </c>
      <c r="I123" s="36" t="s">
        <v>375</v>
      </c>
      <c r="J123" s="36" t="s">
        <v>445</v>
      </c>
      <c r="K123" s="36">
        <v>14694040</v>
      </c>
      <c r="L123" s="36">
        <v>2</v>
      </c>
      <c r="N123" s="37">
        <f t="shared" si="7"/>
        <v>185.63095238095241</v>
      </c>
      <c r="O123" s="38">
        <v>194.91250000000002</v>
      </c>
      <c r="P123" s="38"/>
      <c r="Q123" s="36" t="s">
        <v>446</v>
      </c>
      <c r="R123" s="36" t="s">
        <v>373</v>
      </c>
      <c r="T123" s="36" t="s">
        <v>373</v>
      </c>
      <c r="Y123" s="39"/>
      <c r="Z123" s="39"/>
      <c r="AE123" s="36" t="s">
        <v>413</v>
      </c>
    </row>
    <row r="124" spans="2:34" s="36" customFormat="1" hidden="1" x14ac:dyDescent="0.25">
      <c r="B124" s="35">
        <v>45391</v>
      </c>
      <c r="C124" s="36" t="s">
        <v>271</v>
      </c>
      <c r="D124" s="36" t="s">
        <v>406</v>
      </c>
      <c r="E124" s="36" t="s">
        <v>407</v>
      </c>
      <c r="F124" s="36" t="s">
        <v>274</v>
      </c>
      <c r="G124" s="36">
        <v>16779</v>
      </c>
      <c r="H124" s="36" t="s">
        <v>408</v>
      </c>
      <c r="I124" s="36" t="s">
        <v>447</v>
      </c>
      <c r="J124" s="36">
        <v>14552644</v>
      </c>
      <c r="L124" s="36">
        <v>1</v>
      </c>
      <c r="N124" s="37">
        <f t="shared" si="7"/>
        <v>1393.08</v>
      </c>
      <c r="O124" s="38">
        <v>1462.7339999999999</v>
      </c>
      <c r="P124" s="38"/>
      <c r="Q124" s="36" t="s">
        <v>89</v>
      </c>
      <c r="R124" s="36" t="s">
        <v>373</v>
      </c>
      <c r="T124" s="36" t="s">
        <v>373</v>
      </c>
      <c r="Y124" s="39"/>
      <c r="Z124" s="39"/>
      <c r="AE124" s="36" t="s">
        <v>413</v>
      </c>
    </row>
    <row r="125" spans="2:34" s="29" customFormat="1" hidden="1" x14ac:dyDescent="0.25">
      <c r="B125" s="28">
        <v>45391</v>
      </c>
      <c r="C125" s="29" t="s">
        <v>271</v>
      </c>
      <c r="D125" s="29" t="s">
        <v>406</v>
      </c>
      <c r="E125" s="29" t="s">
        <v>407</v>
      </c>
      <c r="F125" s="29" t="s">
        <v>274</v>
      </c>
      <c r="G125" s="29">
        <v>16779</v>
      </c>
      <c r="H125" s="29" t="s">
        <v>408</v>
      </c>
      <c r="I125" s="29" t="s">
        <v>448</v>
      </c>
      <c r="J125" s="29">
        <v>14506978</v>
      </c>
      <c r="L125" s="29">
        <v>1</v>
      </c>
      <c r="N125" s="32">
        <f t="shared" si="7"/>
        <v>158.81910000000002</v>
      </c>
      <c r="O125" s="33">
        <v>166.76005500000002</v>
      </c>
      <c r="P125" s="33">
        <v>166.76005500000002</v>
      </c>
      <c r="Q125" s="29" t="s">
        <v>89</v>
      </c>
      <c r="R125" s="29" t="s">
        <v>392</v>
      </c>
      <c r="S125" s="29" t="s">
        <v>449</v>
      </c>
      <c r="T125" s="29" t="s">
        <v>394</v>
      </c>
      <c r="Y125" s="30"/>
      <c r="Z125" s="30" t="s">
        <v>278</v>
      </c>
      <c r="AE125" s="29" t="s">
        <v>413</v>
      </c>
    </row>
    <row r="126" spans="2:34" s="29" customFormat="1" hidden="1" x14ac:dyDescent="0.25">
      <c r="B126" s="28">
        <v>45391</v>
      </c>
      <c r="C126" s="29" t="s">
        <v>271</v>
      </c>
      <c r="D126" s="29" t="s">
        <v>450</v>
      </c>
      <c r="E126" s="29" t="s">
        <v>451</v>
      </c>
      <c r="F126" s="29" t="s">
        <v>274</v>
      </c>
      <c r="G126" s="29">
        <v>16779</v>
      </c>
      <c r="H126" s="29" t="s">
        <v>452</v>
      </c>
      <c r="I126" s="29" t="s">
        <v>409</v>
      </c>
      <c r="J126" s="29">
        <v>14529840</v>
      </c>
      <c r="L126" s="29">
        <v>1</v>
      </c>
      <c r="N126" s="32">
        <f>O126/105%</f>
        <v>857.14285714285711</v>
      </c>
      <c r="O126" s="33">
        <v>900</v>
      </c>
      <c r="P126" s="33">
        <v>900</v>
      </c>
      <c r="Q126" s="29" t="s">
        <v>410</v>
      </c>
      <c r="R126" s="29" t="s">
        <v>410</v>
      </c>
      <c r="S126" s="29" t="s">
        <v>453</v>
      </c>
      <c r="T126" s="29" t="s">
        <v>410</v>
      </c>
      <c r="Y126" s="30"/>
      <c r="Z126" s="30"/>
      <c r="AE126" s="29" t="s">
        <v>454</v>
      </c>
    </row>
    <row r="127" spans="2:34" s="16" customFormat="1" hidden="1" x14ac:dyDescent="0.25">
      <c r="B127" s="15">
        <v>45391</v>
      </c>
      <c r="C127" s="16" t="s">
        <v>271</v>
      </c>
      <c r="D127" s="16" t="s">
        <v>450</v>
      </c>
      <c r="E127" s="16" t="s">
        <v>451</v>
      </c>
      <c r="F127" s="16" t="s">
        <v>274</v>
      </c>
      <c r="G127" s="16">
        <v>16779</v>
      </c>
      <c r="H127" s="16" t="s">
        <v>452</v>
      </c>
      <c r="I127" s="16" t="s">
        <v>375</v>
      </c>
      <c r="J127" s="16">
        <v>14506955</v>
      </c>
      <c r="L127" s="16">
        <v>1</v>
      </c>
      <c r="N127" s="18">
        <f t="shared" ref="N127:N143" si="8">O127/105%</f>
        <v>17.142857142857142</v>
      </c>
      <c r="O127" s="25">
        <v>18</v>
      </c>
      <c r="P127" s="25">
        <v>18</v>
      </c>
      <c r="Q127" s="16" t="s">
        <v>455</v>
      </c>
      <c r="R127" s="16" t="s">
        <v>456</v>
      </c>
      <c r="S127" s="16" t="s">
        <v>457</v>
      </c>
      <c r="T127" s="16" t="s">
        <v>108</v>
      </c>
      <c r="U127" s="16" t="s">
        <v>321</v>
      </c>
      <c r="V127" s="34">
        <v>45407</v>
      </c>
      <c r="W127" s="40">
        <v>14.4</v>
      </c>
      <c r="X127" s="16">
        <v>1</v>
      </c>
      <c r="Y127" s="25">
        <f>X127*W127</f>
        <v>14.4</v>
      </c>
      <c r="Z127" s="27" t="s">
        <v>278</v>
      </c>
      <c r="AE127" s="16" t="s">
        <v>454</v>
      </c>
      <c r="AF127" s="16" t="s">
        <v>382</v>
      </c>
      <c r="AG127" s="16" t="s">
        <v>383</v>
      </c>
      <c r="AH127" s="16" t="s">
        <v>384</v>
      </c>
    </row>
    <row r="128" spans="2:34" s="8" customFormat="1" hidden="1" x14ac:dyDescent="0.25">
      <c r="B128" s="9">
        <v>45391</v>
      </c>
      <c r="C128" s="8" t="s">
        <v>271</v>
      </c>
      <c r="D128" s="8" t="s">
        <v>450</v>
      </c>
      <c r="E128" s="8" t="s">
        <v>451</v>
      </c>
      <c r="F128" s="8" t="s">
        <v>274</v>
      </c>
      <c r="G128" s="8">
        <v>16779</v>
      </c>
      <c r="H128" s="8" t="s">
        <v>452</v>
      </c>
      <c r="I128" s="8" t="s">
        <v>369</v>
      </c>
      <c r="J128" s="8">
        <v>14640025</v>
      </c>
      <c r="L128" s="8">
        <v>1</v>
      </c>
      <c r="N128" s="10">
        <f t="shared" si="8"/>
        <v>201.07596330275231</v>
      </c>
      <c r="O128" s="11">
        <v>211.12976146788995</v>
      </c>
      <c r="P128" s="11">
        <v>211.12976146788995</v>
      </c>
      <c r="Q128" s="8" t="s">
        <v>303</v>
      </c>
      <c r="R128" s="8" t="s">
        <v>45</v>
      </c>
      <c r="S128" s="8" t="s">
        <v>415</v>
      </c>
      <c r="T128" s="8" t="s">
        <v>45</v>
      </c>
      <c r="Y128" s="12"/>
      <c r="Z128" s="12"/>
      <c r="AE128" s="8" t="s">
        <v>454</v>
      </c>
    </row>
    <row r="129" spans="2:34" s="16" customFormat="1" hidden="1" x14ac:dyDescent="0.25">
      <c r="B129" s="15">
        <v>45391</v>
      </c>
      <c r="C129" s="16" t="s">
        <v>271</v>
      </c>
      <c r="D129" s="16" t="s">
        <v>450</v>
      </c>
      <c r="E129" s="16" t="s">
        <v>451</v>
      </c>
      <c r="F129" s="16" t="s">
        <v>274</v>
      </c>
      <c r="G129" s="16">
        <v>16779</v>
      </c>
      <c r="H129" s="16" t="s">
        <v>452</v>
      </c>
      <c r="I129" s="16" t="s">
        <v>376</v>
      </c>
      <c r="J129" s="16">
        <v>14506982</v>
      </c>
      <c r="L129" s="16">
        <v>2</v>
      </c>
      <c r="N129" s="18">
        <f t="shared" si="8"/>
        <v>11.071428571428571</v>
      </c>
      <c r="O129" s="25">
        <v>11.625</v>
      </c>
      <c r="P129" s="25">
        <v>23.25</v>
      </c>
      <c r="Q129" s="16" t="s">
        <v>458</v>
      </c>
      <c r="R129" s="16" t="s">
        <v>456</v>
      </c>
      <c r="S129" s="16" t="s">
        <v>416</v>
      </c>
      <c r="T129" s="16" t="s">
        <v>108</v>
      </c>
      <c r="U129" s="16" t="s">
        <v>321</v>
      </c>
      <c r="V129" s="34">
        <v>45407</v>
      </c>
      <c r="W129" s="40">
        <v>9.3000000000000007</v>
      </c>
      <c r="X129" s="16">
        <v>2</v>
      </c>
      <c r="Y129" s="25">
        <f>X129*W129</f>
        <v>18.600000000000001</v>
      </c>
      <c r="Z129" s="27" t="s">
        <v>278</v>
      </c>
      <c r="AE129" s="16" t="s">
        <v>454</v>
      </c>
      <c r="AF129" s="16" t="s">
        <v>382</v>
      </c>
      <c r="AG129" s="16" t="s">
        <v>383</v>
      </c>
      <c r="AH129" s="16" t="s">
        <v>384</v>
      </c>
    </row>
    <row r="130" spans="2:34" s="16" customFormat="1" hidden="1" x14ac:dyDescent="0.25">
      <c r="B130" s="15">
        <v>45391</v>
      </c>
      <c r="C130" s="16" t="s">
        <v>271</v>
      </c>
      <c r="D130" s="16" t="s">
        <v>450</v>
      </c>
      <c r="E130" s="16" t="s">
        <v>451</v>
      </c>
      <c r="F130" s="16" t="s">
        <v>274</v>
      </c>
      <c r="G130" s="16">
        <v>16779</v>
      </c>
      <c r="H130" s="16" t="s">
        <v>452</v>
      </c>
      <c r="I130" s="16" t="s">
        <v>417</v>
      </c>
      <c r="J130" s="16">
        <v>14506959</v>
      </c>
      <c r="L130" s="16">
        <v>1</v>
      </c>
      <c r="N130" s="18">
        <f t="shared" si="8"/>
        <v>282.61277000000001</v>
      </c>
      <c r="O130" s="25">
        <v>296.74340850000004</v>
      </c>
      <c r="P130" s="25">
        <v>296.74340850000004</v>
      </c>
      <c r="Q130" s="16" t="s">
        <v>89</v>
      </c>
      <c r="R130" s="16" t="s">
        <v>108</v>
      </c>
      <c r="S130" s="16" t="s">
        <v>459</v>
      </c>
      <c r="T130" s="16" t="s">
        <v>108</v>
      </c>
      <c r="U130" s="20" t="s">
        <v>460</v>
      </c>
      <c r="V130" s="21">
        <v>45419</v>
      </c>
      <c r="W130" s="22">
        <v>200000</v>
      </c>
      <c r="X130" s="42">
        <v>1</v>
      </c>
      <c r="Y130" s="27"/>
      <c r="Z130" s="27" t="s">
        <v>278</v>
      </c>
      <c r="AE130" s="16" t="s">
        <v>454</v>
      </c>
      <c r="AF130" s="16" t="s">
        <v>461</v>
      </c>
      <c r="AG130" s="16" t="s">
        <v>462</v>
      </c>
      <c r="AH130" s="16" t="s">
        <v>463</v>
      </c>
    </row>
    <row r="131" spans="2:34" s="8" customFormat="1" hidden="1" x14ac:dyDescent="0.25">
      <c r="B131" s="9">
        <v>45391</v>
      </c>
      <c r="C131" s="8" t="s">
        <v>271</v>
      </c>
      <c r="D131" s="8" t="s">
        <v>450</v>
      </c>
      <c r="E131" s="8" t="s">
        <v>451</v>
      </c>
      <c r="F131" s="8" t="s">
        <v>274</v>
      </c>
      <c r="G131" s="8">
        <v>16779</v>
      </c>
      <c r="H131" s="8" t="s">
        <v>452</v>
      </c>
      <c r="I131" s="8" t="s">
        <v>447</v>
      </c>
      <c r="J131" s="8">
        <v>14552644</v>
      </c>
      <c r="L131" s="8">
        <v>1</v>
      </c>
      <c r="N131" s="10">
        <f t="shared" si="8"/>
        <v>1393.08</v>
      </c>
      <c r="O131" s="11">
        <v>1462.7339999999999</v>
      </c>
      <c r="P131" s="11">
        <v>1462.7339999999999</v>
      </c>
      <c r="Q131" s="8" t="s">
        <v>89</v>
      </c>
      <c r="R131" s="8" t="s">
        <v>45</v>
      </c>
      <c r="S131" s="8" t="s">
        <v>464</v>
      </c>
      <c r="T131" s="8" t="s">
        <v>45</v>
      </c>
      <c r="Y131" s="12"/>
      <c r="Z131" s="12"/>
      <c r="AE131" s="8" t="s">
        <v>454</v>
      </c>
    </row>
    <row r="132" spans="2:34" s="8" customFormat="1" hidden="1" x14ac:dyDescent="0.25">
      <c r="B132" s="9">
        <v>45391</v>
      </c>
      <c r="C132" s="8" t="s">
        <v>271</v>
      </c>
      <c r="D132" s="8" t="s">
        <v>450</v>
      </c>
      <c r="E132" s="8" t="s">
        <v>451</v>
      </c>
      <c r="F132" s="8" t="s">
        <v>274</v>
      </c>
      <c r="G132" s="8">
        <v>16779</v>
      </c>
      <c r="H132" s="8" t="s">
        <v>452</v>
      </c>
      <c r="I132" s="8" t="s">
        <v>290</v>
      </c>
      <c r="J132" s="8">
        <v>14513325</v>
      </c>
      <c r="L132" s="8">
        <v>1</v>
      </c>
      <c r="N132" s="10">
        <f t="shared" si="8"/>
        <v>46.39</v>
      </c>
      <c r="O132" s="11">
        <v>48.709500000000006</v>
      </c>
      <c r="P132" s="11">
        <v>48.709500000000006</v>
      </c>
      <c r="Q132" s="8" t="s">
        <v>89</v>
      </c>
      <c r="R132" s="8" t="s">
        <v>45</v>
      </c>
      <c r="S132" s="8" t="s">
        <v>420</v>
      </c>
      <c r="T132" s="8" t="s">
        <v>45</v>
      </c>
      <c r="Y132" s="12"/>
      <c r="Z132" s="12"/>
      <c r="AE132" s="8" t="s">
        <v>454</v>
      </c>
    </row>
    <row r="133" spans="2:34" s="36" customFormat="1" hidden="1" x14ac:dyDescent="0.25">
      <c r="B133" s="35">
        <v>45391</v>
      </c>
      <c r="C133" s="36" t="s">
        <v>271</v>
      </c>
      <c r="D133" s="36" t="s">
        <v>450</v>
      </c>
      <c r="E133" s="36" t="s">
        <v>451</v>
      </c>
      <c r="F133" s="36" t="s">
        <v>274</v>
      </c>
      <c r="G133" s="36">
        <v>16779</v>
      </c>
      <c r="H133" s="36" t="s">
        <v>452</v>
      </c>
      <c r="I133" s="36" t="s">
        <v>448</v>
      </c>
      <c r="J133" s="36">
        <v>14506978</v>
      </c>
      <c r="L133" s="36">
        <v>1</v>
      </c>
      <c r="N133" s="37">
        <f t="shared" si="8"/>
        <v>158.81910000000002</v>
      </c>
      <c r="O133" s="38">
        <v>166.76005500000002</v>
      </c>
      <c r="P133" s="38"/>
      <c r="R133" s="36" t="s">
        <v>392</v>
      </c>
      <c r="T133" s="36" t="s">
        <v>465</v>
      </c>
      <c r="Y133" s="39"/>
      <c r="Z133" s="39"/>
      <c r="AE133" s="36" t="s">
        <v>454</v>
      </c>
    </row>
    <row r="134" spans="2:34" s="8" customFormat="1" hidden="1" x14ac:dyDescent="0.25">
      <c r="B134" s="9">
        <v>45391</v>
      </c>
      <c r="C134" s="8" t="s">
        <v>271</v>
      </c>
      <c r="D134" s="8" t="s">
        <v>450</v>
      </c>
      <c r="E134" s="8" t="s">
        <v>451</v>
      </c>
      <c r="F134" s="8" t="s">
        <v>274</v>
      </c>
      <c r="G134" s="8">
        <v>16779</v>
      </c>
      <c r="H134" s="8" t="s">
        <v>452</v>
      </c>
      <c r="I134" s="8" t="s">
        <v>466</v>
      </c>
      <c r="J134" s="8">
        <v>983252</v>
      </c>
      <c r="L134" s="8">
        <v>1</v>
      </c>
      <c r="N134" s="10">
        <f t="shared" si="8"/>
        <v>0.39</v>
      </c>
      <c r="O134" s="11">
        <v>0.40950000000000003</v>
      </c>
      <c r="P134" s="11">
        <v>0.40950000000000003</v>
      </c>
      <c r="Q134" s="8" t="s">
        <v>89</v>
      </c>
      <c r="R134" s="8" t="s">
        <v>45</v>
      </c>
      <c r="S134" s="8" t="s">
        <v>467</v>
      </c>
      <c r="T134" s="8" t="s">
        <v>45</v>
      </c>
      <c r="Y134" s="12"/>
      <c r="Z134" s="12"/>
      <c r="AE134" s="8" t="s">
        <v>454</v>
      </c>
    </row>
    <row r="135" spans="2:34" s="8" customFormat="1" hidden="1" x14ac:dyDescent="0.25">
      <c r="B135" s="9">
        <v>45391</v>
      </c>
      <c r="C135" s="8" t="s">
        <v>271</v>
      </c>
      <c r="D135" s="8" t="s">
        <v>450</v>
      </c>
      <c r="E135" s="8" t="s">
        <v>451</v>
      </c>
      <c r="F135" s="8" t="s">
        <v>274</v>
      </c>
      <c r="G135" s="8">
        <v>16779</v>
      </c>
      <c r="H135" s="8" t="s">
        <v>452</v>
      </c>
      <c r="I135" s="8" t="s">
        <v>286</v>
      </c>
      <c r="J135" s="8">
        <v>14737947</v>
      </c>
      <c r="K135" s="8" t="s">
        <v>421</v>
      </c>
      <c r="L135" s="8">
        <v>1</v>
      </c>
      <c r="N135" s="10">
        <f t="shared" si="8"/>
        <v>252.34285714285716</v>
      </c>
      <c r="O135" s="11">
        <v>264.96000000000004</v>
      </c>
      <c r="P135" s="11">
        <v>264.96000000000004</v>
      </c>
      <c r="Q135" s="8" t="s">
        <v>303</v>
      </c>
      <c r="R135" s="8" t="s">
        <v>45</v>
      </c>
      <c r="S135" s="8" t="s">
        <v>468</v>
      </c>
      <c r="T135" s="8" t="s">
        <v>45</v>
      </c>
      <c r="Y135" s="12"/>
      <c r="Z135" s="12"/>
      <c r="AE135" s="8" t="s">
        <v>454</v>
      </c>
    </row>
    <row r="136" spans="2:34" s="36" customFormat="1" hidden="1" x14ac:dyDescent="0.25">
      <c r="B136" s="35">
        <v>45391</v>
      </c>
      <c r="C136" s="36" t="s">
        <v>271</v>
      </c>
      <c r="D136" s="36" t="s">
        <v>450</v>
      </c>
      <c r="E136" s="36" t="s">
        <v>451</v>
      </c>
      <c r="F136" s="36" t="s">
        <v>274</v>
      </c>
      <c r="G136" s="36">
        <v>16779</v>
      </c>
      <c r="H136" s="36" t="s">
        <v>452</v>
      </c>
      <c r="I136" s="36" t="s">
        <v>436</v>
      </c>
      <c r="J136" s="36" t="s">
        <v>437</v>
      </c>
      <c r="L136" s="36">
        <v>3</v>
      </c>
      <c r="N136" s="37">
        <f t="shared" si="8"/>
        <v>14.478764478764479</v>
      </c>
      <c r="O136" s="38">
        <v>15.202702702702704</v>
      </c>
      <c r="P136" s="38"/>
      <c r="Q136" s="36" t="s">
        <v>372</v>
      </c>
      <c r="R136" s="36" t="s">
        <v>373</v>
      </c>
      <c r="T136" s="36" t="s">
        <v>373</v>
      </c>
      <c r="Y136" s="39"/>
      <c r="Z136" s="39"/>
      <c r="AE136" s="36" t="s">
        <v>454</v>
      </c>
    </row>
    <row r="137" spans="2:34" s="8" customFormat="1" hidden="1" x14ac:dyDescent="0.25">
      <c r="B137" s="9">
        <v>45391</v>
      </c>
      <c r="C137" s="8" t="s">
        <v>271</v>
      </c>
      <c r="D137" s="8" t="s">
        <v>450</v>
      </c>
      <c r="E137" s="8" t="s">
        <v>451</v>
      </c>
      <c r="F137" s="8" t="s">
        <v>274</v>
      </c>
      <c r="G137" s="8">
        <v>16779</v>
      </c>
      <c r="H137" s="8" t="s">
        <v>452</v>
      </c>
      <c r="I137" s="8" t="s">
        <v>439</v>
      </c>
      <c r="J137" s="8" t="s">
        <v>440</v>
      </c>
      <c r="L137" s="8">
        <v>3</v>
      </c>
      <c r="N137" s="10">
        <f t="shared" si="8"/>
        <v>51.69022857142857</v>
      </c>
      <c r="O137" s="11">
        <v>54.274740000000001</v>
      </c>
      <c r="P137" s="11">
        <v>162.82422</v>
      </c>
      <c r="Q137" s="8" t="s">
        <v>89</v>
      </c>
      <c r="R137" s="8" t="s">
        <v>45</v>
      </c>
      <c r="S137" s="8" t="s">
        <v>469</v>
      </c>
      <c r="T137" s="8" t="s">
        <v>45</v>
      </c>
      <c r="Y137" s="12"/>
      <c r="Z137" s="12"/>
      <c r="AE137" s="8" t="s">
        <v>454</v>
      </c>
    </row>
    <row r="138" spans="2:34" s="8" customFormat="1" hidden="1" x14ac:dyDescent="0.25">
      <c r="B138" s="9">
        <v>45391</v>
      </c>
      <c r="C138" s="8" t="s">
        <v>271</v>
      </c>
      <c r="D138" s="8" t="s">
        <v>450</v>
      </c>
      <c r="E138" s="8" t="s">
        <v>451</v>
      </c>
      <c r="F138" s="8" t="s">
        <v>274</v>
      </c>
      <c r="G138" s="8">
        <v>16779</v>
      </c>
      <c r="H138" s="8" t="s">
        <v>452</v>
      </c>
      <c r="I138" s="8" t="s">
        <v>442</v>
      </c>
      <c r="J138" s="8" t="s">
        <v>443</v>
      </c>
      <c r="L138" s="8">
        <v>4</v>
      </c>
      <c r="N138" s="10">
        <f t="shared" si="8"/>
        <v>77.33</v>
      </c>
      <c r="O138" s="11">
        <v>81.1965</v>
      </c>
      <c r="P138" s="11">
        <v>324.786</v>
      </c>
      <c r="Q138" s="8" t="s">
        <v>89</v>
      </c>
      <c r="R138" s="8" t="s">
        <v>45</v>
      </c>
      <c r="S138" s="8" t="s">
        <v>444</v>
      </c>
      <c r="T138" s="8" t="s">
        <v>45</v>
      </c>
      <c r="Y138" s="12"/>
      <c r="Z138" s="12"/>
      <c r="AE138" s="8" t="s">
        <v>454</v>
      </c>
    </row>
    <row r="139" spans="2:34" s="36" customFormat="1" hidden="1" x14ac:dyDescent="0.25">
      <c r="B139" s="35">
        <v>45391</v>
      </c>
      <c r="C139" s="36" t="s">
        <v>271</v>
      </c>
      <c r="D139" s="36" t="s">
        <v>450</v>
      </c>
      <c r="E139" s="36" t="s">
        <v>451</v>
      </c>
      <c r="F139" s="36" t="s">
        <v>274</v>
      </c>
      <c r="G139" s="36">
        <v>16779</v>
      </c>
      <c r="H139" s="36" t="s">
        <v>452</v>
      </c>
      <c r="I139" s="36" t="s">
        <v>375</v>
      </c>
      <c r="J139" s="36" t="s">
        <v>445</v>
      </c>
      <c r="K139" s="36">
        <v>14694040</v>
      </c>
      <c r="L139" s="36">
        <v>2</v>
      </c>
      <c r="N139" s="37">
        <f t="shared" si="8"/>
        <v>185.63095238095241</v>
      </c>
      <c r="O139" s="38">
        <v>194.91250000000002</v>
      </c>
      <c r="P139" s="38"/>
      <c r="Q139" s="36" t="s">
        <v>446</v>
      </c>
      <c r="R139" s="36" t="s">
        <v>373</v>
      </c>
      <c r="T139" s="36" t="s">
        <v>373</v>
      </c>
      <c r="Y139" s="39"/>
      <c r="Z139" s="39"/>
      <c r="AE139" s="36" t="s">
        <v>454</v>
      </c>
    </row>
    <row r="140" spans="2:34" s="8" customFormat="1" hidden="1" x14ac:dyDescent="0.25">
      <c r="B140" s="9">
        <v>45391</v>
      </c>
      <c r="C140" s="8" t="s">
        <v>271</v>
      </c>
      <c r="D140" s="8" t="s">
        <v>450</v>
      </c>
      <c r="E140" s="8" t="s">
        <v>451</v>
      </c>
      <c r="F140" s="8" t="s">
        <v>274</v>
      </c>
      <c r="G140" s="8">
        <v>16779</v>
      </c>
      <c r="H140" s="8" t="s">
        <v>452</v>
      </c>
      <c r="I140" s="8" t="s">
        <v>288</v>
      </c>
      <c r="J140" s="8">
        <v>14526459</v>
      </c>
      <c r="L140" s="8">
        <v>3</v>
      </c>
      <c r="N140" s="10">
        <f t="shared" si="8"/>
        <v>1.3466761904761904</v>
      </c>
      <c r="O140" s="11">
        <v>1.41401</v>
      </c>
      <c r="P140" s="11">
        <v>4.2420299999999997</v>
      </c>
      <c r="Q140" s="8" t="s">
        <v>89</v>
      </c>
      <c r="R140" s="8" t="s">
        <v>45</v>
      </c>
      <c r="S140" s="8" t="s">
        <v>289</v>
      </c>
      <c r="T140" s="8" t="s">
        <v>45</v>
      </c>
      <c r="Y140" s="12"/>
      <c r="Z140" s="12"/>
      <c r="AE140" s="8" t="s">
        <v>454</v>
      </c>
    </row>
    <row r="141" spans="2:34" s="16" customFormat="1" hidden="1" x14ac:dyDescent="0.25">
      <c r="B141" s="15">
        <v>45391</v>
      </c>
      <c r="C141" s="16" t="s">
        <v>271</v>
      </c>
      <c r="D141" s="16" t="s">
        <v>450</v>
      </c>
      <c r="E141" s="16" t="s">
        <v>451</v>
      </c>
      <c r="F141" s="16" t="s">
        <v>274</v>
      </c>
      <c r="G141" s="16">
        <v>16779</v>
      </c>
      <c r="H141" s="16" t="s">
        <v>452</v>
      </c>
      <c r="I141" s="16" t="s">
        <v>426</v>
      </c>
      <c r="J141" s="16">
        <v>14532419</v>
      </c>
      <c r="K141" s="16" t="s">
        <v>427</v>
      </c>
      <c r="L141" s="16">
        <v>1</v>
      </c>
      <c r="N141" s="18">
        <f t="shared" si="8"/>
        <v>150.13043884220352</v>
      </c>
      <c r="O141" s="25">
        <v>157.63696078431371</v>
      </c>
      <c r="P141" s="25">
        <v>157.63696078431371</v>
      </c>
      <c r="Q141" s="16" t="s">
        <v>428</v>
      </c>
      <c r="R141" s="16" t="s">
        <v>108</v>
      </c>
      <c r="S141" s="16" t="s">
        <v>470</v>
      </c>
      <c r="T141" s="16" t="s">
        <v>108</v>
      </c>
      <c r="U141" s="16" t="s">
        <v>321</v>
      </c>
      <c r="V141" s="34">
        <v>45407</v>
      </c>
      <c r="W141" s="40">
        <v>126.11</v>
      </c>
      <c r="X141" s="16">
        <v>1</v>
      </c>
      <c r="Y141" s="25">
        <f>X141*W141</f>
        <v>126.11</v>
      </c>
      <c r="Z141" s="27" t="s">
        <v>278</v>
      </c>
      <c r="AE141" s="16" t="s">
        <v>454</v>
      </c>
      <c r="AF141" s="16" t="s">
        <v>382</v>
      </c>
      <c r="AG141" s="16" t="s">
        <v>383</v>
      </c>
      <c r="AH141" s="16" t="s">
        <v>384</v>
      </c>
    </row>
    <row r="142" spans="2:34" s="36" customFormat="1" ht="15.75" hidden="1" x14ac:dyDescent="0.25">
      <c r="B142" s="35">
        <v>45391</v>
      </c>
      <c r="C142" s="36" t="s">
        <v>271</v>
      </c>
      <c r="D142" s="36" t="s">
        <v>450</v>
      </c>
      <c r="E142" s="36" t="s">
        <v>451</v>
      </c>
      <c r="F142" s="36" t="s">
        <v>274</v>
      </c>
      <c r="G142" s="36">
        <v>16779</v>
      </c>
      <c r="H142" s="36" t="s">
        <v>452</v>
      </c>
      <c r="I142" s="36" t="s">
        <v>430</v>
      </c>
      <c r="J142" s="36">
        <v>60110000</v>
      </c>
      <c r="K142" s="36">
        <v>990519</v>
      </c>
      <c r="L142" s="36">
        <v>16</v>
      </c>
      <c r="N142" s="37">
        <f t="shared" si="8"/>
        <v>1.2422360248447204</v>
      </c>
      <c r="O142" s="38">
        <v>1.3043478260869565</v>
      </c>
      <c r="P142" s="38"/>
      <c r="Q142" s="36" t="s">
        <v>431</v>
      </c>
      <c r="R142" s="36" t="s">
        <v>108</v>
      </c>
      <c r="S142" s="36" t="s">
        <v>432</v>
      </c>
      <c r="T142" s="43" t="s">
        <v>337</v>
      </c>
      <c r="Y142" s="39"/>
      <c r="Z142" s="39"/>
      <c r="AE142" s="36" t="s">
        <v>454</v>
      </c>
    </row>
    <row r="143" spans="2:34" s="8" customFormat="1" hidden="1" x14ac:dyDescent="0.25">
      <c r="B143" s="9">
        <v>45391</v>
      </c>
      <c r="C143" s="8" t="s">
        <v>271</v>
      </c>
      <c r="D143" s="8" t="s">
        <v>450</v>
      </c>
      <c r="E143" s="8" t="s">
        <v>451</v>
      </c>
      <c r="F143" s="8" t="s">
        <v>274</v>
      </c>
      <c r="G143" s="8">
        <v>16779</v>
      </c>
      <c r="H143" s="8" t="s">
        <v>452</v>
      </c>
      <c r="I143" s="8" t="s">
        <v>283</v>
      </c>
      <c r="J143" s="8">
        <v>60110287</v>
      </c>
      <c r="L143" s="8">
        <v>16</v>
      </c>
      <c r="N143" s="10">
        <f t="shared" si="8"/>
        <v>1.5339904761904759</v>
      </c>
      <c r="O143" s="11">
        <v>1.6106899999999997</v>
      </c>
      <c r="P143" s="11">
        <v>25.771039999999996</v>
      </c>
      <c r="Q143" s="8" t="s">
        <v>89</v>
      </c>
      <c r="R143" s="8" t="s">
        <v>45</v>
      </c>
      <c r="S143" s="8" t="s">
        <v>471</v>
      </c>
      <c r="Y143" s="12"/>
      <c r="Z143" s="12"/>
      <c r="AE143" s="8" t="s">
        <v>454</v>
      </c>
    </row>
    <row r="144" spans="2:34" s="16" customFormat="1" hidden="1" x14ac:dyDescent="0.25">
      <c r="B144" s="15">
        <v>45391</v>
      </c>
      <c r="C144" s="16" t="s">
        <v>271</v>
      </c>
      <c r="D144" s="16" t="s">
        <v>450</v>
      </c>
      <c r="E144" s="16" t="s">
        <v>451</v>
      </c>
      <c r="F144" s="16" t="s">
        <v>274</v>
      </c>
      <c r="G144" s="16">
        <v>16779</v>
      </c>
      <c r="H144" s="16" t="s">
        <v>452</v>
      </c>
      <c r="I144" s="16" t="s">
        <v>318</v>
      </c>
      <c r="J144" s="16" t="s">
        <v>434</v>
      </c>
      <c r="L144" s="16">
        <v>1</v>
      </c>
      <c r="N144" s="18">
        <f>O144/105%</f>
        <v>11.261261261261259</v>
      </c>
      <c r="O144" s="25">
        <v>11.824324324324323</v>
      </c>
      <c r="P144" s="25">
        <v>11.824324324324323</v>
      </c>
      <c r="Q144" s="16" t="s">
        <v>108</v>
      </c>
      <c r="R144" s="16" t="s">
        <v>108</v>
      </c>
      <c r="S144" s="16" t="s">
        <v>435</v>
      </c>
      <c r="T144" s="16" t="s">
        <v>108</v>
      </c>
      <c r="U144" s="16" t="s">
        <v>321</v>
      </c>
      <c r="V144" s="34">
        <v>45408</v>
      </c>
      <c r="W144" s="25">
        <v>7.0140000000000002</v>
      </c>
      <c r="X144" s="16">
        <v>1</v>
      </c>
      <c r="Y144" s="25">
        <f>X144*W144</f>
        <v>7.0140000000000002</v>
      </c>
      <c r="Z144" s="16" t="s">
        <v>278</v>
      </c>
      <c r="AE144" s="16" t="s">
        <v>454</v>
      </c>
      <c r="AF144" s="16" t="s">
        <v>322</v>
      </c>
      <c r="AG144" s="16" t="s">
        <v>323</v>
      </c>
      <c r="AH144" s="16" t="s">
        <v>324</v>
      </c>
    </row>
    <row r="145" spans="2:34" s="8" customFormat="1" hidden="1" x14ac:dyDescent="0.25">
      <c r="B145" s="9">
        <v>45391</v>
      </c>
      <c r="C145" s="8" t="s">
        <v>271</v>
      </c>
      <c r="D145" s="8" t="s">
        <v>472</v>
      </c>
      <c r="E145" s="8" t="s">
        <v>473</v>
      </c>
      <c r="F145" s="8" t="s">
        <v>274</v>
      </c>
      <c r="G145" s="8">
        <v>16779</v>
      </c>
      <c r="H145" s="8" t="s">
        <v>40</v>
      </c>
      <c r="I145" s="8" t="s">
        <v>474</v>
      </c>
      <c r="J145" s="8" t="s">
        <v>475</v>
      </c>
      <c r="K145" s="8">
        <v>11716552</v>
      </c>
      <c r="L145" s="8">
        <v>1</v>
      </c>
      <c r="N145" s="10">
        <f>O145/105%</f>
        <v>2611.4523809523807</v>
      </c>
      <c r="O145" s="11">
        <v>2742.0250000000001</v>
      </c>
      <c r="P145" s="11">
        <v>2742.0250000000001</v>
      </c>
      <c r="Q145" s="8" t="s">
        <v>44</v>
      </c>
      <c r="R145" s="8" t="s">
        <v>45</v>
      </c>
      <c r="S145" s="8" t="s">
        <v>476</v>
      </c>
      <c r="T145" s="8" t="s">
        <v>45</v>
      </c>
      <c r="Y145" s="12"/>
      <c r="Z145" s="12"/>
      <c r="AE145" s="8" t="s">
        <v>477</v>
      </c>
    </row>
    <row r="146" spans="2:34" s="8" customFormat="1" hidden="1" x14ac:dyDescent="0.25">
      <c r="B146" s="9">
        <v>45391</v>
      </c>
      <c r="C146" s="8" t="s">
        <v>271</v>
      </c>
      <c r="D146" s="8" t="s">
        <v>472</v>
      </c>
      <c r="E146" s="8" t="s">
        <v>473</v>
      </c>
      <c r="F146" s="8" t="s">
        <v>274</v>
      </c>
      <c r="G146" s="8">
        <v>16779</v>
      </c>
      <c r="H146" s="8" t="s">
        <v>40</v>
      </c>
      <c r="I146" s="8" t="s">
        <v>478</v>
      </c>
      <c r="J146" s="8" t="s">
        <v>76</v>
      </c>
      <c r="K146" s="8">
        <v>20459962</v>
      </c>
      <c r="L146" s="8">
        <v>6</v>
      </c>
      <c r="N146" s="10">
        <f t="shared" ref="N146:N187" si="9">O146/105%</f>
        <v>18.43065714285715</v>
      </c>
      <c r="O146" s="11">
        <v>19.352190000000007</v>
      </c>
      <c r="P146" s="11">
        <v>116.11314000000004</v>
      </c>
      <c r="Q146" s="8" t="s">
        <v>44</v>
      </c>
      <c r="R146" s="8" t="s">
        <v>45</v>
      </c>
      <c r="S146" s="8" t="s">
        <v>77</v>
      </c>
      <c r="T146" s="8" t="s">
        <v>45</v>
      </c>
      <c r="Y146" s="12"/>
      <c r="Z146" s="12"/>
      <c r="AE146" s="8" t="s">
        <v>477</v>
      </c>
    </row>
    <row r="147" spans="2:34" s="8" customFormat="1" hidden="1" x14ac:dyDescent="0.25">
      <c r="B147" s="9">
        <v>45391</v>
      </c>
      <c r="C147" s="8" t="s">
        <v>271</v>
      </c>
      <c r="D147" s="8" t="s">
        <v>472</v>
      </c>
      <c r="E147" s="8" t="s">
        <v>473</v>
      </c>
      <c r="F147" s="8" t="s">
        <v>274</v>
      </c>
      <c r="G147" s="8">
        <v>16779</v>
      </c>
      <c r="H147" s="8" t="s">
        <v>40</v>
      </c>
      <c r="I147" s="8" t="s">
        <v>478</v>
      </c>
      <c r="J147" s="8" t="s">
        <v>85</v>
      </c>
      <c r="K147" s="8">
        <v>20459963</v>
      </c>
      <c r="L147" s="8">
        <v>6</v>
      </c>
      <c r="N147" s="10">
        <f t="shared" si="9"/>
        <v>12.396781193490057</v>
      </c>
      <c r="O147" s="11">
        <v>13.016620253164559</v>
      </c>
      <c r="P147" s="11">
        <v>78.099721518987351</v>
      </c>
      <c r="Q147" s="8" t="s">
        <v>44</v>
      </c>
      <c r="R147" s="8" t="s">
        <v>45</v>
      </c>
      <c r="S147" s="8" t="s">
        <v>86</v>
      </c>
      <c r="T147" s="8" t="s">
        <v>45</v>
      </c>
      <c r="Y147" s="12"/>
      <c r="Z147" s="12"/>
      <c r="AE147" s="8" t="s">
        <v>477</v>
      </c>
    </row>
    <row r="148" spans="2:34" s="8" customFormat="1" hidden="1" x14ac:dyDescent="0.25">
      <c r="B148" s="9">
        <v>45391</v>
      </c>
      <c r="C148" s="8" t="s">
        <v>271</v>
      </c>
      <c r="D148" s="8" t="s">
        <v>472</v>
      </c>
      <c r="E148" s="8" t="s">
        <v>473</v>
      </c>
      <c r="F148" s="8" t="s">
        <v>274</v>
      </c>
      <c r="G148" s="8">
        <v>16779</v>
      </c>
      <c r="H148" s="8" t="s">
        <v>40</v>
      </c>
      <c r="I148" s="8" t="s">
        <v>479</v>
      </c>
      <c r="J148" s="8" t="s">
        <v>480</v>
      </c>
      <c r="K148" s="8" t="s">
        <v>72</v>
      </c>
      <c r="L148" s="8">
        <v>12</v>
      </c>
      <c r="N148" s="10">
        <f t="shared" si="9"/>
        <v>13.988089761904762</v>
      </c>
      <c r="O148" s="11">
        <v>14.68749425</v>
      </c>
      <c r="P148" s="11">
        <v>176.249931</v>
      </c>
      <c r="Q148" s="8" t="s">
        <v>44</v>
      </c>
      <c r="R148" s="8" t="s">
        <v>45</v>
      </c>
      <c r="S148" s="8" t="s">
        <v>481</v>
      </c>
      <c r="T148" s="8" t="s">
        <v>45</v>
      </c>
      <c r="Y148" s="12"/>
      <c r="Z148" s="12"/>
      <c r="AE148" s="8" t="s">
        <v>477</v>
      </c>
    </row>
    <row r="149" spans="2:34" s="8" customFormat="1" hidden="1" x14ac:dyDescent="0.25">
      <c r="B149" s="9">
        <v>45391</v>
      </c>
      <c r="C149" s="8" t="s">
        <v>271</v>
      </c>
      <c r="D149" s="8" t="s">
        <v>472</v>
      </c>
      <c r="E149" s="8" t="s">
        <v>473</v>
      </c>
      <c r="F149" s="8" t="s">
        <v>274</v>
      </c>
      <c r="G149" s="8">
        <v>16779</v>
      </c>
      <c r="H149" s="8" t="s">
        <v>40</v>
      </c>
      <c r="I149" s="8" t="s">
        <v>297</v>
      </c>
      <c r="J149" s="8" t="s">
        <v>69</v>
      </c>
      <c r="K149" s="8">
        <v>11700348</v>
      </c>
      <c r="L149" s="8">
        <v>12</v>
      </c>
      <c r="N149" s="10">
        <f t="shared" si="9"/>
        <v>2.0461393333333335</v>
      </c>
      <c r="O149" s="11">
        <v>2.1484463000000003</v>
      </c>
      <c r="P149" s="11">
        <v>25.781355600000005</v>
      </c>
      <c r="Q149" s="8" t="s">
        <v>44</v>
      </c>
      <c r="R149" s="8" t="s">
        <v>45</v>
      </c>
      <c r="S149" s="8" t="s">
        <v>70</v>
      </c>
      <c r="T149" s="8" t="s">
        <v>45</v>
      </c>
      <c r="Y149" s="12"/>
      <c r="Z149" s="12"/>
      <c r="AE149" s="8" t="s">
        <v>477</v>
      </c>
    </row>
    <row r="150" spans="2:34" s="8" customFormat="1" hidden="1" x14ac:dyDescent="0.25">
      <c r="B150" s="9">
        <v>45391</v>
      </c>
      <c r="C150" s="8" t="s">
        <v>271</v>
      </c>
      <c r="D150" s="8" t="s">
        <v>472</v>
      </c>
      <c r="E150" s="8" t="s">
        <v>473</v>
      </c>
      <c r="F150" s="8" t="s">
        <v>274</v>
      </c>
      <c r="G150" s="8">
        <v>16779</v>
      </c>
      <c r="H150" s="8" t="s">
        <v>40</v>
      </c>
      <c r="I150" s="8" t="s">
        <v>78</v>
      </c>
      <c r="J150" s="8" t="s">
        <v>482</v>
      </c>
      <c r="K150" s="8" t="s">
        <v>483</v>
      </c>
      <c r="L150" s="8">
        <v>6</v>
      </c>
      <c r="N150" s="10">
        <f t="shared" si="9"/>
        <v>29.297976190476192</v>
      </c>
      <c r="O150" s="11">
        <v>30.762875000000001</v>
      </c>
      <c r="P150" s="11">
        <v>184.57724999999999</v>
      </c>
      <c r="Q150" s="8" t="s">
        <v>44</v>
      </c>
      <c r="R150" s="8" t="s">
        <v>45</v>
      </c>
      <c r="S150" s="8" t="s">
        <v>484</v>
      </c>
      <c r="T150" s="8" t="s">
        <v>45</v>
      </c>
      <c r="Y150" s="12"/>
      <c r="Z150" s="12"/>
      <c r="AE150" s="8" t="s">
        <v>477</v>
      </c>
    </row>
    <row r="151" spans="2:34" s="8" customFormat="1" hidden="1" x14ac:dyDescent="0.25">
      <c r="B151" s="9">
        <v>45391</v>
      </c>
      <c r="C151" s="8" t="s">
        <v>271</v>
      </c>
      <c r="D151" s="8" t="s">
        <v>472</v>
      </c>
      <c r="E151" s="8" t="s">
        <v>473</v>
      </c>
      <c r="F151" s="8" t="s">
        <v>274</v>
      </c>
      <c r="G151" s="8">
        <v>16779</v>
      </c>
      <c r="H151" s="8" t="s">
        <v>40</v>
      </c>
      <c r="I151" s="8" t="s">
        <v>81</v>
      </c>
      <c r="J151" s="8" t="s">
        <v>485</v>
      </c>
      <c r="K151" s="8" t="s">
        <v>486</v>
      </c>
      <c r="L151" s="8">
        <v>6</v>
      </c>
      <c r="N151" s="10">
        <f t="shared" si="9"/>
        <v>24.769642857142863</v>
      </c>
      <c r="O151" s="11">
        <v>26.008125000000007</v>
      </c>
      <c r="P151" s="11">
        <v>156.04875000000004</v>
      </c>
      <c r="Q151" s="8" t="s">
        <v>44</v>
      </c>
      <c r="R151" s="8" t="s">
        <v>45</v>
      </c>
      <c r="S151" s="8" t="s">
        <v>487</v>
      </c>
      <c r="T151" s="8" t="s">
        <v>45</v>
      </c>
      <c r="Y151" s="12"/>
      <c r="Z151" s="12"/>
      <c r="AE151" s="8" t="s">
        <v>477</v>
      </c>
    </row>
    <row r="152" spans="2:34" s="8" customFormat="1" hidden="1" x14ac:dyDescent="0.25">
      <c r="B152" s="9">
        <v>45391</v>
      </c>
      <c r="C152" s="8" t="s">
        <v>271</v>
      </c>
      <c r="D152" s="8" t="s">
        <v>472</v>
      </c>
      <c r="E152" s="8" t="s">
        <v>473</v>
      </c>
      <c r="F152" s="8" t="s">
        <v>274</v>
      </c>
      <c r="G152" s="8">
        <v>16779</v>
      </c>
      <c r="H152" s="8" t="s">
        <v>40</v>
      </c>
      <c r="I152" s="8" t="s">
        <v>488</v>
      </c>
      <c r="J152" s="8" t="s">
        <v>54</v>
      </c>
      <c r="K152" s="8">
        <v>11700284</v>
      </c>
      <c r="L152" s="8">
        <v>6</v>
      </c>
      <c r="N152" s="10">
        <f t="shared" si="9"/>
        <v>15.22282666666667</v>
      </c>
      <c r="O152" s="11">
        <v>15.983968000000004</v>
      </c>
      <c r="P152" s="11">
        <v>95.903808000000026</v>
      </c>
      <c r="Q152" s="8" t="s">
        <v>44</v>
      </c>
      <c r="R152" s="8" t="s">
        <v>45</v>
      </c>
      <c r="S152" s="8" t="s">
        <v>55</v>
      </c>
      <c r="T152" s="8" t="s">
        <v>45</v>
      </c>
      <c r="Y152" s="12"/>
      <c r="Z152" s="12"/>
      <c r="AE152" s="8" t="s">
        <v>477</v>
      </c>
    </row>
    <row r="153" spans="2:34" s="8" customFormat="1" hidden="1" x14ac:dyDescent="0.25">
      <c r="B153" s="9">
        <v>45391</v>
      </c>
      <c r="C153" s="8" t="s">
        <v>271</v>
      </c>
      <c r="D153" s="8" t="s">
        <v>472</v>
      </c>
      <c r="E153" s="8" t="s">
        <v>473</v>
      </c>
      <c r="F153" s="8" t="s">
        <v>274</v>
      </c>
      <c r="G153" s="8">
        <v>16779</v>
      </c>
      <c r="H153" s="8" t="s">
        <v>40</v>
      </c>
      <c r="I153" s="8" t="s">
        <v>488</v>
      </c>
      <c r="J153" s="8" t="s">
        <v>56</v>
      </c>
      <c r="K153" s="8">
        <v>11700285</v>
      </c>
      <c r="L153" s="8">
        <v>1</v>
      </c>
      <c r="N153" s="10">
        <f t="shared" si="9"/>
        <v>21.104076190476192</v>
      </c>
      <c r="O153" s="11">
        <v>22.159280000000003</v>
      </c>
      <c r="P153" s="11">
        <v>22.159280000000003</v>
      </c>
      <c r="Q153" s="8" t="s">
        <v>44</v>
      </c>
      <c r="R153" s="8" t="s">
        <v>45</v>
      </c>
      <c r="S153" s="8" t="s">
        <v>57</v>
      </c>
      <c r="T153" s="8" t="s">
        <v>45</v>
      </c>
      <c r="Y153" s="12"/>
      <c r="Z153" s="12"/>
      <c r="AE153" s="8" t="s">
        <v>477</v>
      </c>
    </row>
    <row r="154" spans="2:34" s="8" customFormat="1" x14ac:dyDescent="0.25">
      <c r="B154" s="9">
        <v>45391</v>
      </c>
      <c r="C154" s="8" t="s">
        <v>271</v>
      </c>
      <c r="D154" s="8" t="s">
        <v>472</v>
      </c>
      <c r="E154" s="8" t="s">
        <v>473</v>
      </c>
      <c r="F154" s="8" t="s">
        <v>274</v>
      </c>
      <c r="G154" s="8">
        <v>16779</v>
      </c>
      <c r="H154" s="8" t="s">
        <v>40</v>
      </c>
      <c r="I154" s="8" t="s">
        <v>191</v>
      </c>
      <c r="J154" s="8" t="s">
        <v>489</v>
      </c>
      <c r="K154" s="8">
        <v>20405899</v>
      </c>
      <c r="L154" s="8">
        <v>2</v>
      </c>
      <c r="N154" s="10">
        <f t="shared" si="9"/>
        <v>39.23808571428571</v>
      </c>
      <c r="O154" s="11">
        <v>41.19999</v>
      </c>
      <c r="P154" s="11">
        <v>82.399979999999999</v>
      </c>
      <c r="Q154" s="8" t="s">
        <v>89</v>
      </c>
      <c r="R154" s="8" t="s">
        <v>45</v>
      </c>
      <c r="S154" s="8" t="s">
        <v>120</v>
      </c>
      <c r="T154" s="8" t="s">
        <v>45</v>
      </c>
      <c r="Y154" s="12"/>
      <c r="Z154" s="12"/>
      <c r="AE154" s="8" t="s">
        <v>477</v>
      </c>
    </row>
    <row r="155" spans="2:34" s="16" customFormat="1" hidden="1" x14ac:dyDescent="0.25">
      <c r="B155" s="15">
        <v>45391</v>
      </c>
      <c r="C155" s="16" t="s">
        <v>271</v>
      </c>
      <c r="D155" s="16" t="s">
        <v>472</v>
      </c>
      <c r="E155" s="16" t="s">
        <v>473</v>
      </c>
      <c r="F155" s="16" t="s">
        <v>274</v>
      </c>
      <c r="G155" s="16">
        <v>16779</v>
      </c>
      <c r="H155" s="16" t="s">
        <v>40</v>
      </c>
      <c r="I155" s="16" t="s">
        <v>490</v>
      </c>
      <c r="J155" s="16">
        <v>21600207</v>
      </c>
      <c r="K155" s="16" t="s">
        <v>491</v>
      </c>
      <c r="L155" s="16">
        <v>1</v>
      </c>
      <c r="N155" s="18">
        <f t="shared" si="9"/>
        <v>192.26190476190476</v>
      </c>
      <c r="O155" s="25">
        <v>201.875</v>
      </c>
      <c r="P155" s="25">
        <v>201.875</v>
      </c>
      <c r="Q155" s="16" t="s">
        <v>492</v>
      </c>
      <c r="R155" s="16" t="s">
        <v>108</v>
      </c>
      <c r="S155" s="16" t="s">
        <v>493</v>
      </c>
      <c r="T155" s="16" t="s">
        <v>108</v>
      </c>
      <c r="U155" s="16" t="s">
        <v>321</v>
      </c>
      <c r="V155" s="34">
        <v>45407</v>
      </c>
      <c r="W155" s="25">
        <v>161.5</v>
      </c>
      <c r="X155" s="16">
        <v>1</v>
      </c>
      <c r="Y155" s="25">
        <f>X155*W155</f>
        <v>161.5</v>
      </c>
      <c r="Z155" s="27" t="s">
        <v>494</v>
      </c>
      <c r="AE155" s="16" t="s">
        <v>477</v>
      </c>
      <c r="AF155" s="16" t="s">
        <v>495</v>
      </c>
      <c r="AG155" s="16" t="s">
        <v>496</v>
      </c>
      <c r="AH155" s="16" t="s">
        <v>497</v>
      </c>
    </row>
    <row r="156" spans="2:34" s="16" customFormat="1" hidden="1" x14ac:dyDescent="0.25">
      <c r="B156" s="15">
        <v>45391</v>
      </c>
      <c r="C156" s="16" t="s">
        <v>271</v>
      </c>
      <c r="D156" s="16" t="s">
        <v>472</v>
      </c>
      <c r="E156" s="16" t="s">
        <v>473</v>
      </c>
      <c r="F156" s="16" t="s">
        <v>274</v>
      </c>
      <c r="G156" s="16">
        <v>16779</v>
      </c>
      <c r="H156" s="16" t="s">
        <v>40</v>
      </c>
      <c r="I156" s="16" t="s">
        <v>87</v>
      </c>
      <c r="J156" s="16" t="s">
        <v>498</v>
      </c>
      <c r="K156" s="16">
        <v>11708092</v>
      </c>
      <c r="L156" s="16">
        <v>1</v>
      </c>
      <c r="N156" s="18">
        <f t="shared" si="9"/>
        <v>26.761428571428574</v>
      </c>
      <c r="O156" s="25">
        <v>28.099500000000003</v>
      </c>
      <c r="P156" s="25">
        <v>28.099500000000003</v>
      </c>
      <c r="Q156" s="16" t="s">
        <v>44</v>
      </c>
      <c r="R156" s="16" t="s">
        <v>108</v>
      </c>
      <c r="S156" s="16" t="s">
        <v>499</v>
      </c>
      <c r="T156" s="16" t="s">
        <v>108</v>
      </c>
      <c r="U156" s="20" t="s">
        <v>460</v>
      </c>
      <c r="V156" s="21">
        <v>45419</v>
      </c>
      <c r="W156" s="22">
        <v>85000</v>
      </c>
      <c r="X156" s="42">
        <v>1</v>
      </c>
      <c r="Y156" s="27">
        <f>X156*W156</f>
        <v>85000</v>
      </c>
      <c r="Z156" s="27" t="s">
        <v>494</v>
      </c>
      <c r="AE156" s="16" t="s">
        <v>477</v>
      </c>
      <c r="AF156" s="16" t="s">
        <v>500</v>
      </c>
      <c r="AG156" s="16" t="s">
        <v>501</v>
      </c>
      <c r="AH156" s="16" t="s">
        <v>502</v>
      </c>
    </row>
    <row r="157" spans="2:34" s="8" customFormat="1" hidden="1" x14ac:dyDescent="0.25">
      <c r="B157" s="9">
        <v>45391</v>
      </c>
      <c r="C157" s="8" t="s">
        <v>271</v>
      </c>
      <c r="D157" s="8" t="s">
        <v>472</v>
      </c>
      <c r="E157" s="8" t="s">
        <v>473</v>
      </c>
      <c r="F157" s="8" t="s">
        <v>274</v>
      </c>
      <c r="G157" s="8">
        <v>16779</v>
      </c>
      <c r="H157" s="8" t="s">
        <v>40</v>
      </c>
      <c r="I157" s="8" t="s">
        <v>503</v>
      </c>
      <c r="J157" s="8" t="s">
        <v>214</v>
      </c>
      <c r="K157" s="8" t="s">
        <v>504</v>
      </c>
      <c r="L157" s="8">
        <v>1</v>
      </c>
      <c r="N157" s="10">
        <f t="shared" si="9"/>
        <v>19.599171428571431</v>
      </c>
      <c r="O157" s="11">
        <v>20.579130000000003</v>
      </c>
      <c r="P157" s="11">
        <v>20.579130000000003</v>
      </c>
      <c r="Q157" s="8" t="s">
        <v>44</v>
      </c>
      <c r="R157" s="8" t="s">
        <v>45</v>
      </c>
      <c r="S157" s="8" t="s">
        <v>216</v>
      </c>
      <c r="T157" s="8" t="s">
        <v>45</v>
      </c>
      <c r="Y157" s="12"/>
      <c r="Z157" s="12"/>
      <c r="AE157" s="8" t="s">
        <v>477</v>
      </c>
    </row>
    <row r="158" spans="2:34" s="8" customFormat="1" hidden="1" x14ac:dyDescent="0.25">
      <c r="B158" s="9">
        <v>45391</v>
      </c>
      <c r="C158" s="8" t="s">
        <v>271</v>
      </c>
      <c r="D158" s="8" t="s">
        <v>472</v>
      </c>
      <c r="E158" s="8" t="s">
        <v>473</v>
      </c>
      <c r="F158" s="8" t="s">
        <v>274</v>
      </c>
      <c r="G158" s="8">
        <v>16779</v>
      </c>
      <c r="H158" s="8" t="s">
        <v>40</v>
      </c>
      <c r="I158" s="8" t="s">
        <v>505</v>
      </c>
      <c r="J158" s="8">
        <v>13947628</v>
      </c>
      <c r="K158" s="8" t="s">
        <v>506</v>
      </c>
      <c r="L158" s="8">
        <v>4</v>
      </c>
      <c r="N158" s="10">
        <f t="shared" si="9"/>
        <v>0.94650476190476185</v>
      </c>
      <c r="O158" s="11">
        <v>0.99382999999999999</v>
      </c>
      <c r="P158" s="11">
        <v>3.97532</v>
      </c>
      <c r="Q158" s="8" t="s">
        <v>89</v>
      </c>
      <c r="R158" s="8" t="s">
        <v>45</v>
      </c>
      <c r="S158" s="8" t="s">
        <v>507</v>
      </c>
      <c r="T158" s="8" t="s">
        <v>45</v>
      </c>
      <c r="Y158" s="12"/>
      <c r="Z158" s="12"/>
      <c r="AE158" s="8" t="s">
        <v>477</v>
      </c>
    </row>
    <row r="159" spans="2:34" s="8" customFormat="1" hidden="1" x14ac:dyDescent="0.25">
      <c r="B159" s="9">
        <v>45391</v>
      </c>
      <c r="C159" s="8" t="s">
        <v>271</v>
      </c>
      <c r="D159" s="8" t="s">
        <v>472</v>
      </c>
      <c r="E159" s="8" t="s">
        <v>473</v>
      </c>
      <c r="F159" s="8" t="s">
        <v>274</v>
      </c>
      <c r="G159" s="8">
        <v>16779</v>
      </c>
      <c r="H159" s="8" t="s">
        <v>40</v>
      </c>
      <c r="I159" s="8" t="s">
        <v>286</v>
      </c>
      <c r="J159" s="8">
        <v>20405569</v>
      </c>
      <c r="K159" s="8" t="s">
        <v>94</v>
      </c>
      <c r="L159" s="8">
        <v>2</v>
      </c>
      <c r="N159" s="10">
        <f t="shared" si="9"/>
        <v>31.25097619047618</v>
      </c>
      <c r="O159" s="11">
        <v>32.813524999999991</v>
      </c>
      <c r="P159" s="11">
        <v>65.627049999999983</v>
      </c>
      <c r="Q159" s="8" t="s">
        <v>89</v>
      </c>
      <c r="R159" s="8" t="s">
        <v>45</v>
      </c>
      <c r="S159" s="8" t="s">
        <v>95</v>
      </c>
      <c r="T159" s="8" t="s">
        <v>45</v>
      </c>
      <c r="Y159" s="12"/>
      <c r="Z159" s="12"/>
      <c r="AE159" s="8" t="s">
        <v>477</v>
      </c>
    </row>
    <row r="160" spans="2:34" s="8" customFormat="1" hidden="1" x14ac:dyDescent="0.25">
      <c r="B160" s="9">
        <v>45391</v>
      </c>
      <c r="C160" s="8" t="s">
        <v>271</v>
      </c>
      <c r="D160" s="8" t="s">
        <v>472</v>
      </c>
      <c r="E160" s="8" t="s">
        <v>473</v>
      </c>
      <c r="F160" s="8" t="s">
        <v>274</v>
      </c>
      <c r="G160" s="8">
        <v>16779</v>
      </c>
      <c r="H160" s="8" t="s">
        <v>40</v>
      </c>
      <c r="I160" s="8" t="s">
        <v>93</v>
      </c>
      <c r="J160" s="8">
        <v>20405578</v>
      </c>
      <c r="K160" s="8" t="s">
        <v>91</v>
      </c>
      <c r="L160" s="8">
        <v>2</v>
      </c>
      <c r="N160" s="10">
        <f t="shared" si="9"/>
        <v>5.0915428571428567</v>
      </c>
      <c r="O160" s="11">
        <v>5.34612</v>
      </c>
      <c r="P160" s="11">
        <v>10.69224</v>
      </c>
      <c r="Q160" s="8" t="s">
        <v>89</v>
      </c>
      <c r="R160" s="8" t="s">
        <v>45</v>
      </c>
      <c r="S160" s="8" t="s">
        <v>508</v>
      </c>
      <c r="T160" s="8" t="s">
        <v>45</v>
      </c>
      <c r="Y160" s="12"/>
      <c r="Z160" s="12"/>
      <c r="AE160" s="8" t="s">
        <v>477</v>
      </c>
    </row>
    <row r="161" spans="2:34" s="8" customFormat="1" hidden="1" x14ac:dyDescent="0.25">
      <c r="B161" s="9">
        <v>45391</v>
      </c>
      <c r="C161" s="8" t="s">
        <v>271</v>
      </c>
      <c r="D161" s="8" t="s">
        <v>472</v>
      </c>
      <c r="E161" s="8" t="s">
        <v>473</v>
      </c>
      <c r="F161" s="8" t="s">
        <v>274</v>
      </c>
      <c r="G161" s="8">
        <v>16779</v>
      </c>
      <c r="H161" s="8" t="s">
        <v>40</v>
      </c>
      <c r="I161" s="8" t="s">
        <v>87</v>
      </c>
      <c r="J161" s="8">
        <v>20405747</v>
      </c>
      <c r="K161" s="8" t="s">
        <v>88</v>
      </c>
      <c r="L161" s="8">
        <v>1</v>
      </c>
      <c r="N161" s="10">
        <f t="shared" si="9"/>
        <v>25.049738095238094</v>
      </c>
      <c r="O161" s="11">
        <v>26.302225</v>
      </c>
      <c r="P161" s="11">
        <v>26.302225</v>
      </c>
      <c r="Q161" s="8" t="s">
        <v>89</v>
      </c>
      <c r="R161" s="8" t="s">
        <v>45</v>
      </c>
      <c r="S161" s="8" t="s">
        <v>509</v>
      </c>
      <c r="T161" s="8" t="s">
        <v>45</v>
      </c>
      <c r="Y161" s="12"/>
      <c r="Z161" s="12"/>
      <c r="AE161" s="8" t="s">
        <v>477</v>
      </c>
    </row>
    <row r="162" spans="2:34" s="8" customFormat="1" hidden="1" x14ac:dyDescent="0.25">
      <c r="B162" s="9">
        <v>45391</v>
      </c>
      <c r="C162" s="8" t="s">
        <v>271</v>
      </c>
      <c r="D162" s="8" t="s">
        <v>472</v>
      </c>
      <c r="E162" s="8" t="s">
        <v>473</v>
      </c>
      <c r="F162" s="8" t="s">
        <v>274</v>
      </c>
      <c r="G162" s="8">
        <v>16779</v>
      </c>
      <c r="H162" s="8" t="s">
        <v>40</v>
      </c>
      <c r="I162" s="8" t="s">
        <v>417</v>
      </c>
      <c r="J162" s="8" t="s">
        <v>42</v>
      </c>
      <c r="K162" s="8">
        <v>20405561</v>
      </c>
      <c r="L162" s="8">
        <v>6</v>
      </c>
      <c r="N162" s="10">
        <f t="shared" si="9"/>
        <v>4.1951088435374162</v>
      </c>
      <c r="O162" s="11">
        <v>4.4048642857142868</v>
      </c>
      <c r="P162" s="11">
        <v>26.429185714285722</v>
      </c>
      <c r="Q162" s="8" t="s">
        <v>44</v>
      </c>
      <c r="R162" s="8" t="s">
        <v>45</v>
      </c>
      <c r="S162" s="8" t="s">
        <v>46</v>
      </c>
      <c r="T162" s="8" t="s">
        <v>45</v>
      </c>
      <c r="Y162" s="12"/>
      <c r="Z162" s="12"/>
      <c r="AE162" s="8" t="s">
        <v>477</v>
      </c>
    </row>
    <row r="163" spans="2:34" s="8" customFormat="1" hidden="1" x14ac:dyDescent="0.25">
      <c r="B163" s="9">
        <v>45391</v>
      </c>
      <c r="C163" s="8" t="s">
        <v>271</v>
      </c>
      <c r="D163" s="8" t="s">
        <v>472</v>
      </c>
      <c r="E163" s="8" t="s">
        <v>473</v>
      </c>
      <c r="F163" s="8" t="s">
        <v>274</v>
      </c>
      <c r="G163" s="8">
        <v>16779</v>
      </c>
      <c r="H163" s="8" t="s">
        <v>40</v>
      </c>
      <c r="I163" s="8" t="s">
        <v>510</v>
      </c>
      <c r="J163" s="8">
        <v>11711074</v>
      </c>
      <c r="K163" s="8">
        <v>11708555</v>
      </c>
      <c r="L163" s="8">
        <v>1</v>
      </c>
      <c r="N163" s="10">
        <f t="shared" si="9"/>
        <v>27.203523809523805</v>
      </c>
      <c r="O163" s="11">
        <v>28.563699999999997</v>
      </c>
      <c r="P163" s="11">
        <v>28.563699999999997</v>
      </c>
      <c r="Q163" s="8" t="s">
        <v>303</v>
      </c>
      <c r="R163" s="8" t="s">
        <v>108</v>
      </c>
      <c r="S163" s="8" t="s">
        <v>511</v>
      </c>
      <c r="T163" s="8" t="s">
        <v>45</v>
      </c>
      <c r="Y163" s="12"/>
      <c r="Z163" s="12"/>
      <c r="AE163" s="8" t="s">
        <v>477</v>
      </c>
    </row>
    <row r="164" spans="2:34" s="8" customFormat="1" hidden="1" x14ac:dyDescent="0.25">
      <c r="B164" s="9">
        <v>45391</v>
      </c>
      <c r="C164" s="8" t="s">
        <v>271</v>
      </c>
      <c r="D164" s="8" t="s">
        <v>472</v>
      </c>
      <c r="E164" s="8" t="s">
        <v>473</v>
      </c>
      <c r="F164" s="8" t="s">
        <v>274</v>
      </c>
      <c r="G164" s="8">
        <v>16779</v>
      </c>
      <c r="H164" s="8" t="s">
        <v>40</v>
      </c>
      <c r="I164" s="8" t="s">
        <v>129</v>
      </c>
      <c r="J164" s="8">
        <v>20450736</v>
      </c>
      <c r="K164" s="8" t="s">
        <v>512</v>
      </c>
      <c r="L164" s="8">
        <v>1</v>
      </c>
      <c r="N164" s="10">
        <f t="shared" si="9"/>
        <v>55.663999999999994</v>
      </c>
      <c r="O164" s="11">
        <v>58.447199999999995</v>
      </c>
      <c r="P164" s="11">
        <v>58.447199999999995</v>
      </c>
      <c r="Q164" s="8" t="s">
        <v>303</v>
      </c>
      <c r="R164" s="8" t="s">
        <v>45</v>
      </c>
      <c r="S164" s="8" t="s">
        <v>513</v>
      </c>
      <c r="T164" s="8" t="s">
        <v>45</v>
      </c>
      <c r="Y164" s="12"/>
      <c r="Z164" s="12"/>
      <c r="AE164" s="8" t="s">
        <v>477</v>
      </c>
    </row>
    <row r="165" spans="2:34" s="16" customFormat="1" hidden="1" x14ac:dyDescent="0.25">
      <c r="B165" s="15">
        <v>45391</v>
      </c>
      <c r="C165" s="16" t="s">
        <v>271</v>
      </c>
      <c r="D165" s="16" t="s">
        <v>472</v>
      </c>
      <c r="E165" s="16" t="s">
        <v>473</v>
      </c>
      <c r="F165" s="16" t="s">
        <v>274</v>
      </c>
      <c r="G165" s="16">
        <v>16779</v>
      </c>
      <c r="H165" s="16" t="s">
        <v>40</v>
      </c>
      <c r="I165" s="16" t="s">
        <v>297</v>
      </c>
      <c r="J165" s="16">
        <v>11700522</v>
      </c>
      <c r="K165" s="16">
        <v>20412325</v>
      </c>
      <c r="L165" s="16">
        <v>2</v>
      </c>
      <c r="N165" s="18">
        <f t="shared" si="9"/>
        <v>0.66137566137566128</v>
      </c>
      <c r="O165" s="25">
        <v>0.69444444444444442</v>
      </c>
      <c r="P165" s="25">
        <v>1.3888888888888888</v>
      </c>
      <c r="Q165" s="16" t="s">
        <v>108</v>
      </c>
      <c r="R165" s="16" t="s">
        <v>108</v>
      </c>
      <c r="S165" s="16" t="s">
        <v>514</v>
      </c>
      <c r="T165" s="16" t="s">
        <v>108</v>
      </c>
      <c r="U165" s="20" t="s">
        <v>110</v>
      </c>
      <c r="V165" s="21">
        <v>45419</v>
      </c>
      <c r="W165" s="22">
        <v>2000</v>
      </c>
      <c r="X165" s="42">
        <v>2</v>
      </c>
      <c r="Y165" s="27">
        <f>X165*W165</f>
        <v>4000</v>
      </c>
      <c r="Z165" s="27" t="s">
        <v>494</v>
      </c>
      <c r="AE165" s="16" t="s">
        <v>477</v>
      </c>
      <c r="AF165" s="16" t="s">
        <v>515</v>
      </c>
      <c r="AG165" s="16" t="s">
        <v>516</v>
      </c>
      <c r="AH165" s="16" t="s">
        <v>517</v>
      </c>
    </row>
    <row r="166" spans="2:34" s="8" customFormat="1" hidden="1" x14ac:dyDescent="0.25">
      <c r="B166" s="9">
        <v>45391</v>
      </c>
      <c r="C166" s="8" t="s">
        <v>271</v>
      </c>
      <c r="D166" s="8" t="s">
        <v>472</v>
      </c>
      <c r="E166" s="8" t="s">
        <v>473</v>
      </c>
      <c r="F166" s="8" t="s">
        <v>274</v>
      </c>
      <c r="G166" s="8">
        <v>16779</v>
      </c>
      <c r="H166" s="8" t="s">
        <v>40</v>
      </c>
      <c r="I166" s="8" t="s">
        <v>93</v>
      </c>
      <c r="J166" s="8" t="s">
        <v>518</v>
      </c>
      <c r="K166" s="8">
        <v>20459961</v>
      </c>
      <c r="L166" s="8">
        <v>1</v>
      </c>
      <c r="N166" s="10">
        <f t="shared" si="9"/>
        <v>3.351157333333334</v>
      </c>
      <c r="O166" s="11">
        <v>3.5187152000000008</v>
      </c>
      <c r="P166" s="11">
        <v>3.5187152000000008</v>
      </c>
      <c r="Q166" s="8" t="s">
        <v>44</v>
      </c>
      <c r="R166" s="8" t="s">
        <v>45</v>
      </c>
      <c r="S166" s="8" t="s">
        <v>519</v>
      </c>
      <c r="T166" s="8" t="s">
        <v>45</v>
      </c>
      <c r="Y166" s="12"/>
      <c r="Z166" s="12"/>
      <c r="AE166" s="8" t="s">
        <v>477</v>
      </c>
    </row>
    <row r="167" spans="2:34" s="8" customFormat="1" hidden="1" x14ac:dyDescent="0.25">
      <c r="B167" s="9">
        <v>45391</v>
      </c>
      <c r="C167" s="8" t="s">
        <v>271</v>
      </c>
      <c r="D167" s="8" t="s">
        <v>472</v>
      </c>
      <c r="E167" s="8" t="s">
        <v>473</v>
      </c>
      <c r="F167" s="8" t="s">
        <v>274</v>
      </c>
      <c r="G167" s="8">
        <v>16779</v>
      </c>
      <c r="H167" s="8" t="s">
        <v>40</v>
      </c>
      <c r="I167" s="8" t="s">
        <v>93</v>
      </c>
      <c r="J167" s="8">
        <v>20459005</v>
      </c>
      <c r="L167" s="8">
        <v>1</v>
      </c>
      <c r="N167" s="10">
        <f t="shared" si="9"/>
        <v>20.29</v>
      </c>
      <c r="O167" s="11">
        <v>21.304500000000001</v>
      </c>
      <c r="P167" s="11">
        <v>21.304500000000001</v>
      </c>
      <c r="Q167" s="8" t="s">
        <v>89</v>
      </c>
      <c r="R167" s="8" t="s">
        <v>45</v>
      </c>
      <c r="S167" s="8" t="s">
        <v>520</v>
      </c>
      <c r="T167" s="8" t="s">
        <v>45</v>
      </c>
      <c r="Y167" s="12"/>
      <c r="Z167" s="12"/>
      <c r="AE167" s="8" t="s">
        <v>477</v>
      </c>
    </row>
    <row r="168" spans="2:34" s="8" customFormat="1" hidden="1" x14ac:dyDescent="0.25">
      <c r="B168" s="9">
        <v>45391</v>
      </c>
      <c r="C168" s="8" t="s">
        <v>271</v>
      </c>
      <c r="D168" s="8" t="s">
        <v>472</v>
      </c>
      <c r="E168" s="8" t="s">
        <v>473</v>
      </c>
      <c r="F168" s="8" t="s">
        <v>274</v>
      </c>
      <c r="G168" s="8">
        <v>16779</v>
      </c>
      <c r="H168" s="8" t="s">
        <v>40</v>
      </c>
      <c r="I168" s="8" t="s">
        <v>141</v>
      </c>
      <c r="J168" s="8">
        <v>21068165</v>
      </c>
      <c r="L168" s="8">
        <v>1</v>
      </c>
      <c r="N168" s="10">
        <f t="shared" si="9"/>
        <v>5.9523809523809526</v>
      </c>
      <c r="O168" s="11">
        <v>6.25</v>
      </c>
      <c r="P168" s="11">
        <v>6.25</v>
      </c>
      <c r="Q168" s="8" t="s">
        <v>108</v>
      </c>
      <c r="R168" s="8" t="s">
        <v>108</v>
      </c>
      <c r="S168" s="8" t="s">
        <v>521</v>
      </c>
      <c r="T168" s="8" t="s">
        <v>108</v>
      </c>
      <c r="Y168" s="12"/>
      <c r="Z168" s="12"/>
      <c r="AE168" s="8" t="s">
        <v>477</v>
      </c>
    </row>
    <row r="169" spans="2:34" s="8" customFormat="1" hidden="1" x14ac:dyDescent="0.25">
      <c r="B169" s="9">
        <v>45391</v>
      </c>
      <c r="C169" s="8" t="s">
        <v>271</v>
      </c>
      <c r="D169" s="8" t="s">
        <v>472</v>
      </c>
      <c r="E169" s="8" t="s">
        <v>473</v>
      </c>
      <c r="F169" s="8" t="s">
        <v>274</v>
      </c>
      <c r="G169" s="8">
        <v>16779</v>
      </c>
      <c r="H169" s="8" t="s">
        <v>40</v>
      </c>
      <c r="I169" s="8" t="s">
        <v>141</v>
      </c>
      <c r="J169" s="8">
        <v>20450750</v>
      </c>
      <c r="L169" s="8">
        <v>1</v>
      </c>
      <c r="N169" s="10">
        <f t="shared" si="9"/>
        <v>30.070000000000004</v>
      </c>
      <c r="O169" s="11">
        <v>31.573500000000006</v>
      </c>
      <c r="P169" s="11">
        <v>31.573500000000006</v>
      </c>
      <c r="Q169" s="8" t="s">
        <v>89</v>
      </c>
      <c r="R169" s="8" t="s">
        <v>45</v>
      </c>
      <c r="S169" s="8" t="s">
        <v>522</v>
      </c>
      <c r="T169" s="8" t="s">
        <v>45</v>
      </c>
      <c r="Y169" s="12"/>
      <c r="Z169" s="12"/>
      <c r="AE169" s="8" t="s">
        <v>477</v>
      </c>
    </row>
    <row r="170" spans="2:34" s="8" customFormat="1" hidden="1" x14ac:dyDescent="0.25">
      <c r="B170" s="9">
        <v>45391</v>
      </c>
      <c r="C170" s="8" t="s">
        <v>271</v>
      </c>
      <c r="D170" s="8" t="s">
        <v>472</v>
      </c>
      <c r="E170" s="8" t="s">
        <v>473</v>
      </c>
      <c r="F170" s="8" t="s">
        <v>274</v>
      </c>
      <c r="G170" s="8">
        <v>16779</v>
      </c>
      <c r="H170" s="8" t="s">
        <v>40</v>
      </c>
      <c r="I170" s="8" t="s">
        <v>523</v>
      </c>
      <c r="J170" s="8" t="s">
        <v>524</v>
      </c>
      <c r="K170" s="8" t="s">
        <v>525</v>
      </c>
      <c r="L170" s="8">
        <v>1</v>
      </c>
      <c r="N170" s="10">
        <f t="shared" si="9"/>
        <v>49.120482654600295</v>
      </c>
      <c r="O170" s="11">
        <v>51.57650678733031</v>
      </c>
      <c r="P170" s="11">
        <v>51.57650678733031</v>
      </c>
      <c r="Q170" s="8" t="s">
        <v>234</v>
      </c>
      <c r="R170" s="8" t="s">
        <v>45</v>
      </c>
      <c r="S170" s="8" t="s">
        <v>526</v>
      </c>
      <c r="T170" s="8" t="s">
        <v>45</v>
      </c>
      <c r="Y170" s="12"/>
      <c r="Z170" s="12"/>
      <c r="AE170" s="8" t="s">
        <v>477</v>
      </c>
    </row>
    <row r="171" spans="2:34" s="8" customFormat="1" hidden="1" x14ac:dyDescent="0.25">
      <c r="B171" s="9">
        <v>45391</v>
      </c>
      <c r="C171" s="8" t="s">
        <v>271</v>
      </c>
      <c r="D171" s="8" t="s">
        <v>472</v>
      </c>
      <c r="E171" s="8" t="s">
        <v>473</v>
      </c>
      <c r="F171" s="8" t="s">
        <v>274</v>
      </c>
      <c r="G171" s="8">
        <v>16779</v>
      </c>
      <c r="H171" s="8" t="s">
        <v>40</v>
      </c>
      <c r="I171" s="8" t="s">
        <v>141</v>
      </c>
      <c r="J171" s="8" t="s">
        <v>527</v>
      </c>
      <c r="L171" s="8">
        <v>2</v>
      </c>
      <c r="N171" s="10">
        <f t="shared" si="9"/>
        <v>17.230769230769226</v>
      </c>
      <c r="O171" s="11">
        <v>18.092307692307688</v>
      </c>
      <c r="P171" s="11">
        <v>36.184615384615377</v>
      </c>
      <c r="Q171" s="8" t="s">
        <v>234</v>
      </c>
      <c r="R171" s="8" t="s">
        <v>45</v>
      </c>
      <c r="S171" s="8" t="s">
        <v>527</v>
      </c>
      <c r="Y171" s="12"/>
      <c r="Z171" s="12"/>
      <c r="AE171" s="8" t="s">
        <v>477</v>
      </c>
    </row>
    <row r="172" spans="2:34" s="8" customFormat="1" hidden="1" x14ac:dyDescent="0.25">
      <c r="B172" s="9">
        <v>45391</v>
      </c>
      <c r="C172" s="8" t="s">
        <v>271</v>
      </c>
      <c r="D172" s="8" t="s">
        <v>472</v>
      </c>
      <c r="E172" s="8" t="s">
        <v>473</v>
      </c>
      <c r="F172" s="8" t="s">
        <v>274</v>
      </c>
      <c r="G172" s="8">
        <v>16779</v>
      </c>
      <c r="H172" s="8" t="s">
        <v>40</v>
      </c>
      <c r="I172" s="8" t="s">
        <v>528</v>
      </c>
      <c r="J172" s="8" t="s">
        <v>529</v>
      </c>
      <c r="L172" s="8">
        <v>1</v>
      </c>
      <c r="N172" s="10">
        <f t="shared" si="9"/>
        <v>68.666666666666671</v>
      </c>
      <c r="O172" s="11">
        <v>72.100000000000009</v>
      </c>
      <c r="P172" s="11">
        <v>72.100000000000009</v>
      </c>
      <c r="Q172" s="8" t="s">
        <v>89</v>
      </c>
      <c r="R172" s="8" t="s">
        <v>45</v>
      </c>
      <c r="S172" s="8" t="s">
        <v>529</v>
      </c>
      <c r="T172" s="8" t="s">
        <v>45</v>
      </c>
      <c r="Y172" s="12"/>
      <c r="Z172" s="12"/>
      <c r="AE172" s="8" t="s">
        <v>477</v>
      </c>
    </row>
    <row r="173" spans="2:34" s="8" customFormat="1" hidden="1" x14ac:dyDescent="0.25">
      <c r="B173" s="9">
        <v>45391</v>
      </c>
      <c r="C173" s="8" t="s">
        <v>271</v>
      </c>
      <c r="D173" s="8" t="s">
        <v>472</v>
      </c>
      <c r="E173" s="8" t="s">
        <v>473</v>
      </c>
      <c r="F173" s="8" t="s">
        <v>274</v>
      </c>
      <c r="G173" s="8">
        <v>16779</v>
      </c>
      <c r="H173" s="8" t="s">
        <v>40</v>
      </c>
      <c r="I173" s="8" t="s">
        <v>530</v>
      </c>
      <c r="J173" s="8" t="s">
        <v>531</v>
      </c>
      <c r="K173" s="8" t="s">
        <v>532</v>
      </c>
      <c r="L173" s="8">
        <v>1</v>
      </c>
      <c r="N173" s="10">
        <f t="shared" si="9"/>
        <v>57.241846153846154</v>
      </c>
      <c r="O173" s="11">
        <v>60.103938461538462</v>
      </c>
      <c r="P173" s="11">
        <v>60.103938461538462</v>
      </c>
      <c r="Q173" s="8" t="s">
        <v>234</v>
      </c>
      <c r="R173" s="8" t="s">
        <v>45</v>
      </c>
      <c r="S173" s="8" t="s">
        <v>531</v>
      </c>
      <c r="T173" s="8" t="s">
        <v>45</v>
      </c>
      <c r="Y173" s="12"/>
      <c r="Z173" s="12"/>
      <c r="AE173" s="8" t="s">
        <v>477</v>
      </c>
    </row>
    <row r="174" spans="2:34" s="16" customFormat="1" hidden="1" x14ac:dyDescent="0.25">
      <c r="B174" s="15">
        <v>45391</v>
      </c>
      <c r="C174" s="16" t="s">
        <v>271</v>
      </c>
      <c r="D174" s="16" t="s">
        <v>472</v>
      </c>
      <c r="E174" s="16" t="s">
        <v>473</v>
      </c>
      <c r="F174" s="16" t="s">
        <v>274</v>
      </c>
      <c r="G174" s="16">
        <v>16779</v>
      </c>
      <c r="H174" s="16" t="s">
        <v>40</v>
      </c>
      <c r="I174" s="16" t="s">
        <v>297</v>
      </c>
      <c r="J174" s="16">
        <v>20460073</v>
      </c>
      <c r="K174" s="16" t="s">
        <v>533</v>
      </c>
      <c r="L174" s="16">
        <v>12</v>
      </c>
      <c r="N174" s="18">
        <f t="shared" si="9"/>
        <v>0.66137566137566128</v>
      </c>
      <c r="O174" s="25">
        <v>0.69444444444444442</v>
      </c>
      <c r="P174" s="25">
        <v>8.3333333333333321</v>
      </c>
      <c r="Q174" s="16" t="s">
        <v>108</v>
      </c>
      <c r="R174" s="16" t="s">
        <v>108</v>
      </c>
      <c r="S174" s="31" t="s">
        <v>534</v>
      </c>
      <c r="T174" s="16" t="s">
        <v>108</v>
      </c>
      <c r="U174" s="20" t="s">
        <v>110</v>
      </c>
      <c r="V174" s="21">
        <v>45419</v>
      </c>
      <c r="W174" s="22">
        <v>2000</v>
      </c>
      <c r="X174" s="16">
        <v>12</v>
      </c>
      <c r="Y174" s="27">
        <f>X174*W174</f>
        <v>24000</v>
      </c>
      <c r="Z174" s="27" t="s">
        <v>494</v>
      </c>
      <c r="AE174" s="16" t="s">
        <v>477</v>
      </c>
      <c r="AF174" s="16" t="s">
        <v>515</v>
      </c>
      <c r="AG174" s="16" t="s">
        <v>516</v>
      </c>
      <c r="AH174" s="16" t="s">
        <v>517</v>
      </c>
    </row>
    <row r="175" spans="2:34" s="8" customFormat="1" ht="14.25" hidden="1" customHeight="1" x14ac:dyDescent="0.25">
      <c r="B175" s="9">
        <v>45391</v>
      </c>
      <c r="C175" s="8" t="s">
        <v>271</v>
      </c>
      <c r="D175" s="8" t="s">
        <v>472</v>
      </c>
      <c r="E175" s="8" t="s">
        <v>473</v>
      </c>
      <c r="F175" s="8" t="s">
        <v>274</v>
      </c>
      <c r="G175" s="8">
        <v>16779</v>
      </c>
      <c r="H175" s="8" t="s">
        <v>40</v>
      </c>
      <c r="I175" s="8" t="s">
        <v>535</v>
      </c>
      <c r="J175" s="8">
        <v>22278501</v>
      </c>
      <c r="L175" s="8">
        <v>1</v>
      </c>
      <c r="N175" s="10">
        <f t="shared" si="9"/>
        <v>2.2047142857142856</v>
      </c>
      <c r="O175" s="11">
        <v>2.3149500000000001</v>
      </c>
      <c r="P175" s="11">
        <v>2.3149500000000001</v>
      </c>
      <c r="Q175" s="8" t="s">
        <v>303</v>
      </c>
      <c r="R175" s="8" t="s">
        <v>45</v>
      </c>
      <c r="S175" s="44" t="s">
        <v>536</v>
      </c>
      <c r="T175" s="8" t="s">
        <v>45</v>
      </c>
      <c r="Y175" s="12"/>
      <c r="Z175" s="12"/>
      <c r="AE175" s="8" t="s">
        <v>477</v>
      </c>
    </row>
    <row r="176" spans="2:34" s="8" customFormat="1" hidden="1" x14ac:dyDescent="0.25">
      <c r="B176" s="9">
        <v>45391</v>
      </c>
      <c r="C176" s="8" t="s">
        <v>271</v>
      </c>
      <c r="D176" s="8" t="s">
        <v>472</v>
      </c>
      <c r="E176" s="8" t="s">
        <v>473</v>
      </c>
      <c r="F176" s="8" t="s">
        <v>274</v>
      </c>
      <c r="G176" s="8">
        <v>16779</v>
      </c>
      <c r="H176" s="8" t="s">
        <v>40</v>
      </c>
      <c r="I176" s="8" t="s">
        <v>537</v>
      </c>
      <c r="J176" s="8">
        <v>969474</v>
      </c>
      <c r="L176" s="8">
        <v>1</v>
      </c>
      <c r="N176" s="10">
        <f t="shared" si="9"/>
        <v>32.39</v>
      </c>
      <c r="O176" s="11">
        <v>34.009500000000003</v>
      </c>
      <c r="P176" s="11">
        <v>34.009500000000003</v>
      </c>
      <c r="Q176" s="8" t="s">
        <v>89</v>
      </c>
      <c r="R176" s="8" t="s">
        <v>45</v>
      </c>
      <c r="S176" s="8" t="s">
        <v>538</v>
      </c>
      <c r="T176" s="8" t="s">
        <v>45</v>
      </c>
      <c r="Y176" s="12"/>
      <c r="Z176" s="12"/>
      <c r="AE176" s="8" t="s">
        <v>477</v>
      </c>
    </row>
    <row r="177" spans="2:34" s="8" customFormat="1" hidden="1" x14ac:dyDescent="0.25">
      <c r="B177" s="9">
        <v>45391</v>
      </c>
      <c r="C177" s="8" t="s">
        <v>271</v>
      </c>
      <c r="D177" s="8" t="s">
        <v>472</v>
      </c>
      <c r="E177" s="8" t="s">
        <v>473</v>
      </c>
      <c r="F177" s="8" t="s">
        <v>274</v>
      </c>
      <c r="G177" s="8">
        <v>16779</v>
      </c>
      <c r="H177" s="8" t="s">
        <v>40</v>
      </c>
      <c r="I177" s="8" t="s">
        <v>537</v>
      </c>
      <c r="J177" s="8" t="s">
        <v>539</v>
      </c>
      <c r="K177" s="8">
        <v>977220</v>
      </c>
      <c r="L177" s="8">
        <v>1</v>
      </c>
      <c r="N177" s="10">
        <f t="shared" si="9"/>
        <v>19.950857142857142</v>
      </c>
      <c r="O177" s="11">
        <v>20.948399999999999</v>
      </c>
      <c r="P177" s="11">
        <v>20.948399999999999</v>
      </c>
      <c r="Q177" s="8" t="s">
        <v>44</v>
      </c>
      <c r="R177" s="8" t="s">
        <v>45</v>
      </c>
      <c r="S177" s="8" t="s">
        <v>540</v>
      </c>
      <c r="T177" s="8" t="s">
        <v>45</v>
      </c>
      <c r="Y177" s="12"/>
      <c r="Z177" s="12"/>
      <c r="AE177" s="8" t="s">
        <v>477</v>
      </c>
    </row>
    <row r="178" spans="2:34" s="8" customFormat="1" hidden="1" x14ac:dyDescent="0.25">
      <c r="B178" s="9">
        <v>45391</v>
      </c>
      <c r="C178" s="8" t="s">
        <v>271</v>
      </c>
      <c r="D178" s="8" t="s">
        <v>472</v>
      </c>
      <c r="E178" s="8" t="s">
        <v>473</v>
      </c>
      <c r="F178" s="8" t="s">
        <v>274</v>
      </c>
      <c r="G178" s="8">
        <v>16779</v>
      </c>
      <c r="H178" s="8" t="s">
        <v>40</v>
      </c>
      <c r="I178" s="8" t="s">
        <v>375</v>
      </c>
      <c r="J178" s="8">
        <v>20565150</v>
      </c>
      <c r="L178" s="8">
        <v>6</v>
      </c>
      <c r="N178" s="10">
        <f t="shared" si="9"/>
        <v>36.397152380952384</v>
      </c>
      <c r="O178" s="11">
        <v>38.217010000000002</v>
      </c>
      <c r="P178" s="11">
        <v>229.30206000000001</v>
      </c>
      <c r="Q178" s="8" t="s">
        <v>89</v>
      </c>
      <c r="R178" s="8" t="s">
        <v>45</v>
      </c>
      <c r="S178" s="8" t="s">
        <v>541</v>
      </c>
      <c r="T178" s="8" t="s">
        <v>45</v>
      </c>
      <c r="Y178" s="12"/>
      <c r="Z178" s="12"/>
      <c r="AE178" s="8" t="s">
        <v>477</v>
      </c>
    </row>
    <row r="179" spans="2:34" s="8" customFormat="1" hidden="1" x14ac:dyDescent="0.25">
      <c r="B179" s="9">
        <v>45391</v>
      </c>
      <c r="C179" s="8" t="s">
        <v>271</v>
      </c>
      <c r="D179" s="8" t="s">
        <v>472</v>
      </c>
      <c r="E179" s="8" t="s">
        <v>473</v>
      </c>
      <c r="F179" s="8" t="s">
        <v>274</v>
      </c>
      <c r="G179" s="8">
        <v>16779</v>
      </c>
      <c r="H179" s="8" t="s">
        <v>40</v>
      </c>
      <c r="I179" s="8" t="s">
        <v>187</v>
      </c>
      <c r="J179" s="8">
        <v>21141948</v>
      </c>
      <c r="K179" s="8" t="s">
        <v>542</v>
      </c>
      <c r="L179" s="8">
        <v>7</v>
      </c>
      <c r="N179" s="10">
        <f t="shared" si="9"/>
        <v>34.231685714285717</v>
      </c>
      <c r="O179" s="11">
        <v>35.943270000000005</v>
      </c>
      <c r="P179" s="11">
        <v>251.60289000000003</v>
      </c>
      <c r="Q179" s="8" t="s">
        <v>89</v>
      </c>
      <c r="R179" s="8" t="s">
        <v>394</v>
      </c>
      <c r="S179" s="8" t="s">
        <v>543</v>
      </c>
      <c r="T179" s="8" t="s">
        <v>45</v>
      </c>
      <c r="Y179" s="12"/>
      <c r="Z179" s="12"/>
      <c r="AE179" s="8" t="s">
        <v>477</v>
      </c>
    </row>
    <row r="180" spans="2:34" s="8" customFormat="1" hidden="1" x14ac:dyDescent="0.25">
      <c r="B180" s="9">
        <v>45391</v>
      </c>
      <c r="C180" s="8" t="s">
        <v>271</v>
      </c>
      <c r="D180" s="8" t="s">
        <v>472</v>
      </c>
      <c r="E180" s="8" t="s">
        <v>473</v>
      </c>
      <c r="F180" s="8" t="s">
        <v>274</v>
      </c>
      <c r="G180" s="8">
        <v>16779</v>
      </c>
      <c r="H180" s="8" t="s">
        <v>40</v>
      </c>
      <c r="I180" s="8" t="s">
        <v>168</v>
      </c>
      <c r="J180" s="8" t="s">
        <v>544</v>
      </c>
      <c r="L180" s="8">
        <v>1</v>
      </c>
      <c r="N180" s="10">
        <f t="shared" si="9"/>
        <v>1200</v>
      </c>
      <c r="O180" s="11">
        <v>1260</v>
      </c>
      <c r="P180" s="11">
        <v>1260</v>
      </c>
      <c r="Q180" s="8" t="s">
        <v>545</v>
      </c>
      <c r="R180" s="8" t="s">
        <v>379</v>
      </c>
      <c r="S180" s="8" t="s">
        <v>546</v>
      </c>
      <c r="T180" s="8" t="s">
        <v>45</v>
      </c>
      <c r="Y180" s="12"/>
      <c r="Z180" s="12"/>
      <c r="AE180" s="8" t="s">
        <v>477</v>
      </c>
    </row>
    <row r="181" spans="2:34" s="8" customFormat="1" hidden="1" x14ac:dyDescent="0.25">
      <c r="B181" s="9">
        <v>45391</v>
      </c>
      <c r="C181" s="8" t="s">
        <v>271</v>
      </c>
      <c r="D181" s="8" t="s">
        <v>472</v>
      </c>
      <c r="E181" s="8" t="s">
        <v>473</v>
      </c>
      <c r="F181" s="8" t="s">
        <v>274</v>
      </c>
      <c r="G181" s="8">
        <v>16779</v>
      </c>
      <c r="H181" s="8" t="s">
        <v>40</v>
      </c>
      <c r="I181" s="8" t="s">
        <v>547</v>
      </c>
      <c r="J181" s="8" t="s">
        <v>548</v>
      </c>
      <c r="K181" s="8" t="s">
        <v>549</v>
      </c>
      <c r="L181" s="8">
        <v>1</v>
      </c>
      <c r="N181" s="10">
        <f t="shared" si="9"/>
        <v>334.64609122807019</v>
      </c>
      <c r="O181" s="11">
        <v>351.3783957894737</v>
      </c>
      <c r="P181" s="11">
        <v>351.3783957894737</v>
      </c>
      <c r="Q181" s="8" t="s">
        <v>44</v>
      </c>
      <c r="R181" s="8" t="s">
        <v>45</v>
      </c>
      <c r="S181" s="8" t="s">
        <v>550</v>
      </c>
      <c r="T181" s="8" t="s">
        <v>45</v>
      </c>
      <c r="Y181" s="12"/>
      <c r="Z181" s="12"/>
      <c r="AE181" s="8" t="s">
        <v>477</v>
      </c>
    </row>
    <row r="182" spans="2:34" s="8" customFormat="1" hidden="1" x14ac:dyDescent="0.25">
      <c r="B182" s="9">
        <v>45391</v>
      </c>
      <c r="C182" s="8" t="s">
        <v>271</v>
      </c>
      <c r="D182" s="8" t="s">
        <v>472</v>
      </c>
      <c r="E182" s="8" t="s">
        <v>473</v>
      </c>
      <c r="F182" s="8" t="s">
        <v>274</v>
      </c>
      <c r="G182" s="8">
        <v>16779</v>
      </c>
      <c r="H182" s="8" t="s">
        <v>40</v>
      </c>
      <c r="I182" s="8" t="s">
        <v>551</v>
      </c>
      <c r="J182" s="8">
        <v>20450742</v>
      </c>
      <c r="L182" s="8">
        <v>1</v>
      </c>
      <c r="N182" s="10">
        <f t="shared" si="9"/>
        <v>224.33</v>
      </c>
      <c r="O182" s="11">
        <v>235.54650000000004</v>
      </c>
      <c r="P182" s="11">
        <v>235.54650000000004</v>
      </c>
      <c r="Q182" s="8" t="s">
        <v>89</v>
      </c>
      <c r="R182" s="8" t="s">
        <v>379</v>
      </c>
      <c r="S182" s="8" t="s">
        <v>552</v>
      </c>
      <c r="T182" s="8" t="s">
        <v>45</v>
      </c>
      <c r="Y182" s="12"/>
      <c r="Z182" s="12"/>
      <c r="AE182" s="8" t="s">
        <v>477</v>
      </c>
    </row>
    <row r="183" spans="2:34" s="8" customFormat="1" hidden="1" x14ac:dyDescent="0.25">
      <c r="B183" s="9">
        <v>45391</v>
      </c>
      <c r="C183" s="8" t="s">
        <v>271</v>
      </c>
      <c r="D183" s="8" t="s">
        <v>472</v>
      </c>
      <c r="E183" s="8" t="s">
        <v>473</v>
      </c>
      <c r="F183" s="8" t="s">
        <v>274</v>
      </c>
      <c r="G183" s="8">
        <v>16779</v>
      </c>
      <c r="H183" s="8" t="s">
        <v>40</v>
      </c>
      <c r="I183" s="8" t="s">
        <v>232</v>
      </c>
      <c r="J183" s="8" t="s">
        <v>553</v>
      </c>
      <c r="L183" s="8">
        <v>6</v>
      </c>
      <c r="N183" s="10">
        <f t="shared" si="9"/>
        <v>20.8</v>
      </c>
      <c r="O183" s="11">
        <v>21.84</v>
      </c>
      <c r="P183" s="11">
        <v>131.04</v>
      </c>
      <c r="Q183" s="8" t="s">
        <v>234</v>
      </c>
      <c r="R183" s="8" t="s">
        <v>45</v>
      </c>
      <c r="S183" s="8" t="s">
        <v>554</v>
      </c>
      <c r="T183" s="8" t="s">
        <v>45</v>
      </c>
      <c r="Y183" s="12"/>
      <c r="Z183" s="12"/>
      <c r="AE183" s="8" t="s">
        <v>477</v>
      </c>
    </row>
    <row r="184" spans="2:34" s="8" customFormat="1" hidden="1" x14ac:dyDescent="0.25">
      <c r="B184" s="9">
        <v>45391</v>
      </c>
      <c r="C184" s="8" t="s">
        <v>271</v>
      </c>
      <c r="D184" s="8" t="s">
        <v>472</v>
      </c>
      <c r="E184" s="8" t="s">
        <v>473</v>
      </c>
      <c r="F184" s="8" t="s">
        <v>274</v>
      </c>
      <c r="G184" s="8">
        <v>16779</v>
      </c>
      <c r="H184" s="8" t="s">
        <v>40</v>
      </c>
      <c r="I184" s="8" t="s">
        <v>555</v>
      </c>
      <c r="J184" s="8" t="s">
        <v>556</v>
      </c>
      <c r="L184" s="8">
        <v>6</v>
      </c>
      <c r="N184" s="10">
        <f t="shared" si="9"/>
        <v>28.637538461538455</v>
      </c>
      <c r="O184" s="11">
        <v>30.069415384615379</v>
      </c>
      <c r="P184" s="11">
        <v>180.41649230769227</v>
      </c>
      <c r="Q184" s="8" t="s">
        <v>557</v>
      </c>
      <c r="R184" s="8" t="s">
        <v>45</v>
      </c>
      <c r="S184" s="8" t="s">
        <v>558</v>
      </c>
      <c r="T184" s="8" t="s">
        <v>45</v>
      </c>
      <c r="Y184" s="12"/>
      <c r="Z184" s="12"/>
      <c r="AE184" s="8" t="s">
        <v>477</v>
      </c>
    </row>
    <row r="185" spans="2:34" s="16" customFormat="1" hidden="1" x14ac:dyDescent="0.25">
      <c r="B185" s="15">
        <v>45391</v>
      </c>
      <c r="C185" s="16" t="s">
        <v>271</v>
      </c>
      <c r="D185" s="16" t="s">
        <v>472</v>
      </c>
      <c r="E185" s="16" t="s">
        <v>473</v>
      </c>
      <c r="F185" s="16" t="s">
        <v>274</v>
      </c>
      <c r="G185" s="16">
        <v>16779</v>
      </c>
      <c r="H185" s="16" t="s">
        <v>40</v>
      </c>
      <c r="I185" s="16" t="s">
        <v>559</v>
      </c>
      <c r="J185" s="16">
        <v>20460073</v>
      </c>
      <c r="K185" s="16" t="s">
        <v>533</v>
      </c>
      <c r="L185" s="16">
        <v>12</v>
      </c>
      <c r="N185" s="18">
        <f t="shared" si="9"/>
        <v>0.99206349206349187</v>
      </c>
      <c r="O185" s="25">
        <v>1.0416666666666665</v>
      </c>
      <c r="P185" s="25">
        <v>12.499999999999998</v>
      </c>
      <c r="Q185" s="16" t="s">
        <v>108</v>
      </c>
      <c r="R185" s="16" t="s">
        <v>108</v>
      </c>
      <c r="S185" s="31" t="s">
        <v>534</v>
      </c>
      <c r="T185" s="16" t="s">
        <v>108</v>
      </c>
      <c r="U185" s="20" t="s">
        <v>110</v>
      </c>
      <c r="V185" s="21">
        <v>45419</v>
      </c>
      <c r="W185" s="22">
        <v>2000</v>
      </c>
      <c r="X185" s="16">
        <v>12</v>
      </c>
      <c r="Y185" s="27">
        <f>X185*W185</f>
        <v>24000</v>
      </c>
      <c r="Z185" s="27" t="s">
        <v>494</v>
      </c>
      <c r="AE185" s="16" t="s">
        <v>477</v>
      </c>
      <c r="AF185" s="16" t="s">
        <v>515</v>
      </c>
      <c r="AG185" s="16" t="s">
        <v>516</v>
      </c>
      <c r="AH185" s="16" t="s">
        <v>517</v>
      </c>
    </row>
    <row r="186" spans="2:34" s="16" customFormat="1" x14ac:dyDescent="0.25">
      <c r="B186" s="15">
        <v>45391</v>
      </c>
      <c r="C186" s="16" t="s">
        <v>271</v>
      </c>
      <c r="D186" s="16" t="s">
        <v>472</v>
      </c>
      <c r="E186" s="16" t="s">
        <v>473</v>
      </c>
      <c r="F186" s="16" t="s">
        <v>274</v>
      </c>
      <c r="G186" s="16">
        <v>16779</v>
      </c>
      <c r="H186" s="16" t="s">
        <v>40</v>
      </c>
      <c r="I186" s="16" t="s">
        <v>560</v>
      </c>
      <c r="J186" s="16" t="s">
        <v>247</v>
      </c>
      <c r="L186" s="16">
        <v>6</v>
      </c>
      <c r="N186" s="18">
        <f t="shared" si="9"/>
        <v>1.6534391534391535</v>
      </c>
      <c r="O186" s="25">
        <v>1.7361111111111112</v>
      </c>
      <c r="P186" s="25">
        <v>10.416666666666668</v>
      </c>
      <c r="Q186" s="16" t="s">
        <v>108</v>
      </c>
      <c r="R186" s="16" t="s">
        <v>108</v>
      </c>
      <c r="S186" s="16" t="s">
        <v>561</v>
      </c>
      <c r="T186" s="16" t="s">
        <v>108</v>
      </c>
      <c r="U186" s="24" t="s">
        <v>236</v>
      </c>
      <c r="V186" s="21">
        <v>45408</v>
      </c>
      <c r="W186" s="22">
        <v>2000</v>
      </c>
      <c r="X186" s="24">
        <v>6</v>
      </c>
      <c r="Y186" s="27">
        <f>X186*W186</f>
        <v>12000</v>
      </c>
      <c r="Z186" s="27" t="s">
        <v>494</v>
      </c>
      <c r="AE186" s="16" t="s">
        <v>477</v>
      </c>
      <c r="AF186" s="16" t="s">
        <v>562</v>
      </c>
      <c r="AG186" s="16" t="s">
        <v>563</v>
      </c>
      <c r="AH186" s="16" t="s">
        <v>564</v>
      </c>
    </row>
    <row r="187" spans="2:34" s="8" customFormat="1" hidden="1" x14ac:dyDescent="0.25">
      <c r="B187" s="9"/>
      <c r="C187" s="8" t="s">
        <v>271</v>
      </c>
      <c r="D187" s="8" t="s">
        <v>565</v>
      </c>
      <c r="E187" s="8" t="s">
        <v>473</v>
      </c>
      <c r="F187" s="8" t="s">
        <v>274</v>
      </c>
      <c r="G187" s="8">
        <v>16779</v>
      </c>
      <c r="H187" s="8" t="s">
        <v>40</v>
      </c>
      <c r="I187" s="8" t="s">
        <v>566</v>
      </c>
      <c r="J187" s="8">
        <v>21584586</v>
      </c>
      <c r="K187" s="8" t="s">
        <v>567</v>
      </c>
      <c r="L187" s="8">
        <v>1</v>
      </c>
      <c r="N187" s="10">
        <f t="shared" si="9"/>
        <v>671.35238095238094</v>
      </c>
      <c r="O187" s="11">
        <v>704.92</v>
      </c>
      <c r="P187" s="11">
        <v>704.92</v>
      </c>
      <c r="Q187" s="8" t="s">
        <v>89</v>
      </c>
      <c r="R187" s="8" t="s">
        <v>394</v>
      </c>
      <c r="S187" s="8" t="s">
        <v>568</v>
      </c>
      <c r="T187" s="8" t="s">
        <v>394</v>
      </c>
      <c r="U187" s="45"/>
      <c r="V187" s="46"/>
      <c r="W187" s="47"/>
      <c r="X187" s="45"/>
      <c r="Y187" s="12"/>
      <c r="Z187" s="12"/>
      <c r="AE187" s="8" t="s">
        <v>477</v>
      </c>
    </row>
    <row r="188" spans="2:34" s="8" customFormat="1" hidden="1" x14ac:dyDescent="0.25">
      <c r="B188" s="9">
        <v>45436</v>
      </c>
      <c r="C188" s="8" t="s">
        <v>255</v>
      </c>
      <c r="D188" s="8" t="s">
        <v>569</v>
      </c>
      <c r="F188" s="8" t="s">
        <v>274</v>
      </c>
      <c r="G188" s="8">
        <v>16773</v>
      </c>
      <c r="H188" s="8" t="s">
        <v>302</v>
      </c>
      <c r="I188" s="8" t="s">
        <v>288</v>
      </c>
      <c r="J188" s="8">
        <v>14535763</v>
      </c>
      <c r="L188" s="8">
        <v>1</v>
      </c>
      <c r="O188" s="11">
        <v>2.97</v>
      </c>
      <c r="P188" s="11">
        <v>2.97</v>
      </c>
      <c r="Q188" s="8" t="s">
        <v>303</v>
      </c>
      <c r="R188" s="8" t="s">
        <v>45</v>
      </c>
      <c r="T188" s="8" t="s">
        <v>45</v>
      </c>
      <c r="Y188" s="12"/>
      <c r="Z188" s="12"/>
    </row>
    <row r="189" spans="2:34" s="8" customFormat="1" hidden="1" x14ac:dyDescent="0.25">
      <c r="B189" s="9">
        <v>45436</v>
      </c>
      <c r="C189" s="8" t="s">
        <v>255</v>
      </c>
      <c r="D189" s="8" t="s">
        <v>569</v>
      </c>
      <c r="F189" s="8" t="s">
        <v>274</v>
      </c>
      <c r="G189" s="8">
        <v>16773</v>
      </c>
      <c r="H189" s="8" t="s">
        <v>302</v>
      </c>
      <c r="I189" s="8" t="s">
        <v>283</v>
      </c>
      <c r="J189" s="8" t="s">
        <v>570</v>
      </c>
      <c r="L189" s="8">
        <v>1</v>
      </c>
      <c r="O189" s="11">
        <v>2.1800000000000002</v>
      </c>
      <c r="P189" s="11">
        <v>2.1800000000000002</v>
      </c>
      <c r="Q189" s="8" t="s">
        <v>89</v>
      </c>
      <c r="R189" s="8" t="s">
        <v>45</v>
      </c>
      <c r="T189" s="8" t="s">
        <v>45</v>
      </c>
      <c r="Y189" s="12"/>
      <c r="Z189" s="12"/>
    </row>
    <row r="190" spans="2:34" s="8" customFormat="1" hidden="1" x14ac:dyDescent="0.25">
      <c r="B190" s="9">
        <v>45436</v>
      </c>
      <c r="C190" s="8" t="s">
        <v>255</v>
      </c>
      <c r="D190" s="8" t="s">
        <v>569</v>
      </c>
      <c r="F190" s="8" t="s">
        <v>274</v>
      </c>
      <c r="G190" s="8">
        <v>16773</v>
      </c>
      <c r="H190" s="8" t="s">
        <v>302</v>
      </c>
      <c r="I190" s="8" t="s">
        <v>286</v>
      </c>
      <c r="J190" s="8" t="s">
        <v>571</v>
      </c>
      <c r="L190" s="8">
        <v>4</v>
      </c>
      <c r="O190" s="11">
        <v>6.36</v>
      </c>
      <c r="P190" s="11">
        <v>25.44</v>
      </c>
      <c r="Q190" s="8" t="s">
        <v>303</v>
      </c>
      <c r="R190" s="8" t="s">
        <v>45</v>
      </c>
      <c r="T190" s="8" t="s">
        <v>45</v>
      </c>
      <c r="Y190" s="12"/>
      <c r="Z190" s="12"/>
    </row>
    <row r="191" spans="2:34" s="8" customFormat="1" hidden="1" x14ac:dyDescent="0.25">
      <c r="B191" s="9">
        <v>45436</v>
      </c>
      <c r="C191" s="8" t="s">
        <v>255</v>
      </c>
      <c r="D191" s="8" t="s">
        <v>569</v>
      </c>
      <c r="F191" s="8" t="s">
        <v>274</v>
      </c>
      <c r="G191" s="8">
        <v>16773</v>
      </c>
      <c r="H191" s="8" t="s">
        <v>302</v>
      </c>
      <c r="I191" s="8" t="s">
        <v>290</v>
      </c>
      <c r="J191" s="8" t="s">
        <v>572</v>
      </c>
      <c r="L191" s="8">
        <v>1</v>
      </c>
      <c r="O191" s="11">
        <v>113.02</v>
      </c>
      <c r="P191" s="11">
        <v>113.02</v>
      </c>
      <c r="Q191" s="8" t="s">
        <v>303</v>
      </c>
      <c r="R191" s="8" t="s">
        <v>45</v>
      </c>
      <c r="T191" s="8" t="s">
        <v>45</v>
      </c>
      <c r="Y191" s="12"/>
      <c r="Z191" s="12"/>
    </row>
    <row r="192" spans="2:34" s="8" customFormat="1" hidden="1" x14ac:dyDescent="0.25">
      <c r="B192" s="9">
        <v>45436</v>
      </c>
      <c r="C192" s="8" t="s">
        <v>255</v>
      </c>
      <c r="D192" s="8" t="s">
        <v>569</v>
      </c>
      <c r="F192" s="8" t="s">
        <v>274</v>
      </c>
      <c r="G192" s="8">
        <v>16773</v>
      </c>
      <c r="H192" s="8" t="s">
        <v>302</v>
      </c>
      <c r="I192" s="8" t="s">
        <v>297</v>
      </c>
      <c r="J192" s="8" t="s">
        <v>573</v>
      </c>
      <c r="K192" s="8">
        <v>14882685</v>
      </c>
      <c r="L192" s="8">
        <v>2</v>
      </c>
      <c r="O192" s="11">
        <v>4.0199999999999996</v>
      </c>
      <c r="P192" s="11">
        <v>8.0399999999999991</v>
      </c>
      <c r="Q192" s="8" t="s">
        <v>89</v>
      </c>
      <c r="R192" s="8" t="s">
        <v>45</v>
      </c>
      <c r="T192" s="8" t="s">
        <v>45</v>
      </c>
      <c r="Y192" s="12"/>
      <c r="Z192" s="12"/>
    </row>
    <row r="193" spans="2:26" s="8" customFormat="1" hidden="1" x14ac:dyDescent="0.25">
      <c r="B193" s="9">
        <v>45436</v>
      </c>
      <c r="C193" s="8" t="s">
        <v>255</v>
      </c>
      <c r="D193" s="8" t="s">
        <v>569</v>
      </c>
      <c r="F193" s="8" t="s">
        <v>274</v>
      </c>
      <c r="G193" s="8">
        <v>16773</v>
      </c>
      <c r="H193" s="8" t="s">
        <v>302</v>
      </c>
      <c r="I193" s="8" t="s">
        <v>297</v>
      </c>
      <c r="J193" s="8" t="s">
        <v>574</v>
      </c>
      <c r="L193" s="8">
        <v>2</v>
      </c>
      <c r="O193" s="11">
        <v>6.16</v>
      </c>
      <c r="P193" s="11">
        <v>12.32</v>
      </c>
      <c r="Q193" s="8" t="s">
        <v>303</v>
      </c>
      <c r="R193" s="8" t="s">
        <v>45</v>
      </c>
      <c r="T193" s="8" t="s">
        <v>45</v>
      </c>
      <c r="Y193" s="12"/>
      <c r="Z193" s="12"/>
    </row>
    <row r="194" spans="2:26" s="8" customFormat="1" hidden="1" x14ac:dyDescent="0.25">
      <c r="B194" s="9">
        <v>45448</v>
      </c>
      <c r="C194" s="8" t="s">
        <v>255</v>
      </c>
      <c r="D194" s="8" t="s">
        <v>575</v>
      </c>
      <c r="F194" s="8" t="s">
        <v>576</v>
      </c>
      <c r="G194" s="8">
        <v>301989</v>
      </c>
      <c r="H194" s="8" t="s">
        <v>40</v>
      </c>
      <c r="I194" s="8" t="s">
        <v>577</v>
      </c>
      <c r="J194" s="8">
        <v>8970728231</v>
      </c>
      <c r="L194" s="8">
        <v>1</v>
      </c>
      <c r="O194" s="11">
        <v>32.270000000000003</v>
      </c>
      <c r="P194" s="11">
        <v>32.270000000000003</v>
      </c>
      <c r="Q194" s="8" t="s">
        <v>578</v>
      </c>
      <c r="R194" s="8" t="s">
        <v>45</v>
      </c>
      <c r="T194" s="8" t="s">
        <v>45</v>
      </c>
      <c r="Y194" s="12"/>
      <c r="Z194" s="12"/>
    </row>
    <row r="197" spans="2:26" x14ac:dyDescent="0.25">
      <c r="K197" s="48"/>
      <c r="O197" s="49"/>
    </row>
  </sheetData>
  <autoFilter ref="A2:AI194">
    <filterColumn colId="2">
      <filters>
        <filter val="Dragon Power"/>
      </filters>
    </filterColumn>
    <filterColumn colId="7">
      <filters>
        <filter val="Engine"/>
      </filters>
    </filterColumn>
    <filterColumn colId="8">
      <filters>
        <filter val="Nozzle Washer"/>
        <filter val="Thrust Washer"/>
      </filters>
    </filterColumn>
  </autoFilter>
  <mergeCells count="3">
    <mergeCell ref="B1:C1"/>
    <mergeCell ref="O69:O70"/>
    <mergeCell ref="P69:P70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2024-06-20T03:33:20Z</dcterms:created>
  <dcterms:modified xsi:type="dcterms:W3CDTF">2024-07-01T10:14:16Z</dcterms:modified>
</cp:coreProperties>
</file>