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or EC460BP Naymingabar\"/>
    </mc:Choice>
  </mc:AlternateContent>
  <bookViews>
    <workbookView xWindow="0" yWindow="0" windowWidth="20490" windowHeight="7155"/>
  </bookViews>
  <sheets>
    <sheet name="CCO-0012" sheetId="3" r:id="rId1"/>
    <sheet name="Sheet1" sheetId="2" r:id="rId2"/>
  </sheets>
  <externalReferences>
    <externalReference r:id="rId3"/>
  </externalReferences>
  <definedNames>
    <definedName name="_xlnm._FilterDatabase" localSheetId="0" hidden="1">'CCO-0012'!$A$219:$N$232</definedName>
    <definedName name="_xlnm.Print_Area" localSheetId="0">'CCO-0012'!$A$148:$L$235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1" i="3" l="1"/>
  <c r="G222" i="3"/>
  <c r="G223" i="3"/>
  <c r="G224" i="3"/>
  <c r="G225" i="3"/>
  <c r="G226" i="3"/>
  <c r="G227" i="3"/>
  <c r="G228" i="3"/>
  <c r="G229" i="3"/>
  <c r="G230" i="3"/>
  <c r="G231" i="3"/>
  <c r="G232" i="3"/>
  <c r="G220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154" i="3"/>
  <c r="G150" i="3"/>
  <c r="G149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30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11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9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75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59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43" i="3"/>
  <c r="G36" i="3"/>
  <c r="G37" i="3"/>
  <c r="G38" i="3"/>
  <c r="G39" i="3"/>
  <c r="G40" i="3"/>
  <c r="G35" i="3"/>
  <c r="G28" i="3"/>
  <c r="G29" i="3"/>
  <c r="G30" i="3"/>
  <c r="G31" i="3"/>
  <c r="G32" i="3"/>
  <c r="G27" i="3"/>
  <c r="G21" i="3"/>
  <c r="G22" i="3"/>
  <c r="G23" i="3"/>
  <c r="G24" i="3"/>
  <c r="G20" i="3"/>
  <c r="G13" i="3"/>
  <c r="G14" i="3"/>
  <c r="G15" i="3"/>
  <c r="G16" i="3"/>
  <c r="G17" i="3"/>
  <c r="G12" i="3"/>
  <c r="I232" i="3" l="1"/>
  <c r="I231" i="3"/>
  <c r="I230" i="3"/>
  <c r="I229" i="3"/>
  <c r="I228" i="3"/>
  <c r="I227" i="3"/>
  <c r="I226" i="3"/>
  <c r="I225" i="3"/>
  <c r="I224" i="3"/>
  <c r="I223" i="3"/>
  <c r="I222" i="3"/>
  <c r="I221" i="3"/>
  <c r="I220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0" i="3"/>
  <c r="I149" i="3"/>
  <c r="J149" i="3" s="1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J111" i="3" s="1"/>
  <c r="I112" i="3"/>
  <c r="I111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0" i="3"/>
  <c r="I39" i="3"/>
  <c r="I38" i="3"/>
  <c r="I37" i="3"/>
  <c r="I36" i="3"/>
  <c r="I35" i="3"/>
  <c r="I32" i="3"/>
  <c r="I31" i="3"/>
  <c r="I30" i="3"/>
  <c r="I29" i="3"/>
  <c r="I28" i="3"/>
  <c r="I27" i="3"/>
  <c r="I24" i="3"/>
  <c r="I23" i="3"/>
  <c r="I22" i="3"/>
  <c r="I21" i="3"/>
  <c r="I20" i="3"/>
  <c r="I17" i="3"/>
  <c r="I16" i="3"/>
  <c r="I15" i="3"/>
  <c r="I14" i="3"/>
  <c r="I13" i="3"/>
  <c r="I12" i="3"/>
  <c r="J43" i="3" l="1"/>
  <c r="J220" i="3"/>
  <c r="J20" i="3"/>
  <c r="J35" i="3"/>
  <c r="J12" i="3"/>
  <c r="J75" i="3"/>
  <c r="J95" i="3"/>
  <c r="J130" i="3"/>
  <c r="J27" i="3"/>
  <c r="J59" i="3"/>
  <c r="J153" i="3"/>
  <c r="J235" i="3" l="1"/>
  <c r="J236" i="3" s="1"/>
</calcChain>
</file>

<file path=xl/sharedStrings.xml><?xml version="1.0" encoding="utf-8"?>
<sst xmlns="http://schemas.openxmlformats.org/spreadsheetml/2006/main" count="1163" uniqueCount="230">
  <si>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</si>
  <si>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</si>
  <si>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</si>
  <si>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</si>
  <si>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</si>
  <si>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</si>
  <si>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</si>
  <si>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</si>
  <si>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</si>
  <si>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</si>
  <si>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</si>
  <si>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</si>
  <si>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</si>
  <si>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</si>
  <si>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</si>
  <si>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</si>
  <si>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</si>
  <si>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</si>
  <si>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</si>
  <si>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</si>
  <si>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</si>
  <si>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</si>
  <si>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</si>
  <si>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</si>
  <si>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</si>
  <si>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</si>
  <si>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</si>
  <si>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</si>
  <si>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</si>
  <si>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</si>
  <si>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</si>
  <si>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</si>
  <si>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</si>
  <si>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</si>
  <si>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</si>
  <si>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</si>
  <si>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</si>
  <si>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</si>
  <si>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</si>
  <si>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</si>
  <si>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</si>
  <si>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</si>
  <si>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</si>
  <si>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</si>
  <si>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</si>
  <si>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</si>
  <si>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</si>
  <si>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</si>
  <si>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</si>
  <si>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</si>
  <si>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</si>
  <si>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</si>
  <si>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</si>
  <si>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</si>
  <si>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</si>
  <si>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</si>
  <si>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</si>
  <si>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</si>
  <si>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</si>
  <si>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</si>
  <si>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</si>
  <si>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</si>
  <si>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</si>
  <si>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</si>
  <si>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</si>
  <si>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</si>
  <si>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</si>
  <si>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</si>
  <si>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</si>
  <si>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</si>
  <si>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</si>
  <si>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</si>
  <si>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</si>
  <si>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</si>
  <si>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</si>
  <si>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</si>
  <si>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</si>
  <si>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</si>
  <si>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</si>
  <si>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</si>
  <si>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</si>
  <si>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</si>
  <si>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</si>
  <si>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</si>
  <si>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</si>
  <si>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</si>
  <si>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</si>
  <si>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</si>
  <si>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</si>
  <si>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</si>
  <si>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</si>
  <si>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</si>
  <si>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</si>
  <si>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</si>
  <si>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</si>
  <si>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</si>
  <si>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</si>
  <si>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</si>
  <si>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</si>
  <si>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</si>
  <si>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</si>
  <si>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</si>
  <si>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</si>
  <si>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</si>
  <si>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</si>
  <si>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</si>
  <si>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</si>
  <si>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</si>
  <si>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</si>
  <si>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</si>
  <si>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</si>
  <si>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</si>
  <si>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</si>
  <si>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</si>
  <si>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</si>
  <si>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</si>
  <si>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</si>
  <si>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</si>
  <si>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</si>
  <si>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</si>
  <si>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</si>
  <si>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</si>
  <si>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</si>
  <si>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</si>
  <si>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</si>
  <si>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</si>
  <si>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</si>
  <si>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</si>
  <si>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</si>
  <si>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</si>
  <si>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</si>
  <si>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</si>
  <si>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</si>
  <si>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</si>
  <si>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</si>
  <si>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</si>
  <si>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</si>
  <si>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</si>
  <si>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</si>
  <si>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</si>
  <si>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</si>
  <si>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</si>
  <si>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</si>
  <si>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</si>
  <si>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</si>
  <si>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</si>
  <si>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</si>
  <si>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</si>
  <si>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</si>
  <si>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</si>
  <si>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</si>
  <si>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</si>
  <si>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</si>
  <si>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</si>
  <si>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</si>
  <si>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</si>
  <si>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</si>
  <si>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</si>
  <si>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</si>
  <si>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</si>
  <si>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</si>
  <si>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</si>
  <si>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</si>
  <si>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</si>
  <si>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</si>
  <si>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</si>
  <si>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</si>
  <si>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</si>
  <si>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</si>
  <si>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</si>
  <si>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</si>
  <si>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</si>
  <si>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</si>
  <si>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</si>
  <si>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</si>
  <si>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</si>
  <si>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</si>
  <si>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</si>
  <si>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</si>
  <si>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</si>
  <si>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</si>
  <si>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</si>
  <si>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</si>
  <si>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</si>
  <si>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</si>
  <si>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</si>
  <si>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</si>
  <si>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</si>
  <si>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</si>
  <si>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</si>
  <si>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</si>
  <si>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</si>
  <si>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</si>
  <si>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</si>
  <si>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</si>
  <si>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</si>
  <si>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</si>
  <si>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</si>
  <si>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</si>
  <si>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</si>
  <si>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</si>
  <si>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</si>
  <si>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</si>
  <si>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</si>
  <si>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</si>
  <si>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</si>
  <si>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</si>
  <si>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</si>
  <si>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</si>
  <si>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</si>
  <si>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</si>
  <si>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</si>
  <si>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</si>
  <si>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</si>
  <si>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</si>
  <si>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</si>
  <si>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</si>
  <si>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</si>
  <si>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</si>
  <si>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</si>
  <si>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</si>
  <si>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11706002 N</t>
  </si>
  <si>
    <t>Borrow</t>
  </si>
  <si>
    <t>Job Number</t>
  </si>
  <si>
    <t>Component Name</t>
  </si>
  <si>
    <t>Qty</t>
  </si>
  <si>
    <t>200-2023060075/76</t>
  </si>
  <si>
    <t>Final Drive (Left)/(Right)</t>
  </si>
  <si>
    <t>200-2023060087/77</t>
  </si>
  <si>
    <t>Swing Drive (Right)/(Left)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</si>
</sst>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2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 applyFill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quotePrefix="1" applyFont="1" applyFill="1" applyProtection="1">
      <protection locked="0"/>
    </xf>
    <xf numFmtId="0" fontId="3" fillId="0" borderId="0" xfId="0" quotePrefix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Fill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3" fontId="0" fillId="0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3" fontId="0" fillId="0" borderId="0" xfId="0" applyNumberFormat="1" applyBorder="1" applyAlignment="1">
      <alignment horizontal="right"/>
    </xf>
    <xf numFmtId="1" fontId="0" fillId="0" borderId="0" xfId="0" applyNumberFormat="1" applyBorder="1" applyAlignment="1">
      <alignment horizontal="right" vertical="center"/>
    </xf>
    <xf numFmtId="1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" fontId="3" fillId="3" borderId="0" xfId="0" applyNumberFormat="1" applyFont="1" applyFill="1" applyBorder="1"/>
    <xf numFmtId="0" fontId="3" fillId="3" borderId="0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3" fillId="0" borderId="0" xfId="0" applyFont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center" vertical="center"/>
    </xf>
    <xf numFmtId="43" fontId="3" fillId="4" borderId="12" xfId="1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460%20Borrow%20Part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arrive"/>
      <sheetName val="Sheet2"/>
    </sheetNames>
    <sheetDataSet>
      <sheetData sheetId="0">
        <row r="3">
          <cell r="D3" t="str">
            <v>AA</v>
          </cell>
          <cell r="E3" t="str">
            <v>BB</v>
          </cell>
        </row>
        <row r="4">
          <cell r="D4">
            <v>478344</v>
          </cell>
          <cell r="E4">
            <v>3</v>
          </cell>
        </row>
        <row r="5">
          <cell r="D5">
            <v>967955</v>
          </cell>
          <cell r="E5">
            <v>1</v>
          </cell>
        </row>
        <row r="6">
          <cell r="D6">
            <v>976929</v>
          </cell>
          <cell r="E6">
            <v>0</v>
          </cell>
        </row>
        <row r="7">
          <cell r="D7">
            <v>980102</v>
          </cell>
          <cell r="E7">
            <v>8</v>
          </cell>
        </row>
        <row r="8">
          <cell r="D8">
            <v>983502</v>
          </cell>
          <cell r="E8">
            <v>64</v>
          </cell>
        </row>
        <row r="9">
          <cell r="D9">
            <v>983505</v>
          </cell>
          <cell r="E9">
            <v>39</v>
          </cell>
        </row>
        <row r="10">
          <cell r="D10">
            <v>983524</v>
          </cell>
          <cell r="E10">
            <v>3</v>
          </cell>
        </row>
        <row r="11">
          <cell r="D11">
            <v>983527</v>
          </cell>
          <cell r="E11">
            <v>2</v>
          </cell>
        </row>
        <row r="12">
          <cell r="D12">
            <v>984735</v>
          </cell>
          <cell r="E12">
            <v>1</v>
          </cell>
        </row>
        <row r="13">
          <cell r="D13">
            <v>990546</v>
          </cell>
          <cell r="E13">
            <v>2</v>
          </cell>
        </row>
        <row r="14">
          <cell r="D14">
            <v>990557</v>
          </cell>
          <cell r="E14">
            <v>4</v>
          </cell>
        </row>
        <row r="15">
          <cell r="D15">
            <v>990738</v>
          </cell>
          <cell r="E15">
            <v>2</v>
          </cell>
        </row>
        <row r="16">
          <cell r="D16">
            <v>993325</v>
          </cell>
          <cell r="E16">
            <v>3</v>
          </cell>
        </row>
        <row r="17">
          <cell r="D17">
            <v>993327</v>
          </cell>
          <cell r="E17">
            <v>7</v>
          </cell>
        </row>
        <row r="18">
          <cell r="D18">
            <v>1543499</v>
          </cell>
          <cell r="E18">
            <v>0</v>
          </cell>
        </row>
        <row r="19">
          <cell r="D19">
            <v>3155151</v>
          </cell>
          <cell r="E19">
            <v>13</v>
          </cell>
        </row>
        <row r="20">
          <cell r="D20">
            <v>3165369</v>
          </cell>
          <cell r="E20">
            <v>48</v>
          </cell>
        </row>
        <row r="21">
          <cell r="D21">
            <v>3183227</v>
          </cell>
          <cell r="E21">
            <v>45</v>
          </cell>
        </row>
        <row r="22">
          <cell r="D22">
            <v>7011996</v>
          </cell>
          <cell r="E22">
            <v>4</v>
          </cell>
        </row>
        <row r="23">
          <cell r="D23">
            <v>8170959</v>
          </cell>
          <cell r="E23">
            <v>6</v>
          </cell>
        </row>
        <row r="24">
          <cell r="D24">
            <v>11110683</v>
          </cell>
          <cell r="E24">
            <v>4</v>
          </cell>
        </row>
        <row r="25">
          <cell r="D25">
            <v>11128923</v>
          </cell>
          <cell r="E25">
            <v>4</v>
          </cell>
        </row>
        <row r="26">
          <cell r="D26">
            <v>11701192</v>
          </cell>
          <cell r="E26">
            <v>4</v>
          </cell>
        </row>
        <row r="27">
          <cell r="D27">
            <v>11701198</v>
          </cell>
          <cell r="E27">
            <v>4</v>
          </cell>
        </row>
        <row r="28">
          <cell r="D28">
            <v>11707954</v>
          </cell>
          <cell r="E28">
            <v>4</v>
          </cell>
        </row>
        <row r="29">
          <cell r="D29">
            <v>13963059</v>
          </cell>
          <cell r="E29">
            <v>2</v>
          </cell>
        </row>
        <row r="30">
          <cell r="D30">
            <v>13969011</v>
          </cell>
          <cell r="E30">
            <v>9</v>
          </cell>
        </row>
        <row r="31">
          <cell r="D31">
            <v>13975675</v>
          </cell>
          <cell r="E31">
            <v>1</v>
          </cell>
        </row>
        <row r="32">
          <cell r="D32">
            <v>14502645</v>
          </cell>
          <cell r="E32">
            <v>1</v>
          </cell>
        </row>
        <row r="33">
          <cell r="D33">
            <v>14508911</v>
          </cell>
          <cell r="E33">
            <v>4</v>
          </cell>
        </row>
        <row r="34">
          <cell r="D34">
            <v>14516637</v>
          </cell>
          <cell r="E34">
            <v>3</v>
          </cell>
        </row>
        <row r="35">
          <cell r="D35">
            <v>14526459</v>
          </cell>
          <cell r="E35">
            <v>4</v>
          </cell>
        </row>
        <row r="36">
          <cell r="D36">
            <v>14529765</v>
          </cell>
          <cell r="E36">
            <v>4</v>
          </cell>
        </row>
        <row r="37">
          <cell r="D37">
            <v>14529771</v>
          </cell>
          <cell r="E37">
            <v>2</v>
          </cell>
        </row>
        <row r="38">
          <cell r="D38">
            <v>14529772</v>
          </cell>
          <cell r="E38">
            <v>2</v>
          </cell>
        </row>
        <row r="39">
          <cell r="D39">
            <v>14530666</v>
          </cell>
          <cell r="E39">
            <v>4</v>
          </cell>
        </row>
        <row r="40">
          <cell r="D40">
            <v>14536209</v>
          </cell>
          <cell r="E40">
            <v>1</v>
          </cell>
        </row>
        <row r="41">
          <cell r="D41">
            <v>14550879</v>
          </cell>
          <cell r="E41">
            <v>12</v>
          </cell>
        </row>
        <row r="42">
          <cell r="D42">
            <v>14552332</v>
          </cell>
          <cell r="E42">
            <v>4</v>
          </cell>
        </row>
        <row r="43">
          <cell r="D43">
            <v>14554876</v>
          </cell>
          <cell r="E43">
            <v>1</v>
          </cell>
        </row>
        <row r="44">
          <cell r="D44">
            <v>14558674</v>
          </cell>
          <cell r="E44">
            <v>2</v>
          </cell>
        </row>
        <row r="45">
          <cell r="D45">
            <v>14560209</v>
          </cell>
          <cell r="E45">
            <v>2</v>
          </cell>
        </row>
        <row r="46">
          <cell r="D46">
            <v>14560211</v>
          </cell>
          <cell r="E46">
            <v>16</v>
          </cell>
        </row>
        <row r="47">
          <cell r="D47">
            <v>14564858</v>
          </cell>
          <cell r="E47">
            <v>4</v>
          </cell>
        </row>
        <row r="48">
          <cell r="D48">
            <v>14588698</v>
          </cell>
          <cell r="E48">
            <v>6</v>
          </cell>
        </row>
        <row r="49">
          <cell r="D49">
            <v>14588699</v>
          </cell>
          <cell r="E49">
            <v>1</v>
          </cell>
        </row>
        <row r="50">
          <cell r="D50">
            <v>14589143</v>
          </cell>
          <cell r="E50">
            <v>8</v>
          </cell>
        </row>
        <row r="51">
          <cell r="D51">
            <v>14589144</v>
          </cell>
          <cell r="E51">
            <v>4</v>
          </cell>
        </row>
        <row r="52">
          <cell r="D52">
            <v>14589145</v>
          </cell>
          <cell r="E52">
            <v>4</v>
          </cell>
        </row>
        <row r="53">
          <cell r="D53">
            <v>14607423</v>
          </cell>
          <cell r="E53">
            <v>4</v>
          </cell>
        </row>
        <row r="54">
          <cell r="D54">
            <v>14619355</v>
          </cell>
          <cell r="E54">
            <v>1</v>
          </cell>
        </row>
        <row r="55">
          <cell r="D55">
            <v>14625659</v>
          </cell>
          <cell r="E55">
            <v>1</v>
          </cell>
        </row>
        <row r="56">
          <cell r="D56">
            <v>14640027</v>
          </cell>
          <cell r="E56">
            <v>2</v>
          </cell>
        </row>
        <row r="57">
          <cell r="D57">
            <v>15126069</v>
          </cell>
          <cell r="E57">
            <v>4</v>
          </cell>
        </row>
        <row r="58">
          <cell r="D58">
            <v>15128018</v>
          </cell>
          <cell r="E58">
            <v>1</v>
          </cell>
        </row>
        <row r="59">
          <cell r="D59">
            <v>17460059</v>
          </cell>
          <cell r="E59">
            <v>1</v>
          </cell>
        </row>
        <row r="60">
          <cell r="D60">
            <v>17533661</v>
          </cell>
          <cell r="E60">
            <v>8</v>
          </cell>
        </row>
        <row r="61">
          <cell r="D61">
            <v>20381185</v>
          </cell>
          <cell r="E61">
            <v>12</v>
          </cell>
        </row>
        <row r="62">
          <cell r="D62">
            <v>20411860</v>
          </cell>
          <cell r="E62">
            <v>4</v>
          </cell>
        </row>
        <row r="63">
          <cell r="D63">
            <v>20459329</v>
          </cell>
          <cell r="E63">
            <v>6</v>
          </cell>
        </row>
        <row r="64">
          <cell r="D64">
            <v>20503200</v>
          </cell>
          <cell r="E64">
            <v>4</v>
          </cell>
        </row>
        <row r="65">
          <cell r="D65">
            <v>20532237</v>
          </cell>
          <cell r="E65">
            <v>1</v>
          </cell>
        </row>
        <row r="66">
          <cell r="D66">
            <v>20784537</v>
          </cell>
          <cell r="E66">
            <v>0</v>
          </cell>
        </row>
        <row r="67">
          <cell r="D67">
            <v>20852764</v>
          </cell>
          <cell r="E67">
            <v>0</v>
          </cell>
        </row>
        <row r="68">
          <cell r="D68">
            <v>20852765</v>
          </cell>
          <cell r="E68">
            <v>2</v>
          </cell>
        </row>
        <row r="69">
          <cell r="D69">
            <v>21344812</v>
          </cell>
          <cell r="E69">
            <v>6</v>
          </cell>
        </row>
        <row r="70">
          <cell r="D70">
            <v>21345127</v>
          </cell>
          <cell r="E70">
            <v>8</v>
          </cell>
        </row>
        <row r="71">
          <cell r="D71">
            <v>21707132</v>
          </cell>
          <cell r="E71">
            <v>4</v>
          </cell>
        </row>
        <row r="72">
          <cell r="D72">
            <v>21948261</v>
          </cell>
          <cell r="E72">
            <v>3</v>
          </cell>
        </row>
        <row r="73">
          <cell r="D73">
            <v>22397140</v>
          </cell>
          <cell r="E73">
            <v>1</v>
          </cell>
        </row>
        <row r="74">
          <cell r="D74">
            <v>23624058</v>
          </cell>
          <cell r="E74">
            <v>14</v>
          </cell>
        </row>
        <row r="75">
          <cell r="D75">
            <v>60113509</v>
          </cell>
          <cell r="E75">
            <v>0</v>
          </cell>
        </row>
        <row r="76">
          <cell r="D76">
            <v>4521640016</v>
          </cell>
          <cell r="E76">
            <v>4</v>
          </cell>
        </row>
        <row r="77">
          <cell r="D77" t="str">
            <v>0124555559</v>
          </cell>
          <cell r="E77">
            <v>2</v>
          </cell>
        </row>
        <row r="78">
          <cell r="D78" t="str">
            <v>11706002 N</v>
          </cell>
          <cell r="E78">
            <v>2</v>
          </cell>
        </row>
        <row r="79">
          <cell r="D79" t="str">
            <v>20532272</v>
          </cell>
          <cell r="E79">
            <v>1</v>
          </cell>
        </row>
        <row r="80">
          <cell r="D80" t="str">
            <v>21123014</v>
          </cell>
          <cell r="E80">
            <v>1</v>
          </cell>
        </row>
        <row r="81">
          <cell r="D81" t="str">
            <v>7118-30260</v>
          </cell>
          <cell r="E81">
            <v>5</v>
          </cell>
        </row>
        <row r="82">
          <cell r="D82" t="str">
            <v>7118-30420</v>
          </cell>
          <cell r="E82">
            <v>4</v>
          </cell>
        </row>
        <row r="83">
          <cell r="D83" t="str">
            <v>7118-30450</v>
          </cell>
          <cell r="E83">
            <v>3</v>
          </cell>
        </row>
        <row r="84">
          <cell r="D84" t="str">
            <v>7118-30460</v>
          </cell>
          <cell r="E84">
            <v>3</v>
          </cell>
        </row>
        <row r="85">
          <cell r="D85" t="str">
            <v>7241-00421</v>
          </cell>
          <cell r="E85">
            <v>4</v>
          </cell>
        </row>
        <row r="86">
          <cell r="D86" t="str">
            <v>8230-22070</v>
          </cell>
          <cell r="E86">
            <v>3</v>
          </cell>
        </row>
        <row r="87">
          <cell r="D87" t="str">
            <v>8230-22080</v>
          </cell>
          <cell r="E87">
            <v>16</v>
          </cell>
        </row>
        <row r="88">
          <cell r="D88" t="str">
            <v>8230-22110</v>
          </cell>
          <cell r="E88">
            <v>8</v>
          </cell>
        </row>
        <row r="89">
          <cell r="D89" t="str">
            <v>8230-22170</v>
          </cell>
          <cell r="E89">
            <v>2</v>
          </cell>
        </row>
        <row r="90">
          <cell r="D90" t="str">
            <v>8230-26520</v>
          </cell>
          <cell r="E90">
            <v>4</v>
          </cell>
        </row>
        <row r="91">
          <cell r="D91" t="str">
            <v>8230-27640</v>
          </cell>
          <cell r="E91">
            <v>1</v>
          </cell>
        </row>
        <row r="92">
          <cell r="D92" t="str">
            <v>8230-36840</v>
          </cell>
          <cell r="E92">
            <v>2</v>
          </cell>
        </row>
        <row r="93">
          <cell r="D93" t="str">
            <v>9325-08010</v>
          </cell>
          <cell r="E93">
            <v>2</v>
          </cell>
        </row>
        <row r="94">
          <cell r="D94" t="str">
            <v>9511-12014</v>
          </cell>
          <cell r="E94">
            <v>26</v>
          </cell>
        </row>
        <row r="95">
          <cell r="D95" t="str">
            <v>F042003006</v>
          </cell>
          <cell r="E95">
            <v>2</v>
          </cell>
        </row>
        <row r="96">
          <cell r="D96" t="str">
            <v>(blank)</v>
          </cell>
        </row>
        <row r="97">
          <cell r="D97" t="str">
            <v>Grand Total</v>
          </cell>
          <cell r="E97">
            <v>558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1"/>
  <sheetViews>
    <sheetView tabSelected="1" topLeftCell="A40" workbookViewId="0">
      <selection activeCell="I40" sqref="I1:I1048576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7.5703125" bestFit="1" customWidth="1"/>
    <col min="8" max="8" width="12.5703125" customWidth="1"/>
    <col min="9" max="9" width="10.140625" customWidth="1"/>
    <col min="10" max="10" width="18.7109375" bestFit="1" customWidth="1"/>
    <col min="11" max="11" width="8.42578125" customWidth="1"/>
    <col min="12" max="12" width="18.28515625" customWidth="1"/>
  </cols>
  <sheetData>
    <row r="1" spans="1:12" ht="18.75" customHeight="1" x14ac:dyDescent="0.25">
      <c r="B1" s="26"/>
      <c r="C1" s="26"/>
      <c r="D1" s="26"/>
      <c r="E1" s="26"/>
      <c r="F1" s="26"/>
      <c r="G1" s="27"/>
      <c r="H1" s="26"/>
      <c r="I1" s="26"/>
      <c r="J1" s="26"/>
      <c r="K1" s="26"/>
    </row>
    <row r="2" spans="1:12" ht="18.75" customHeight="1" x14ac:dyDescent="0.25">
      <c r="B2" s="26"/>
      <c r="C2" s="26"/>
      <c r="D2" s="26"/>
      <c r="E2" s="26"/>
      <c r="F2" s="26"/>
      <c r="G2" s="27"/>
      <c r="H2" s="26"/>
      <c r="I2" s="26"/>
      <c r="J2" s="26"/>
      <c r="K2" s="26"/>
    </row>
    <row r="3" spans="1:12" ht="18.75" customHeight="1" x14ac:dyDescent="0.25">
      <c r="B3" s="26"/>
      <c r="C3" s="26"/>
      <c r="D3" s="26"/>
      <c r="E3" s="26"/>
      <c r="F3" s="26"/>
      <c r="G3" s="27"/>
      <c r="H3" s="26"/>
      <c r="I3" s="26"/>
      <c r="J3" s="26"/>
      <c r="K3" s="26"/>
    </row>
    <row r="4" spans="1:12" ht="18.75" customHeight="1" x14ac:dyDescent="0.25">
      <c r="B4" s="100" t="s">
        <v>0</v>
      </c>
      <c r="C4" s="101"/>
      <c r="D4" s="101"/>
      <c r="E4" s="101"/>
      <c r="F4" s="101"/>
      <c r="G4" s="101"/>
      <c r="H4" s="101"/>
      <c r="I4" s="101"/>
      <c r="J4" s="101"/>
      <c r="K4" s="101"/>
    </row>
    <row r="5" spans="1:12" ht="18.75" customHeight="1" x14ac:dyDescent="0.25">
      <c r="B5" s="28"/>
      <c r="C5" s="26"/>
      <c r="D5" s="26"/>
      <c r="E5" s="26"/>
      <c r="F5" s="26"/>
      <c r="G5" s="27"/>
      <c r="H5" s="26"/>
      <c r="I5" s="26"/>
      <c r="J5" s="26"/>
      <c r="K5" s="26"/>
    </row>
    <row r="6" spans="1:12" ht="18.75" customHeight="1" x14ac:dyDescent="0.25">
      <c r="A6" s="29" t="s">
        <v>39</v>
      </c>
      <c r="B6" s="102" t="s">
        <v>40</v>
      </c>
      <c r="C6" s="102"/>
      <c r="D6" s="26"/>
      <c r="E6" s="26"/>
      <c r="F6" s="26"/>
      <c r="G6" s="27"/>
      <c r="H6" s="26"/>
      <c r="I6" s="26"/>
      <c r="J6" s="26"/>
      <c r="K6" s="26"/>
    </row>
    <row r="7" spans="1:12" ht="18.75" customHeight="1" x14ac:dyDescent="0.25">
      <c r="A7" s="29" t="s">
        <v>41</v>
      </c>
      <c r="B7" s="102" t="s">
        <v>42</v>
      </c>
      <c r="C7" s="102"/>
      <c r="D7" s="26"/>
      <c r="E7" s="26"/>
      <c r="F7" s="26"/>
      <c r="G7" s="27"/>
      <c r="H7" s="26"/>
      <c r="I7" s="26"/>
      <c r="J7" s="26"/>
      <c r="K7" s="26"/>
    </row>
    <row r="8" spans="1:12" ht="18.75" customHeight="1" x14ac:dyDescent="0.25">
      <c r="A8" s="29" t="s">
        <v>43</v>
      </c>
      <c r="B8" s="30" t="s">
        <v>44</v>
      </c>
      <c r="C8" s="30"/>
      <c r="D8" s="26"/>
      <c r="E8" s="26"/>
      <c r="F8" s="26"/>
      <c r="G8" s="27"/>
      <c r="H8" s="26"/>
      <c r="I8" s="26"/>
      <c r="J8" s="26"/>
      <c r="K8" s="26"/>
    </row>
    <row r="9" spans="1:12" ht="18.75" customHeight="1" x14ac:dyDescent="0.3">
      <c r="B9" s="31"/>
      <c r="C9" s="31"/>
      <c r="D9" s="31"/>
      <c r="E9" s="31"/>
      <c r="F9" s="31"/>
      <c r="G9" s="31"/>
      <c r="H9" s="31"/>
      <c r="I9" s="31"/>
    </row>
    <row r="10" spans="1:12" ht="18.75" x14ac:dyDescent="0.3">
      <c r="B10" s="32"/>
      <c r="C10" s="32"/>
      <c r="D10" s="32"/>
      <c r="E10" s="32"/>
      <c r="F10" s="32"/>
      <c r="G10" s="32"/>
      <c r="H10" s="32"/>
    </row>
    <row r="11" spans="1:12" ht="30" customHeight="1" x14ac:dyDescent="0.25">
      <c r="A11" s="33" t="s">
        <v>45</v>
      </c>
      <c r="B11" s="34" t="s">
        <v>46</v>
      </c>
      <c r="C11" s="34" t="s">
        <v>47</v>
      </c>
      <c r="D11" s="34" t="s">
        <v>48</v>
      </c>
      <c r="E11" s="34" t="s">
        <v>2</v>
      </c>
      <c r="F11" s="34" t="s">
        <v>49</v>
      </c>
      <c r="G11" s="34" t="s">
        <v>222</v>
      </c>
      <c r="H11" s="34" t="s">
        <v>50</v>
      </c>
      <c r="I11" s="34" t="s">
        <v>3</v>
      </c>
      <c r="J11" s="34" t="s">
        <v>51</v>
      </c>
      <c r="K11" s="34" t="s">
        <v>4</v>
      </c>
      <c r="L11" s="34" t="s">
        <v>38</v>
      </c>
    </row>
    <row r="12" spans="1:12" x14ac:dyDescent="0.25">
      <c r="A12" s="103" t="s">
        <v>52</v>
      </c>
      <c r="B12" s="103" t="s">
        <v>53</v>
      </c>
      <c r="C12" s="35" t="s">
        <v>5</v>
      </c>
      <c r="D12" s="35" t="s">
        <v>23</v>
      </c>
      <c r="E12" s="35">
        <v>14524665</v>
      </c>
      <c r="F12" s="35">
        <v>1</v>
      </c>
      <c r="G12" s="35" t="e">
        <f>INDEX([1]Sheet4!$E:$E,MATCH(E12,[1]Sheet4!$D:$D,0))</f>
        <v>#N/A</v>
      </c>
      <c r="H12" s="36">
        <v>22484.211750000006</v>
      </c>
      <c r="I12" s="36">
        <f t="shared" ref="I12:I17" si="0">F12*H12</f>
        <v>22484.211750000006</v>
      </c>
      <c r="J12" s="104">
        <f>SUM(I12:I17)</f>
        <v>1439759.45505</v>
      </c>
      <c r="K12" s="104" t="s">
        <v>6</v>
      </c>
      <c r="L12" s="35" t="s">
        <v>54</v>
      </c>
    </row>
    <row r="13" spans="1:12" x14ac:dyDescent="0.25">
      <c r="A13" s="103"/>
      <c r="B13" s="103"/>
      <c r="C13" s="35" t="s">
        <v>5</v>
      </c>
      <c r="D13" s="35" t="s">
        <v>24</v>
      </c>
      <c r="E13" s="35">
        <v>14560209</v>
      </c>
      <c r="F13" s="35">
        <v>2</v>
      </c>
      <c r="G13" s="35">
        <f>INDEX([1]Sheet4!$E:$E,MATCH(E13,[1]Sheet4!$D:$D,0))</f>
        <v>2</v>
      </c>
      <c r="H13" s="36">
        <v>54216.339450000014</v>
      </c>
      <c r="I13" s="36">
        <f t="shared" si="0"/>
        <v>108432.67890000003</v>
      </c>
      <c r="J13" s="105"/>
      <c r="K13" s="105"/>
      <c r="L13" s="35" t="s">
        <v>55</v>
      </c>
    </row>
    <row r="14" spans="1:12" x14ac:dyDescent="0.25">
      <c r="A14" s="103"/>
      <c r="B14" s="103"/>
      <c r="C14" s="35" t="s">
        <v>5</v>
      </c>
      <c r="D14" s="35" t="s">
        <v>24</v>
      </c>
      <c r="E14" s="35">
        <v>14560211</v>
      </c>
      <c r="F14" s="35">
        <v>2</v>
      </c>
      <c r="G14" s="35">
        <f>INDEX([1]Sheet4!$E:$E,MATCH(E14,[1]Sheet4!$D:$D,0))</f>
        <v>16</v>
      </c>
      <c r="H14" s="36">
        <v>46575.718875000013</v>
      </c>
      <c r="I14" s="36">
        <f t="shared" si="0"/>
        <v>93151.437750000026</v>
      </c>
      <c r="J14" s="105"/>
      <c r="K14" s="105"/>
      <c r="L14" s="35" t="s">
        <v>55</v>
      </c>
    </row>
    <row r="15" spans="1:12" x14ac:dyDescent="0.25">
      <c r="A15" s="103"/>
      <c r="B15" s="103"/>
      <c r="C15" s="35" t="s">
        <v>5</v>
      </c>
      <c r="D15" s="35" t="s">
        <v>16</v>
      </c>
      <c r="E15" s="35">
        <v>14589143</v>
      </c>
      <c r="F15" s="35">
        <v>1</v>
      </c>
      <c r="G15" s="35">
        <f>INDEX([1]Sheet4!$E:$E,MATCH(E15,[1]Sheet4!$D:$D,0))</f>
        <v>8</v>
      </c>
      <c r="H15" s="37">
        <v>1089041.2533</v>
      </c>
      <c r="I15" s="36">
        <f t="shared" si="0"/>
        <v>1089041.2533</v>
      </c>
      <c r="J15" s="105"/>
      <c r="K15" s="105"/>
      <c r="L15" s="35" t="s">
        <v>55</v>
      </c>
    </row>
    <row r="16" spans="1:12" x14ac:dyDescent="0.25">
      <c r="A16" s="103"/>
      <c r="B16" s="103"/>
      <c r="C16" s="35" t="s">
        <v>5</v>
      </c>
      <c r="D16" s="35" t="s">
        <v>25</v>
      </c>
      <c r="E16" s="35">
        <v>949238</v>
      </c>
      <c r="F16" s="35">
        <v>10</v>
      </c>
      <c r="G16" s="35" t="e">
        <f>INDEX([1]Sheet4!$E:$E,MATCH(E16,[1]Sheet4!$D:$D,0))</f>
        <v>#N/A</v>
      </c>
      <c r="H16" s="36">
        <v>6778.8220499999998</v>
      </c>
      <c r="I16" s="36">
        <f t="shared" si="0"/>
        <v>67788.220499999996</v>
      </c>
      <c r="J16" s="105"/>
      <c r="K16" s="105"/>
      <c r="L16" s="35" t="s">
        <v>54</v>
      </c>
    </row>
    <row r="17" spans="1:12" x14ac:dyDescent="0.25">
      <c r="A17" s="103"/>
      <c r="B17" s="103"/>
      <c r="C17" s="35" t="s">
        <v>5</v>
      </c>
      <c r="D17" s="35" t="s">
        <v>56</v>
      </c>
      <c r="E17" s="35">
        <v>947695</v>
      </c>
      <c r="F17" s="35">
        <v>1</v>
      </c>
      <c r="G17" s="35" t="e">
        <f>INDEX([1]Sheet4!$E:$E,MATCH(E17,[1]Sheet4!$D:$D,0))</f>
        <v>#N/A</v>
      </c>
      <c r="H17" s="36">
        <v>58861.652850000006</v>
      </c>
      <c r="I17" s="36">
        <f t="shared" si="0"/>
        <v>58861.652850000006</v>
      </c>
      <c r="J17" s="106"/>
      <c r="K17" s="106"/>
      <c r="L17" s="35" t="s">
        <v>54</v>
      </c>
    </row>
    <row r="18" spans="1:12" ht="11.25" customHeight="1" x14ac:dyDescent="0.25"/>
    <row r="19" spans="1:12" ht="15.75" x14ac:dyDescent="0.25">
      <c r="A19" s="33" t="s">
        <v>1</v>
      </c>
      <c r="B19" s="34" t="s">
        <v>46</v>
      </c>
      <c r="C19" s="34" t="s">
        <v>47</v>
      </c>
      <c r="D19" s="34" t="s">
        <v>48</v>
      </c>
      <c r="E19" s="34" t="s">
        <v>2</v>
      </c>
      <c r="F19" s="34" t="s">
        <v>49</v>
      </c>
      <c r="G19" s="34"/>
      <c r="H19" s="34" t="s">
        <v>50</v>
      </c>
      <c r="I19" s="34" t="s">
        <v>3</v>
      </c>
      <c r="J19" s="34" t="s">
        <v>51</v>
      </c>
      <c r="K19" s="34" t="s">
        <v>4</v>
      </c>
      <c r="L19" s="34" t="s">
        <v>38</v>
      </c>
    </row>
    <row r="20" spans="1:12" x14ac:dyDescent="0.25">
      <c r="A20" s="103" t="s">
        <v>57</v>
      </c>
      <c r="B20" s="103" t="s">
        <v>58</v>
      </c>
      <c r="C20" s="35" t="s">
        <v>5</v>
      </c>
      <c r="D20" s="35" t="s">
        <v>59</v>
      </c>
      <c r="E20" s="35">
        <v>14595221</v>
      </c>
      <c r="F20" s="35">
        <v>1</v>
      </c>
      <c r="G20" s="35" t="e">
        <f>INDEX([1]Sheet4!$E:$E,MATCH(E20,[1]Sheet4!$D:$D,0))</f>
        <v>#N/A</v>
      </c>
      <c r="H20" s="36">
        <v>23634.353924999999</v>
      </c>
      <c r="I20" s="36">
        <f>F20*H20</f>
        <v>23634.353924999999</v>
      </c>
      <c r="J20" s="107">
        <f>SUM(I20:I24)</f>
        <v>1655370.0182250005</v>
      </c>
      <c r="K20" s="107" t="s">
        <v>6</v>
      </c>
      <c r="L20" s="35" t="s">
        <v>54</v>
      </c>
    </row>
    <row r="21" spans="1:12" x14ac:dyDescent="0.25">
      <c r="A21" s="103"/>
      <c r="B21" s="103"/>
      <c r="C21" s="35" t="s">
        <v>5</v>
      </c>
      <c r="D21" s="35" t="s">
        <v>21</v>
      </c>
      <c r="E21" s="35">
        <v>14560211</v>
      </c>
      <c r="F21" s="35">
        <v>4</v>
      </c>
      <c r="G21" s="35">
        <f>INDEX([1]Sheet4!$E:$E,MATCH(E21,[1]Sheet4!$D:$D,0))</f>
        <v>16</v>
      </c>
      <c r="H21" s="36">
        <v>46575.718875000013</v>
      </c>
      <c r="I21" s="36">
        <f>F21*H21</f>
        <v>186302.87550000005</v>
      </c>
      <c r="J21" s="107"/>
      <c r="K21" s="107"/>
      <c r="L21" s="35" t="s">
        <v>55</v>
      </c>
    </row>
    <row r="22" spans="1:12" x14ac:dyDescent="0.25">
      <c r="A22" s="103"/>
      <c r="B22" s="103"/>
      <c r="C22" s="35" t="s">
        <v>5</v>
      </c>
      <c r="D22" s="35" t="s">
        <v>25</v>
      </c>
      <c r="E22" s="35">
        <v>990598</v>
      </c>
      <c r="F22" s="35">
        <v>1</v>
      </c>
      <c r="G22" s="35" t="e">
        <f>INDEX([1]Sheet4!$E:$E,MATCH(E22,[1]Sheet4!$D:$D,0))</f>
        <v>#N/A</v>
      </c>
      <c r="H22" s="36">
        <v>10268.908650000001</v>
      </c>
      <c r="I22" s="36">
        <f>F22*H22</f>
        <v>10268.908650000001</v>
      </c>
      <c r="J22" s="107"/>
      <c r="K22" s="107"/>
      <c r="L22" s="35" t="s">
        <v>54</v>
      </c>
    </row>
    <row r="23" spans="1:12" x14ac:dyDescent="0.25">
      <c r="A23" s="103"/>
      <c r="B23" s="103"/>
      <c r="C23" s="35" t="s">
        <v>5</v>
      </c>
      <c r="D23" s="35" t="s">
        <v>10</v>
      </c>
      <c r="E23" s="35">
        <v>14625659</v>
      </c>
      <c r="F23" s="35">
        <v>1</v>
      </c>
      <c r="G23" s="35">
        <f>INDEX([1]Sheet4!$E:$E,MATCH(E23,[1]Sheet4!$D:$D,0))</f>
        <v>1</v>
      </c>
      <c r="H23" s="36">
        <v>1367375.6596500003</v>
      </c>
      <c r="I23" s="36">
        <f>F23*H23</f>
        <v>1367375.6596500003</v>
      </c>
      <c r="J23" s="107"/>
      <c r="K23" s="107"/>
      <c r="L23" s="35" t="s">
        <v>60</v>
      </c>
    </row>
    <row r="24" spans="1:12" x14ac:dyDescent="0.25">
      <c r="A24" s="103"/>
      <c r="B24" s="103"/>
      <c r="C24" s="35" t="s">
        <v>5</v>
      </c>
      <c r="D24" s="35" t="s">
        <v>25</v>
      </c>
      <c r="E24" s="35">
        <v>949238</v>
      </c>
      <c r="F24" s="35">
        <v>10</v>
      </c>
      <c r="G24" s="35" t="e">
        <f>INDEX([1]Sheet4!$E:$E,MATCH(E24,[1]Sheet4!$D:$D,0))</f>
        <v>#N/A</v>
      </c>
      <c r="H24" s="36">
        <v>6778.8220499999998</v>
      </c>
      <c r="I24" s="36">
        <f>F24*H24</f>
        <v>67788.220499999996</v>
      </c>
      <c r="J24" s="107"/>
      <c r="K24" s="107"/>
      <c r="L24" s="35" t="s">
        <v>54</v>
      </c>
    </row>
    <row r="25" spans="1:12" ht="12" customHeight="1" x14ac:dyDescent="0.25"/>
    <row r="26" spans="1:12" ht="15.75" x14ac:dyDescent="0.25">
      <c r="A26" s="33" t="s">
        <v>1</v>
      </c>
      <c r="B26" s="34" t="s">
        <v>46</v>
      </c>
      <c r="C26" s="38" t="s">
        <v>47</v>
      </c>
      <c r="D26" s="38" t="s">
        <v>48</v>
      </c>
      <c r="E26" s="38" t="s">
        <v>2</v>
      </c>
      <c r="F26" s="38" t="s">
        <v>49</v>
      </c>
      <c r="G26" s="38"/>
      <c r="H26" s="38" t="s">
        <v>50</v>
      </c>
      <c r="I26" s="38" t="s">
        <v>3</v>
      </c>
      <c r="J26" s="38" t="s">
        <v>51</v>
      </c>
      <c r="K26" s="38" t="s">
        <v>4</v>
      </c>
      <c r="L26" s="38" t="s">
        <v>38</v>
      </c>
    </row>
    <row r="27" spans="1:12" ht="15" customHeight="1" x14ac:dyDescent="0.25">
      <c r="A27" s="103" t="s">
        <v>61</v>
      </c>
      <c r="B27" s="103" t="s">
        <v>62</v>
      </c>
      <c r="C27" s="35" t="s">
        <v>5</v>
      </c>
      <c r="D27" s="35" t="s">
        <v>63</v>
      </c>
      <c r="E27" s="39" t="s">
        <v>64</v>
      </c>
      <c r="F27" s="35">
        <v>1</v>
      </c>
      <c r="G27" s="35" t="e">
        <f>INDEX([1]Sheet4!$E:$E,MATCH(E27,[1]Sheet4!$D:$D,0))</f>
        <v>#N/A</v>
      </c>
      <c r="H27" s="36">
        <v>22484.211749999999</v>
      </c>
      <c r="I27" s="36">
        <f t="shared" ref="I27:I32" si="1">F27*H27</f>
        <v>22484.211749999999</v>
      </c>
      <c r="J27" s="104">
        <f>SUM(I27:I32)</f>
        <v>1070043.0565125004</v>
      </c>
      <c r="K27" s="108" t="s">
        <v>6</v>
      </c>
      <c r="L27" s="35" t="s">
        <v>54</v>
      </c>
    </row>
    <row r="28" spans="1:12" ht="15" customHeight="1" x14ac:dyDescent="0.25">
      <c r="A28" s="103"/>
      <c r="B28" s="103"/>
      <c r="C28" s="35" t="s">
        <v>5</v>
      </c>
      <c r="D28" s="35" t="s">
        <v>24</v>
      </c>
      <c r="E28" s="39">
        <v>14560209</v>
      </c>
      <c r="F28" s="35">
        <v>2</v>
      </c>
      <c r="G28" s="35">
        <f>INDEX([1]Sheet4!$E:$E,MATCH(E28,[1]Sheet4!$D:$D,0))</f>
        <v>2</v>
      </c>
      <c r="H28" s="36">
        <v>54216.339450000014</v>
      </c>
      <c r="I28" s="36">
        <f t="shared" si="1"/>
        <v>108432.67890000003</v>
      </c>
      <c r="J28" s="105"/>
      <c r="K28" s="109"/>
      <c r="L28" s="35" t="s">
        <v>54</v>
      </c>
    </row>
    <row r="29" spans="1:12" ht="15" customHeight="1" x14ac:dyDescent="0.25">
      <c r="A29" s="103"/>
      <c r="B29" s="103"/>
      <c r="C29" s="35" t="s">
        <v>5</v>
      </c>
      <c r="D29" s="35" t="s">
        <v>65</v>
      </c>
      <c r="E29" s="39">
        <v>13963059</v>
      </c>
      <c r="F29" s="35">
        <v>1</v>
      </c>
      <c r="G29" s="35">
        <f>INDEX([1]Sheet4!$E:$E,MATCH(E29,[1]Sheet4!$D:$D,0))</f>
        <v>2</v>
      </c>
      <c r="H29" s="36">
        <v>6885.5991750000012</v>
      </c>
      <c r="I29" s="36">
        <f t="shared" si="1"/>
        <v>6885.5991750000012</v>
      </c>
      <c r="J29" s="105"/>
      <c r="K29" s="109"/>
      <c r="L29" s="35" t="s">
        <v>55</v>
      </c>
    </row>
    <row r="30" spans="1:12" ht="15" customHeight="1" x14ac:dyDescent="0.25">
      <c r="A30" s="103"/>
      <c r="B30" s="103"/>
      <c r="C30" s="35" t="s">
        <v>5</v>
      </c>
      <c r="D30" s="35" t="s">
        <v>24</v>
      </c>
      <c r="E30" s="39">
        <v>14560211</v>
      </c>
      <c r="F30" s="35">
        <v>2</v>
      </c>
      <c r="G30" s="35">
        <f>INDEX([1]Sheet4!$E:$E,MATCH(E30,[1]Sheet4!$D:$D,0))</f>
        <v>16</v>
      </c>
      <c r="H30" s="36">
        <v>46575.718875000013</v>
      </c>
      <c r="I30" s="36">
        <f t="shared" si="1"/>
        <v>93151.437750000026</v>
      </c>
      <c r="J30" s="105"/>
      <c r="K30" s="109"/>
      <c r="L30" s="35" t="s">
        <v>55</v>
      </c>
    </row>
    <row r="31" spans="1:12" ht="15" customHeight="1" x14ac:dyDescent="0.25">
      <c r="A31" s="103"/>
      <c r="B31" s="103"/>
      <c r="C31" s="35" t="s">
        <v>5</v>
      </c>
      <c r="D31" s="35" t="s">
        <v>10</v>
      </c>
      <c r="E31" s="39">
        <v>14589143</v>
      </c>
      <c r="F31" s="35">
        <v>1</v>
      </c>
      <c r="G31" s="35">
        <f>INDEX([1]Sheet4!$E:$E,MATCH(E31,[1]Sheet4!$D:$D,0))</f>
        <v>8</v>
      </c>
      <c r="H31" s="36">
        <v>771300.90843750024</v>
      </c>
      <c r="I31" s="36">
        <f t="shared" si="1"/>
        <v>771300.90843750024</v>
      </c>
      <c r="J31" s="105"/>
      <c r="K31" s="109"/>
      <c r="L31" s="35" t="s">
        <v>55</v>
      </c>
    </row>
    <row r="32" spans="1:12" x14ac:dyDescent="0.25">
      <c r="A32" s="103"/>
      <c r="B32" s="103"/>
      <c r="C32" s="35" t="s">
        <v>5</v>
      </c>
      <c r="D32" s="35" t="s">
        <v>25</v>
      </c>
      <c r="E32" s="39">
        <v>949238</v>
      </c>
      <c r="F32" s="35">
        <v>10</v>
      </c>
      <c r="G32" s="35" t="e">
        <f>INDEX([1]Sheet4!$E:$E,MATCH(E32,[1]Sheet4!$D:$D,0))</f>
        <v>#N/A</v>
      </c>
      <c r="H32" s="36">
        <v>6778.8220499999998</v>
      </c>
      <c r="I32" s="36">
        <f t="shared" si="1"/>
        <v>67788.220499999996</v>
      </c>
      <c r="J32" s="106"/>
      <c r="K32" s="110"/>
      <c r="L32" s="35" t="s">
        <v>54</v>
      </c>
    </row>
    <row r="33" spans="1:13" ht="12" customHeight="1" x14ac:dyDescent="0.25"/>
    <row r="34" spans="1:13" ht="15.75" x14ac:dyDescent="0.25">
      <c r="A34" s="33" t="s">
        <v>1</v>
      </c>
      <c r="B34" s="34" t="s">
        <v>46</v>
      </c>
      <c r="C34" s="38" t="s">
        <v>47</v>
      </c>
      <c r="D34" s="38" t="s">
        <v>48</v>
      </c>
      <c r="E34" s="38" t="s">
        <v>2</v>
      </c>
      <c r="F34" s="38" t="s">
        <v>49</v>
      </c>
      <c r="G34" s="38"/>
      <c r="H34" s="38" t="s">
        <v>50</v>
      </c>
      <c r="I34" s="38" t="s">
        <v>3</v>
      </c>
      <c r="J34" s="38" t="s">
        <v>51</v>
      </c>
      <c r="K34" s="38" t="s">
        <v>4</v>
      </c>
      <c r="L34" s="38" t="s">
        <v>38</v>
      </c>
    </row>
    <row r="35" spans="1:13" x14ac:dyDescent="0.25">
      <c r="A35" s="103" t="s">
        <v>66</v>
      </c>
      <c r="B35" s="103" t="s">
        <v>67</v>
      </c>
      <c r="C35" s="35" t="s">
        <v>5</v>
      </c>
      <c r="D35" s="35" t="s">
        <v>63</v>
      </c>
      <c r="E35" s="39" t="s">
        <v>64</v>
      </c>
      <c r="F35" s="35">
        <v>1</v>
      </c>
      <c r="G35" s="35" t="e">
        <f>INDEX([1]Sheet4!$E:$E,MATCH(E35,[1]Sheet4!$D:$D,0))</f>
        <v>#N/A</v>
      </c>
      <c r="H35" s="36">
        <v>22484.211749999999</v>
      </c>
      <c r="I35" s="36">
        <f t="shared" ref="I35:I40" si="2">F35*H35</f>
        <v>22484.211749999999</v>
      </c>
      <c r="J35" s="104">
        <f>SUM(I35:I40)</f>
        <v>1070043.0565125004</v>
      </c>
      <c r="K35" s="108" t="s">
        <v>6</v>
      </c>
      <c r="L35" s="35" t="s">
        <v>54</v>
      </c>
    </row>
    <row r="36" spans="1:13" x14ac:dyDescent="0.25">
      <c r="A36" s="103"/>
      <c r="B36" s="103"/>
      <c r="C36" s="35" t="s">
        <v>5</v>
      </c>
      <c r="D36" s="35" t="s">
        <v>24</v>
      </c>
      <c r="E36" s="39">
        <v>14560209</v>
      </c>
      <c r="F36" s="35">
        <v>2</v>
      </c>
      <c r="G36" s="35">
        <f>INDEX([1]Sheet4!$E:$E,MATCH(E36,[1]Sheet4!$D:$D,0))</f>
        <v>2</v>
      </c>
      <c r="H36" s="36">
        <v>54216.339450000014</v>
      </c>
      <c r="I36" s="36">
        <f t="shared" si="2"/>
        <v>108432.67890000003</v>
      </c>
      <c r="J36" s="105"/>
      <c r="K36" s="109"/>
      <c r="L36" s="35" t="s">
        <v>68</v>
      </c>
    </row>
    <row r="37" spans="1:13" x14ac:dyDescent="0.25">
      <c r="A37" s="103"/>
      <c r="B37" s="103"/>
      <c r="C37" s="35" t="s">
        <v>5</v>
      </c>
      <c r="D37" s="35" t="s">
        <v>65</v>
      </c>
      <c r="E37" s="39">
        <v>13963059</v>
      </c>
      <c r="F37" s="35">
        <v>1</v>
      </c>
      <c r="G37" s="35">
        <f>INDEX([1]Sheet4!$E:$E,MATCH(E37,[1]Sheet4!$D:$D,0))</f>
        <v>2</v>
      </c>
      <c r="H37" s="36">
        <v>6885.5991750000012</v>
      </c>
      <c r="I37" s="36">
        <f t="shared" si="2"/>
        <v>6885.5991750000012</v>
      </c>
      <c r="J37" s="105"/>
      <c r="K37" s="109"/>
      <c r="L37" s="35" t="s">
        <v>55</v>
      </c>
    </row>
    <row r="38" spans="1:13" x14ac:dyDescent="0.25">
      <c r="A38" s="103"/>
      <c r="B38" s="103"/>
      <c r="C38" s="35" t="s">
        <v>5</v>
      </c>
      <c r="D38" s="35" t="s">
        <v>24</v>
      </c>
      <c r="E38" s="39">
        <v>14560211</v>
      </c>
      <c r="F38" s="35">
        <v>2</v>
      </c>
      <c r="G38" s="35">
        <f>INDEX([1]Sheet4!$E:$E,MATCH(E38,[1]Sheet4!$D:$D,0))</f>
        <v>16</v>
      </c>
      <c r="H38" s="36">
        <v>46575.718875000013</v>
      </c>
      <c r="I38" s="36">
        <f t="shared" si="2"/>
        <v>93151.437750000026</v>
      </c>
      <c r="J38" s="105"/>
      <c r="K38" s="109"/>
      <c r="L38" s="35" t="s">
        <v>55</v>
      </c>
    </row>
    <row r="39" spans="1:13" x14ac:dyDescent="0.25">
      <c r="A39" s="103"/>
      <c r="B39" s="103"/>
      <c r="C39" s="35" t="s">
        <v>5</v>
      </c>
      <c r="D39" s="35" t="s">
        <v>10</v>
      </c>
      <c r="E39" s="39">
        <v>14589143</v>
      </c>
      <c r="F39" s="35">
        <v>1</v>
      </c>
      <c r="G39" s="35">
        <f>INDEX([1]Sheet4!$E:$E,MATCH(E39,[1]Sheet4!$D:$D,0))</f>
        <v>8</v>
      </c>
      <c r="H39" s="36">
        <v>771300.90843750024</v>
      </c>
      <c r="I39" s="36">
        <f t="shared" si="2"/>
        <v>771300.90843750024</v>
      </c>
      <c r="J39" s="105"/>
      <c r="K39" s="109"/>
      <c r="L39" s="35" t="s">
        <v>55</v>
      </c>
    </row>
    <row r="40" spans="1:13" x14ac:dyDescent="0.25">
      <c r="A40" s="103"/>
      <c r="B40" s="103"/>
      <c r="C40" s="35" t="s">
        <v>5</v>
      </c>
      <c r="D40" s="35" t="s">
        <v>25</v>
      </c>
      <c r="E40" s="39">
        <v>949238</v>
      </c>
      <c r="F40" s="35">
        <v>10</v>
      </c>
      <c r="G40" s="35" t="e">
        <f>INDEX([1]Sheet4!$E:$E,MATCH(E40,[1]Sheet4!$D:$D,0))</f>
        <v>#N/A</v>
      </c>
      <c r="H40" s="36">
        <v>6778.8220499999998</v>
      </c>
      <c r="I40" s="36">
        <f t="shared" si="2"/>
        <v>67788.220499999996</v>
      </c>
      <c r="J40" s="106"/>
      <c r="K40" s="110"/>
      <c r="L40" s="35" t="s">
        <v>54</v>
      </c>
    </row>
    <row r="41" spans="1:13" ht="12.75" customHeight="1" x14ac:dyDescent="0.25"/>
    <row r="42" spans="1:13" ht="17.25" customHeight="1" x14ac:dyDescent="0.25">
      <c r="A42" s="33" t="s">
        <v>1</v>
      </c>
      <c r="B42" s="34" t="s">
        <v>46</v>
      </c>
      <c r="C42" s="38" t="s">
        <v>47</v>
      </c>
      <c r="D42" s="38" t="s">
        <v>48</v>
      </c>
      <c r="E42" s="38" t="s">
        <v>2</v>
      </c>
      <c r="F42" s="38" t="s">
        <v>49</v>
      </c>
      <c r="G42" s="38"/>
      <c r="H42" s="38" t="s">
        <v>50</v>
      </c>
      <c r="I42" s="38" t="s">
        <v>3</v>
      </c>
      <c r="J42" s="38" t="s">
        <v>51</v>
      </c>
      <c r="K42" s="38" t="s">
        <v>4</v>
      </c>
      <c r="L42" s="38" t="s">
        <v>38</v>
      </c>
    </row>
    <row r="43" spans="1:13" ht="17.25" customHeight="1" x14ac:dyDescent="0.25">
      <c r="A43" s="111" t="s">
        <v>69</v>
      </c>
      <c r="B43" s="111" t="s">
        <v>70</v>
      </c>
      <c r="C43" s="40" t="s">
        <v>5</v>
      </c>
      <c r="D43" s="40" t="s">
        <v>71</v>
      </c>
      <c r="E43" s="41" t="s">
        <v>72</v>
      </c>
      <c r="F43" s="40">
        <v>1</v>
      </c>
      <c r="G43" s="35" t="e">
        <f>INDEX([1]Sheet4!$E:$E,MATCH(E43,[1]Sheet4!$D:$D,0))</f>
        <v>#N/A</v>
      </c>
      <c r="H43" s="42">
        <v>1203300</v>
      </c>
      <c r="I43" s="42">
        <f t="shared" ref="I43:I56" si="3">F43*H43</f>
        <v>1203300</v>
      </c>
      <c r="J43" s="107">
        <f>SUM(I43:I56)</f>
        <v>8997409.1977875009</v>
      </c>
      <c r="K43" s="114" t="s">
        <v>6</v>
      </c>
      <c r="L43" s="35" t="s">
        <v>73</v>
      </c>
    </row>
    <row r="44" spans="1:13" ht="17.25" customHeight="1" x14ac:dyDescent="0.25">
      <c r="A44" s="112"/>
      <c r="B44" s="112"/>
      <c r="C44" s="40" t="s">
        <v>5</v>
      </c>
      <c r="D44" s="40" t="s">
        <v>74</v>
      </c>
      <c r="E44" s="41" t="s">
        <v>75</v>
      </c>
      <c r="F44" s="40">
        <v>1</v>
      </c>
      <c r="G44" s="35" t="e">
        <f>INDEX([1]Sheet4!$E:$E,MATCH(E44,[1]Sheet4!$D:$D,0))</f>
        <v>#N/A</v>
      </c>
      <c r="H44" s="42">
        <v>623700</v>
      </c>
      <c r="I44" s="42">
        <f t="shared" si="3"/>
        <v>623700</v>
      </c>
      <c r="J44" s="114"/>
      <c r="K44" s="114"/>
      <c r="L44" s="35" t="s">
        <v>73</v>
      </c>
    </row>
    <row r="45" spans="1:13" ht="17.25" customHeight="1" x14ac:dyDescent="0.25">
      <c r="A45" s="112"/>
      <c r="B45" s="112"/>
      <c r="C45" s="35" t="s">
        <v>5</v>
      </c>
      <c r="D45" s="35" t="s">
        <v>76</v>
      </c>
      <c r="E45" s="39">
        <v>2905613</v>
      </c>
      <c r="F45" s="35">
        <v>1</v>
      </c>
      <c r="G45" s="35" t="e">
        <f>INDEX([1]Sheet4!$E:$E,MATCH(E45,[1]Sheet4!$D:$D,0))</f>
        <v>#N/A</v>
      </c>
      <c r="H45" s="36">
        <v>38860.771950000002</v>
      </c>
      <c r="I45" s="36">
        <f t="shared" si="3"/>
        <v>38860.771950000002</v>
      </c>
      <c r="J45" s="114"/>
      <c r="K45" s="114"/>
      <c r="L45" s="35" t="s">
        <v>54</v>
      </c>
    </row>
    <row r="46" spans="1:13" ht="17.25" customHeight="1" x14ac:dyDescent="0.25">
      <c r="A46" s="112"/>
      <c r="B46" s="112"/>
      <c r="C46" s="35" t="s">
        <v>5</v>
      </c>
      <c r="D46" s="35" t="s">
        <v>25</v>
      </c>
      <c r="E46" s="39">
        <v>14607423</v>
      </c>
      <c r="F46" s="35">
        <v>1</v>
      </c>
      <c r="G46" s="35">
        <f>INDEX([1]Sheet4!$E:$E,MATCH(E46,[1]Sheet4!$D:$D,0))</f>
        <v>4</v>
      </c>
      <c r="H46" s="36">
        <v>46400.622187500012</v>
      </c>
      <c r="I46" s="36">
        <f t="shared" si="3"/>
        <v>46400.622187500012</v>
      </c>
      <c r="J46" s="114"/>
      <c r="K46" s="114"/>
      <c r="L46" s="35" t="s">
        <v>60</v>
      </c>
      <c r="M46" s="43"/>
    </row>
    <row r="47" spans="1:13" ht="17.25" customHeight="1" x14ac:dyDescent="0.25">
      <c r="A47" s="112"/>
      <c r="B47" s="112"/>
      <c r="C47" s="35" t="s">
        <v>5</v>
      </c>
      <c r="D47" s="35" t="s">
        <v>10</v>
      </c>
      <c r="E47" s="39">
        <v>14763370</v>
      </c>
      <c r="F47" s="35">
        <v>1</v>
      </c>
      <c r="G47" s="35" t="e">
        <f>INDEX([1]Sheet4!$E:$E,MATCH(E47,[1]Sheet4!$D:$D,0))</f>
        <v>#N/A</v>
      </c>
      <c r="H47" s="36">
        <v>3004427.6262000008</v>
      </c>
      <c r="I47" s="36">
        <f t="shared" si="3"/>
        <v>3004427.6262000008</v>
      </c>
      <c r="J47" s="114"/>
      <c r="K47" s="114"/>
      <c r="L47" s="35" t="s">
        <v>77</v>
      </c>
    </row>
    <row r="48" spans="1:13" ht="17.25" customHeight="1" x14ac:dyDescent="0.25">
      <c r="A48" s="112"/>
      <c r="B48" s="112"/>
      <c r="C48" s="35" t="s">
        <v>5</v>
      </c>
      <c r="D48" s="35" t="s">
        <v>10</v>
      </c>
      <c r="E48" s="39">
        <v>14763370</v>
      </c>
      <c r="F48" s="35">
        <v>1</v>
      </c>
      <c r="G48" s="35" t="e">
        <f>INDEX([1]Sheet4!$E:$E,MATCH(E48,[1]Sheet4!$D:$D,0))</f>
        <v>#N/A</v>
      </c>
      <c r="H48" s="36">
        <v>3004427.6262000008</v>
      </c>
      <c r="I48" s="36">
        <f t="shared" si="3"/>
        <v>3004427.6262000008</v>
      </c>
      <c r="J48" s="114"/>
      <c r="K48" s="114"/>
      <c r="L48" s="35" t="s">
        <v>77</v>
      </c>
    </row>
    <row r="49" spans="1:13" ht="17.25" customHeight="1" x14ac:dyDescent="0.25">
      <c r="A49" s="112"/>
      <c r="B49" s="112"/>
      <c r="C49" s="35" t="s">
        <v>5</v>
      </c>
      <c r="D49" s="35" t="s">
        <v>25</v>
      </c>
      <c r="E49" s="39">
        <v>11701192</v>
      </c>
      <c r="F49" s="35">
        <v>2</v>
      </c>
      <c r="G49" s="35">
        <f>INDEX([1]Sheet4!$E:$E,MATCH(E49,[1]Sheet4!$D:$D,0))</f>
        <v>4</v>
      </c>
      <c r="H49" s="36">
        <v>133190.21362500003</v>
      </c>
      <c r="I49" s="36">
        <f t="shared" si="3"/>
        <v>266380.42725000007</v>
      </c>
      <c r="J49" s="114"/>
      <c r="K49" s="114"/>
      <c r="L49" s="35" t="s">
        <v>60</v>
      </c>
      <c r="M49" s="43"/>
    </row>
    <row r="50" spans="1:13" ht="17.25" customHeight="1" x14ac:dyDescent="0.25">
      <c r="A50" s="112"/>
      <c r="B50" s="112"/>
      <c r="C50" s="35" t="s">
        <v>5</v>
      </c>
      <c r="D50" s="35" t="s">
        <v>25</v>
      </c>
      <c r="E50" s="39" t="s">
        <v>78</v>
      </c>
      <c r="F50" s="35">
        <v>4</v>
      </c>
      <c r="G50" s="35">
        <f>INDEX([1]Sheet4!$E:$E,MATCH(E50,[1]Sheet4!$D:$D,0))</f>
        <v>8</v>
      </c>
      <c r="H50" s="36">
        <v>10470.2598</v>
      </c>
      <c r="I50" s="36">
        <f t="shared" si="3"/>
        <v>41881.039199999999</v>
      </c>
      <c r="J50" s="114"/>
      <c r="K50" s="114"/>
      <c r="L50" s="35" t="s">
        <v>60</v>
      </c>
      <c r="M50" s="43"/>
    </row>
    <row r="51" spans="1:13" ht="17.25" customHeight="1" x14ac:dyDescent="0.25">
      <c r="A51" s="112"/>
      <c r="B51" s="112"/>
      <c r="C51" s="35" t="s">
        <v>5</v>
      </c>
      <c r="D51" s="35" t="s">
        <v>25</v>
      </c>
      <c r="E51" s="39">
        <v>14541748</v>
      </c>
      <c r="F51" s="35">
        <v>2</v>
      </c>
      <c r="G51" s="35" t="e">
        <f>INDEX([1]Sheet4!$E:$E,MATCH(E51,[1]Sheet4!$D:$D,0))</f>
        <v>#N/A</v>
      </c>
      <c r="H51" s="36">
        <v>49625.94</v>
      </c>
      <c r="I51" s="36">
        <f t="shared" si="3"/>
        <v>99251.88</v>
      </c>
      <c r="J51" s="114"/>
      <c r="K51" s="114"/>
      <c r="L51" s="35" t="s">
        <v>54</v>
      </c>
    </row>
    <row r="52" spans="1:13" ht="17.25" customHeight="1" x14ac:dyDescent="0.25">
      <c r="A52" s="112"/>
      <c r="B52" s="112"/>
      <c r="C52" s="35" t="s">
        <v>5</v>
      </c>
      <c r="D52" s="35" t="s">
        <v>25</v>
      </c>
      <c r="E52" s="39">
        <v>11701198</v>
      </c>
      <c r="F52" s="35">
        <v>1</v>
      </c>
      <c r="G52" s="35">
        <f>INDEX([1]Sheet4!$E:$E,MATCH(E52,[1]Sheet4!$D:$D,0))</f>
        <v>4</v>
      </c>
      <c r="H52" s="36">
        <v>120116.32762500003</v>
      </c>
      <c r="I52" s="36">
        <f t="shared" si="3"/>
        <v>120116.32762500003</v>
      </c>
      <c r="J52" s="114"/>
      <c r="K52" s="114"/>
      <c r="L52" s="35" t="s">
        <v>60</v>
      </c>
    </row>
    <row r="53" spans="1:13" ht="17.25" customHeight="1" x14ac:dyDescent="0.25">
      <c r="A53" s="112"/>
      <c r="B53" s="112"/>
      <c r="C53" s="35" t="s">
        <v>5</v>
      </c>
      <c r="D53" s="35" t="s">
        <v>25</v>
      </c>
      <c r="E53" s="39" t="s">
        <v>79</v>
      </c>
      <c r="F53" s="35">
        <v>1</v>
      </c>
      <c r="G53" s="35">
        <f>INDEX([1]Sheet4!$E:$E,MATCH(E53,[1]Sheet4!$D:$D,0))</f>
        <v>2</v>
      </c>
      <c r="H53" s="36">
        <v>256387.13100000002</v>
      </c>
      <c r="I53" s="36">
        <f t="shared" si="3"/>
        <v>256387.13100000002</v>
      </c>
      <c r="J53" s="114"/>
      <c r="K53" s="114"/>
      <c r="L53" s="35" t="s">
        <v>60</v>
      </c>
    </row>
    <row r="54" spans="1:13" ht="17.25" customHeight="1" x14ac:dyDescent="0.25">
      <c r="A54" s="112"/>
      <c r="B54" s="112"/>
      <c r="C54" s="35" t="s">
        <v>5</v>
      </c>
      <c r="D54" s="35" t="s">
        <v>25</v>
      </c>
      <c r="E54" s="39" t="s">
        <v>26</v>
      </c>
      <c r="F54" s="35">
        <v>1</v>
      </c>
      <c r="G54" s="35" t="e">
        <f>INDEX([1]Sheet4!$E:$E,MATCH(E54,[1]Sheet4!$D:$D,0))</f>
        <v>#N/A</v>
      </c>
      <c r="H54" s="36">
        <v>259357.56892500006</v>
      </c>
      <c r="I54" s="36">
        <f t="shared" si="3"/>
        <v>259357.56892500006</v>
      </c>
      <c r="J54" s="114"/>
      <c r="K54" s="114"/>
      <c r="L54" s="35" t="s">
        <v>54</v>
      </c>
    </row>
    <row r="55" spans="1:13" ht="17.25" customHeight="1" x14ac:dyDescent="0.25">
      <c r="A55" s="112"/>
      <c r="B55" s="112"/>
      <c r="C55" s="35" t="s">
        <v>5</v>
      </c>
      <c r="D55" s="35" t="s">
        <v>25</v>
      </c>
      <c r="E55" s="39">
        <v>11707954</v>
      </c>
      <c r="F55" s="35">
        <v>1</v>
      </c>
      <c r="G55" s="35">
        <f>INDEX([1]Sheet4!$E:$E,MATCH(E55,[1]Sheet4!$D:$D,0))</f>
        <v>4</v>
      </c>
      <c r="H55" s="36">
        <v>32918.177250000001</v>
      </c>
      <c r="I55" s="36">
        <f t="shared" si="3"/>
        <v>32918.177250000001</v>
      </c>
      <c r="J55" s="114"/>
      <c r="K55" s="114"/>
      <c r="L55" s="35" t="s">
        <v>60</v>
      </c>
    </row>
    <row r="56" spans="1:13" ht="17.25" customHeight="1" x14ac:dyDescent="0.25">
      <c r="A56" s="113"/>
      <c r="B56" s="113"/>
      <c r="C56" s="35"/>
      <c r="D56" s="35" t="s">
        <v>17</v>
      </c>
      <c r="E56" s="39" t="s">
        <v>80</v>
      </c>
      <c r="F56" s="35">
        <v>1</v>
      </c>
      <c r="G56" s="35" t="e">
        <f>INDEX([1]Sheet4!$E:$E,MATCH(E56,[1]Sheet4!$D:$D,0))</f>
        <v>#N/A</v>
      </c>
      <c r="H56" s="36"/>
      <c r="I56" s="36">
        <f t="shared" si="3"/>
        <v>0</v>
      </c>
      <c r="J56" s="114"/>
      <c r="K56" s="114"/>
      <c r="L56" s="35" t="s">
        <v>81</v>
      </c>
    </row>
    <row r="57" spans="1:13" ht="17.25" customHeight="1" x14ac:dyDescent="0.25"/>
    <row r="58" spans="1:13" ht="17.25" customHeight="1" x14ac:dyDescent="0.25">
      <c r="A58" s="33" t="s">
        <v>1</v>
      </c>
      <c r="B58" s="34" t="s">
        <v>46</v>
      </c>
      <c r="C58" s="38" t="s">
        <v>47</v>
      </c>
      <c r="D58" s="38" t="s">
        <v>48</v>
      </c>
      <c r="E58" s="38" t="s">
        <v>2</v>
      </c>
      <c r="F58" s="38" t="s">
        <v>49</v>
      </c>
      <c r="G58" s="38"/>
      <c r="H58" s="38" t="s">
        <v>50</v>
      </c>
      <c r="I58" s="38" t="s">
        <v>3</v>
      </c>
      <c r="J58" s="38" t="s">
        <v>51</v>
      </c>
      <c r="K58" s="38" t="s">
        <v>4</v>
      </c>
      <c r="L58" s="38" t="s">
        <v>38</v>
      </c>
    </row>
    <row r="59" spans="1:13" ht="17.25" customHeight="1" x14ac:dyDescent="0.25">
      <c r="A59" s="111" t="s">
        <v>82</v>
      </c>
      <c r="B59" s="111" t="s">
        <v>83</v>
      </c>
      <c r="C59" s="40" t="s">
        <v>5</v>
      </c>
      <c r="D59" s="40" t="s">
        <v>71</v>
      </c>
      <c r="E59" s="41" t="s">
        <v>72</v>
      </c>
      <c r="F59" s="40">
        <v>1</v>
      </c>
      <c r="G59" s="35" t="e">
        <f>INDEX([1]Sheet4!$E:$E,MATCH(E59,[1]Sheet4!$D:$D,0))</f>
        <v>#N/A</v>
      </c>
      <c r="H59" s="42">
        <v>1203300</v>
      </c>
      <c r="I59" s="42">
        <f t="shared" ref="I59:I72" si="4">F59*H59</f>
        <v>1203300</v>
      </c>
      <c r="J59" s="107">
        <f>SUM(I59:I72)</f>
        <v>8997409.1977875009</v>
      </c>
      <c r="K59" s="114" t="s">
        <v>6</v>
      </c>
      <c r="L59" s="35" t="s">
        <v>73</v>
      </c>
    </row>
    <row r="60" spans="1:13" ht="17.25" customHeight="1" x14ac:dyDescent="0.25">
      <c r="A60" s="112"/>
      <c r="B60" s="112"/>
      <c r="C60" s="40" t="s">
        <v>5</v>
      </c>
      <c r="D60" s="40" t="s">
        <v>74</v>
      </c>
      <c r="E60" s="41" t="s">
        <v>75</v>
      </c>
      <c r="F60" s="40">
        <v>1</v>
      </c>
      <c r="G60" s="35" t="e">
        <f>INDEX([1]Sheet4!$E:$E,MATCH(E60,[1]Sheet4!$D:$D,0))</f>
        <v>#N/A</v>
      </c>
      <c r="H60" s="42">
        <v>623700</v>
      </c>
      <c r="I60" s="42">
        <f t="shared" si="4"/>
        <v>623700</v>
      </c>
      <c r="J60" s="114"/>
      <c r="K60" s="114"/>
      <c r="L60" s="35" t="s">
        <v>73</v>
      </c>
    </row>
    <row r="61" spans="1:13" ht="17.25" customHeight="1" x14ac:dyDescent="0.25">
      <c r="A61" s="112"/>
      <c r="B61" s="112"/>
      <c r="C61" s="35" t="s">
        <v>5</v>
      </c>
      <c r="D61" s="35" t="s">
        <v>76</v>
      </c>
      <c r="E61" s="39">
        <v>2905613</v>
      </c>
      <c r="F61" s="35">
        <v>1</v>
      </c>
      <c r="G61" s="35" t="e">
        <f>INDEX([1]Sheet4!$E:$E,MATCH(E61,[1]Sheet4!$D:$D,0))</f>
        <v>#N/A</v>
      </c>
      <c r="H61" s="36">
        <v>38860.771950000002</v>
      </c>
      <c r="I61" s="36">
        <f t="shared" si="4"/>
        <v>38860.771950000002</v>
      </c>
      <c r="J61" s="114"/>
      <c r="K61" s="114"/>
      <c r="L61" s="35" t="s">
        <v>54</v>
      </c>
    </row>
    <row r="62" spans="1:13" ht="17.25" customHeight="1" x14ac:dyDescent="0.25">
      <c r="A62" s="112"/>
      <c r="B62" s="112"/>
      <c r="C62" s="35" t="s">
        <v>5</v>
      </c>
      <c r="D62" s="35" t="s">
        <v>25</v>
      </c>
      <c r="E62" s="39">
        <v>14607423</v>
      </c>
      <c r="F62" s="35">
        <v>1</v>
      </c>
      <c r="G62" s="35">
        <f>INDEX([1]Sheet4!$E:$E,MATCH(E62,[1]Sheet4!$D:$D,0))</f>
        <v>4</v>
      </c>
      <c r="H62" s="36">
        <v>46400.622187500012</v>
      </c>
      <c r="I62" s="36">
        <f t="shared" si="4"/>
        <v>46400.622187500012</v>
      </c>
      <c r="J62" s="114"/>
      <c r="K62" s="114"/>
      <c r="L62" s="35" t="s">
        <v>60</v>
      </c>
    </row>
    <row r="63" spans="1:13" ht="17.25" customHeight="1" x14ac:dyDescent="0.25">
      <c r="A63" s="112"/>
      <c r="B63" s="112"/>
      <c r="C63" s="35" t="s">
        <v>5</v>
      </c>
      <c r="D63" s="35" t="s">
        <v>10</v>
      </c>
      <c r="E63" s="39">
        <v>14763370</v>
      </c>
      <c r="F63" s="35">
        <v>1</v>
      </c>
      <c r="G63" s="35" t="e">
        <f>INDEX([1]Sheet4!$E:$E,MATCH(E63,[1]Sheet4!$D:$D,0))</f>
        <v>#N/A</v>
      </c>
      <c r="H63" s="36">
        <v>3004427.6262000008</v>
      </c>
      <c r="I63" s="36">
        <f t="shared" si="4"/>
        <v>3004427.6262000008</v>
      </c>
      <c r="J63" s="114"/>
      <c r="K63" s="114"/>
      <c r="L63" s="35" t="s">
        <v>54</v>
      </c>
    </row>
    <row r="64" spans="1:13" ht="17.25" customHeight="1" x14ac:dyDescent="0.25">
      <c r="A64" s="112"/>
      <c r="B64" s="112"/>
      <c r="C64" s="35" t="s">
        <v>5</v>
      </c>
      <c r="D64" s="35" t="s">
        <v>10</v>
      </c>
      <c r="E64" s="39">
        <v>14763370</v>
      </c>
      <c r="F64" s="35">
        <v>1</v>
      </c>
      <c r="G64" s="35" t="e">
        <f>INDEX([1]Sheet4!$E:$E,MATCH(E64,[1]Sheet4!$D:$D,0))</f>
        <v>#N/A</v>
      </c>
      <c r="H64" s="36">
        <v>3004427.6262000008</v>
      </c>
      <c r="I64" s="36">
        <f t="shared" si="4"/>
        <v>3004427.6262000008</v>
      </c>
      <c r="J64" s="114"/>
      <c r="K64" s="114"/>
      <c r="L64" s="35" t="s">
        <v>54</v>
      </c>
    </row>
    <row r="65" spans="1:12" ht="17.25" customHeight="1" x14ac:dyDescent="0.25">
      <c r="A65" s="112"/>
      <c r="B65" s="112"/>
      <c r="C65" s="35" t="s">
        <v>5</v>
      </c>
      <c r="D65" s="35" t="s">
        <v>25</v>
      </c>
      <c r="E65" s="39">
        <v>11701192</v>
      </c>
      <c r="F65" s="35">
        <v>2</v>
      </c>
      <c r="G65" s="35">
        <f>INDEX([1]Sheet4!$E:$E,MATCH(E65,[1]Sheet4!$D:$D,0))</f>
        <v>4</v>
      </c>
      <c r="H65" s="36">
        <v>133190.21362500003</v>
      </c>
      <c r="I65" s="36">
        <f t="shared" si="4"/>
        <v>266380.42725000007</v>
      </c>
      <c r="J65" s="114"/>
      <c r="K65" s="114"/>
      <c r="L65" s="35" t="s">
        <v>60</v>
      </c>
    </row>
    <row r="66" spans="1:12" ht="17.25" customHeight="1" x14ac:dyDescent="0.25">
      <c r="A66" s="112"/>
      <c r="B66" s="112"/>
      <c r="C66" s="35" t="s">
        <v>5</v>
      </c>
      <c r="D66" s="35" t="s">
        <v>25</v>
      </c>
      <c r="E66" s="39" t="s">
        <v>78</v>
      </c>
      <c r="F66" s="35">
        <v>4</v>
      </c>
      <c r="G66" s="35">
        <f>INDEX([1]Sheet4!$E:$E,MATCH(E66,[1]Sheet4!$D:$D,0))</f>
        <v>8</v>
      </c>
      <c r="H66" s="36">
        <v>10470.2598</v>
      </c>
      <c r="I66" s="36">
        <f t="shared" si="4"/>
        <v>41881.039199999999</v>
      </c>
      <c r="J66" s="114"/>
      <c r="K66" s="114"/>
      <c r="L66" s="35" t="s">
        <v>60</v>
      </c>
    </row>
    <row r="67" spans="1:12" ht="17.25" customHeight="1" x14ac:dyDescent="0.25">
      <c r="A67" s="112"/>
      <c r="B67" s="112"/>
      <c r="C67" s="35" t="s">
        <v>5</v>
      </c>
      <c r="D67" s="35" t="s">
        <v>25</v>
      </c>
      <c r="E67" s="39">
        <v>14541748</v>
      </c>
      <c r="F67" s="35">
        <v>2</v>
      </c>
      <c r="G67" s="35" t="e">
        <f>INDEX([1]Sheet4!$E:$E,MATCH(E67,[1]Sheet4!$D:$D,0))</f>
        <v>#N/A</v>
      </c>
      <c r="H67" s="36">
        <v>49625.94</v>
      </c>
      <c r="I67" s="36">
        <f t="shared" si="4"/>
        <v>99251.88</v>
      </c>
      <c r="J67" s="114"/>
      <c r="K67" s="114"/>
      <c r="L67" s="35" t="s">
        <v>54</v>
      </c>
    </row>
    <row r="68" spans="1:12" ht="17.25" customHeight="1" x14ac:dyDescent="0.25">
      <c r="A68" s="112"/>
      <c r="B68" s="112"/>
      <c r="C68" s="35" t="s">
        <v>5</v>
      </c>
      <c r="D68" s="35" t="s">
        <v>25</v>
      </c>
      <c r="E68" s="39">
        <v>11701198</v>
      </c>
      <c r="F68" s="35">
        <v>1</v>
      </c>
      <c r="G68" s="35">
        <f>INDEX([1]Sheet4!$E:$E,MATCH(E68,[1]Sheet4!$D:$D,0))</f>
        <v>4</v>
      </c>
      <c r="H68" s="36">
        <v>120116.32762500003</v>
      </c>
      <c r="I68" s="36">
        <f t="shared" si="4"/>
        <v>120116.32762500003</v>
      </c>
      <c r="J68" s="114"/>
      <c r="K68" s="114"/>
      <c r="L68" s="35" t="s">
        <v>60</v>
      </c>
    </row>
    <row r="69" spans="1:12" ht="17.25" customHeight="1" x14ac:dyDescent="0.25">
      <c r="A69" s="112"/>
      <c r="B69" s="112"/>
      <c r="C69" s="35" t="s">
        <v>5</v>
      </c>
      <c r="D69" s="35" t="s">
        <v>25</v>
      </c>
      <c r="E69" s="39" t="s">
        <v>79</v>
      </c>
      <c r="F69" s="35">
        <v>1</v>
      </c>
      <c r="G69" s="35">
        <f>INDEX([1]Sheet4!$E:$E,MATCH(E69,[1]Sheet4!$D:$D,0))</f>
        <v>2</v>
      </c>
      <c r="H69" s="36">
        <v>256387.13100000002</v>
      </c>
      <c r="I69" s="36">
        <f t="shared" si="4"/>
        <v>256387.13100000002</v>
      </c>
      <c r="J69" s="114"/>
      <c r="K69" s="114"/>
      <c r="L69" s="35" t="s">
        <v>60</v>
      </c>
    </row>
    <row r="70" spans="1:12" ht="17.25" customHeight="1" x14ac:dyDescent="0.25">
      <c r="A70" s="112"/>
      <c r="B70" s="112"/>
      <c r="C70" s="35" t="s">
        <v>5</v>
      </c>
      <c r="D70" s="35" t="s">
        <v>25</v>
      </c>
      <c r="E70" s="39" t="s">
        <v>26</v>
      </c>
      <c r="F70" s="35">
        <v>1</v>
      </c>
      <c r="G70" s="35" t="e">
        <f>INDEX([1]Sheet4!$E:$E,MATCH(E70,[1]Sheet4!$D:$D,0))</f>
        <v>#N/A</v>
      </c>
      <c r="H70" s="36">
        <v>259357.56892500006</v>
      </c>
      <c r="I70" s="36">
        <f t="shared" si="4"/>
        <v>259357.56892500006</v>
      </c>
      <c r="J70" s="114"/>
      <c r="K70" s="114"/>
      <c r="L70" s="35" t="s">
        <v>54</v>
      </c>
    </row>
    <row r="71" spans="1:12" ht="17.25" customHeight="1" x14ac:dyDescent="0.25">
      <c r="A71" s="112"/>
      <c r="B71" s="112"/>
      <c r="C71" s="35" t="s">
        <v>5</v>
      </c>
      <c r="D71" s="35" t="s">
        <v>25</v>
      </c>
      <c r="E71" s="39">
        <v>11707954</v>
      </c>
      <c r="F71" s="35">
        <v>1</v>
      </c>
      <c r="G71" s="35">
        <f>INDEX([1]Sheet4!$E:$E,MATCH(E71,[1]Sheet4!$D:$D,0))</f>
        <v>4</v>
      </c>
      <c r="H71" s="36">
        <v>32918.177250000001</v>
      </c>
      <c r="I71" s="36">
        <f t="shared" si="4"/>
        <v>32918.177250000001</v>
      </c>
      <c r="J71" s="114"/>
      <c r="K71" s="114"/>
      <c r="L71" s="35" t="s">
        <v>60</v>
      </c>
    </row>
    <row r="72" spans="1:12" ht="17.25" customHeight="1" x14ac:dyDescent="0.25">
      <c r="A72" s="113"/>
      <c r="B72" s="113"/>
      <c r="C72" s="35"/>
      <c r="D72" s="35" t="s">
        <v>17</v>
      </c>
      <c r="E72" s="39" t="s">
        <v>80</v>
      </c>
      <c r="F72" s="35">
        <v>1</v>
      </c>
      <c r="G72" s="35" t="e">
        <f>INDEX([1]Sheet4!$E:$E,MATCH(E72,[1]Sheet4!$D:$D,0))</f>
        <v>#N/A</v>
      </c>
      <c r="H72" s="36"/>
      <c r="I72" s="36">
        <f t="shared" si="4"/>
        <v>0</v>
      </c>
      <c r="J72" s="114"/>
      <c r="K72" s="114"/>
      <c r="L72" s="35" t="s">
        <v>81</v>
      </c>
    </row>
    <row r="73" spans="1:12" ht="12.75" customHeight="1" x14ac:dyDescent="0.25"/>
    <row r="74" spans="1:12" ht="15.75" customHeight="1" x14ac:dyDescent="0.25">
      <c r="A74" s="33" t="s">
        <v>1</v>
      </c>
      <c r="B74" s="34" t="s">
        <v>46</v>
      </c>
      <c r="C74" s="38" t="s">
        <v>47</v>
      </c>
      <c r="D74" s="38" t="s">
        <v>48</v>
      </c>
      <c r="E74" s="38" t="s">
        <v>2</v>
      </c>
      <c r="F74" s="38" t="s">
        <v>49</v>
      </c>
      <c r="G74" s="38"/>
      <c r="H74" s="38" t="s">
        <v>50</v>
      </c>
      <c r="I74" s="38" t="s">
        <v>3</v>
      </c>
      <c r="J74" s="38" t="s">
        <v>51</v>
      </c>
      <c r="K74" s="38" t="s">
        <v>4</v>
      </c>
      <c r="L74" s="38" t="s">
        <v>38</v>
      </c>
    </row>
    <row r="75" spans="1:12" ht="15.75" customHeight="1" x14ac:dyDescent="0.25">
      <c r="A75" s="103" t="s">
        <v>84</v>
      </c>
      <c r="B75" s="103" t="s">
        <v>85</v>
      </c>
      <c r="C75" s="44" t="s">
        <v>5</v>
      </c>
      <c r="D75" s="40" t="s">
        <v>86</v>
      </c>
      <c r="E75" s="41">
        <v>14594933</v>
      </c>
      <c r="F75" s="40">
        <v>1</v>
      </c>
      <c r="G75" s="35" t="e">
        <f>INDEX([1]Sheet4!$E:$E,MATCH(E75,[1]Sheet4!$D:$D,0))</f>
        <v>#N/A</v>
      </c>
      <c r="H75" s="45">
        <v>455000</v>
      </c>
      <c r="I75" s="40">
        <f t="shared" ref="I75:I92" si="5">F75*H75</f>
        <v>455000</v>
      </c>
      <c r="J75" s="107">
        <f>SUM(I75:I92)</f>
        <v>12426893.793725001</v>
      </c>
      <c r="K75" s="114" t="s">
        <v>6</v>
      </c>
      <c r="L75" s="35" t="s">
        <v>87</v>
      </c>
    </row>
    <row r="76" spans="1:12" ht="15.75" customHeight="1" x14ac:dyDescent="0.25">
      <c r="A76" s="103"/>
      <c r="B76" s="103"/>
      <c r="C76" s="46" t="s">
        <v>88</v>
      </c>
      <c r="D76" s="35" t="s">
        <v>11</v>
      </c>
      <c r="E76" s="39">
        <v>14529771</v>
      </c>
      <c r="F76" s="35">
        <v>1</v>
      </c>
      <c r="G76" s="35">
        <f>INDEX([1]Sheet4!$E:$E,MATCH(E76,[1]Sheet4!$D:$D,0))</f>
        <v>2</v>
      </c>
      <c r="H76" s="47">
        <v>340831</v>
      </c>
      <c r="I76" s="35">
        <f t="shared" si="5"/>
        <v>340831</v>
      </c>
      <c r="J76" s="107"/>
      <c r="K76" s="114"/>
      <c r="L76" s="35" t="s">
        <v>55</v>
      </c>
    </row>
    <row r="77" spans="1:12" ht="15.75" customHeight="1" x14ac:dyDescent="0.25">
      <c r="A77" s="103"/>
      <c r="B77" s="103"/>
      <c r="C77" s="48" t="s">
        <v>5</v>
      </c>
      <c r="D77" s="35" t="s">
        <v>89</v>
      </c>
      <c r="E77" s="39">
        <v>14529773</v>
      </c>
      <c r="F77" s="35">
        <v>1</v>
      </c>
      <c r="G77" s="35" t="e">
        <f>INDEX([1]Sheet4!$E:$E,MATCH(E77,[1]Sheet4!$D:$D,0))</f>
        <v>#N/A</v>
      </c>
      <c r="H77" s="47">
        <v>2554206</v>
      </c>
      <c r="I77" s="35">
        <f t="shared" si="5"/>
        <v>2554206</v>
      </c>
      <c r="J77" s="107"/>
      <c r="K77" s="114"/>
      <c r="L77" s="35" t="s">
        <v>54</v>
      </c>
    </row>
    <row r="78" spans="1:12" ht="15.75" customHeight="1" x14ac:dyDescent="0.25">
      <c r="A78" s="103"/>
      <c r="B78" s="103"/>
      <c r="C78" s="46" t="s">
        <v>88</v>
      </c>
      <c r="D78" s="35" t="s">
        <v>90</v>
      </c>
      <c r="E78" s="39">
        <v>14529772</v>
      </c>
      <c r="F78" s="35">
        <v>1</v>
      </c>
      <c r="G78" s="35">
        <f>INDEX([1]Sheet4!$E:$E,MATCH(E78,[1]Sheet4!$D:$D,0))</f>
        <v>2</v>
      </c>
      <c r="H78" s="47">
        <v>389796</v>
      </c>
      <c r="I78" s="35">
        <f t="shared" si="5"/>
        <v>389796</v>
      </c>
      <c r="J78" s="107"/>
      <c r="K78" s="114"/>
      <c r="L78" s="35" t="s">
        <v>91</v>
      </c>
    </row>
    <row r="79" spans="1:12" ht="15.75" customHeight="1" x14ac:dyDescent="0.25">
      <c r="A79" s="103"/>
      <c r="B79" s="103"/>
      <c r="C79" s="48" t="s">
        <v>5</v>
      </c>
      <c r="D79" s="35" t="s">
        <v>11</v>
      </c>
      <c r="E79" s="39">
        <v>14529769</v>
      </c>
      <c r="F79" s="35">
        <v>1</v>
      </c>
      <c r="G79" s="35" t="e">
        <f>INDEX([1]Sheet4!$E:$E,MATCH(E79,[1]Sheet4!$D:$D,0))</f>
        <v>#N/A</v>
      </c>
      <c r="H79" s="47">
        <v>1685309</v>
      </c>
      <c r="I79" s="35">
        <f t="shared" si="5"/>
        <v>1685309</v>
      </c>
      <c r="J79" s="107"/>
      <c r="K79" s="114"/>
      <c r="L79" s="35" t="s">
        <v>92</v>
      </c>
    </row>
    <row r="80" spans="1:12" ht="15.75" customHeight="1" x14ac:dyDescent="0.25">
      <c r="A80" s="103"/>
      <c r="B80" s="103"/>
      <c r="C80" s="46" t="s">
        <v>5</v>
      </c>
      <c r="D80" s="35" t="s">
        <v>13</v>
      </c>
      <c r="E80" s="39" t="s">
        <v>18</v>
      </c>
      <c r="F80" s="35">
        <v>1</v>
      </c>
      <c r="G80" s="35">
        <f>INDEX([1]Sheet4!$E:$E,MATCH(E80,[1]Sheet4!$D:$D,0))</f>
        <v>4</v>
      </c>
      <c r="H80" s="47">
        <v>298686</v>
      </c>
      <c r="I80" s="35">
        <f t="shared" si="5"/>
        <v>298686</v>
      </c>
      <c r="J80" s="107"/>
      <c r="K80" s="114"/>
      <c r="L80" s="35" t="s">
        <v>55</v>
      </c>
    </row>
    <row r="81" spans="1:12" ht="15.75" customHeight="1" x14ac:dyDescent="0.25">
      <c r="A81" s="103"/>
      <c r="B81" s="103"/>
      <c r="C81" s="46" t="s">
        <v>5</v>
      </c>
      <c r="D81" s="35" t="s">
        <v>17</v>
      </c>
      <c r="E81" s="39">
        <v>14529765</v>
      </c>
      <c r="F81" s="35">
        <v>1</v>
      </c>
      <c r="G81" s="35">
        <f>INDEX([1]Sheet4!$E:$E,MATCH(E81,[1]Sheet4!$D:$D,0))</f>
        <v>4</v>
      </c>
      <c r="H81" s="47">
        <v>186718</v>
      </c>
      <c r="I81" s="35">
        <f t="shared" si="5"/>
        <v>186718</v>
      </c>
      <c r="J81" s="107"/>
      <c r="K81" s="114"/>
      <c r="L81" s="35" t="s">
        <v>55</v>
      </c>
    </row>
    <row r="82" spans="1:12" ht="15.75" customHeight="1" x14ac:dyDescent="0.25">
      <c r="A82" s="103"/>
      <c r="B82" s="103"/>
      <c r="C82" s="46" t="s">
        <v>5</v>
      </c>
      <c r="D82" s="35" t="s">
        <v>93</v>
      </c>
      <c r="E82" s="39">
        <v>990582</v>
      </c>
      <c r="F82" s="35">
        <v>2</v>
      </c>
      <c r="G82" s="35" t="e">
        <f>INDEX([1]Sheet4!$E:$E,MATCH(E82,[1]Sheet4!$D:$D,0))</f>
        <v>#N/A</v>
      </c>
      <c r="H82" s="47">
        <v>4363</v>
      </c>
      <c r="I82" s="35">
        <f t="shared" si="5"/>
        <v>8726</v>
      </c>
      <c r="J82" s="107"/>
      <c r="K82" s="114"/>
      <c r="L82" s="35" t="s">
        <v>54</v>
      </c>
    </row>
    <row r="83" spans="1:12" ht="15.75" customHeight="1" x14ac:dyDescent="0.25">
      <c r="A83" s="103"/>
      <c r="B83" s="103"/>
      <c r="C83" s="46" t="s">
        <v>5</v>
      </c>
      <c r="D83" s="35" t="s">
        <v>10</v>
      </c>
      <c r="E83" s="39">
        <v>14552332</v>
      </c>
      <c r="F83" s="35">
        <v>1</v>
      </c>
      <c r="G83" s="35">
        <f>INDEX([1]Sheet4!$E:$E,MATCH(E83,[1]Sheet4!$D:$D,0))</f>
        <v>4</v>
      </c>
      <c r="H83" s="47">
        <v>467216</v>
      </c>
      <c r="I83" s="35">
        <f t="shared" si="5"/>
        <v>467216</v>
      </c>
      <c r="J83" s="107"/>
      <c r="K83" s="114"/>
      <c r="L83" s="35" t="s">
        <v>55</v>
      </c>
    </row>
    <row r="84" spans="1:12" ht="15.75" customHeight="1" x14ac:dyDescent="0.25">
      <c r="A84" s="103"/>
      <c r="B84" s="103"/>
      <c r="C84" s="46" t="s">
        <v>94</v>
      </c>
      <c r="D84" s="35" t="s">
        <v>95</v>
      </c>
      <c r="E84" s="39" t="s">
        <v>96</v>
      </c>
      <c r="F84" s="35">
        <v>1</v>
      </c>
      <c r="G84" s="35" t="e">
        <f>INDEX([1]Sheet4!$E:$E,MATCH(E84,[1]Sheet4!$D:$D,0))</f>
        <v>#N/A</v>
      </c>
      <c r="H84" s="47">
        <v>80000</v>
      </c>
      <c r="I84" s="35">
        <f t="shared" si="5"/>
        <v>80000</v>
      </c>
      <c r="J84" s="107"/>
      <c r="K84" s="114"/>
      <c r="L84" s="35" t="s">
        <v>94</v>
      </c>
    </row>
    <row r="85" spans="1:12" ht="15.75" customHeight="1" x14ac:dyDescent="0.25">
      <c r="A85" s="103"/>
      <c r="B85" s="103"/>
      <c r="C85" s="48" t="s">
        <v>5</v>
      </c>
      <c r="D85" s="35" t="s">
        <v>22</v>
      </c>
      <c r="E85" s="39">
        <v>990596</v>
      </c>
      <c r="F85" s="35">
        <v>1</v>
      </c>
      <c r="G85" s="35" t="e">
        <f>INDEX([1]Sheet4!$E:$E,MATCH(E85,[1]Sheet4!$D:$D,0))</f>
        <v>#N/A</v>
      </c>
      <c r="H85" s="47">
        <v>8436</v>
      </c>
      <c r="I85" s="35">
        <f t="shared" si="5"/>
        <v>8436</v>
      </c>
      <c r="J85" s="107"/>
      <c r="K85" s="114"/>
      <c r="L85" s="35" t="s">
        <v>54</v>
      </c>
    </row>
    <row r="86" spans="1:12" ht="15.75" customHeight="1" x14ac:dyDescent="0.25">
      <c r="A86" s="103"/>
      <c r="B86" s="103"/>
      <c r="C86" s="46" t="s">
        <v>5</v>
      </c>
      <c r="D86" s="35" t="s">
        <v>24</v>
      </c>
      <c r="E86" s="39">
        <v>14508911</v>
      </c>
      <c r="F86" s="35">
        <v>1</v>
      </c>
      <c r="G86" s="35">
        <f>INDEX([1]Sheet4!$E:$E,MATCH(E86,[1]Sheet4!$D:$D,0))</f>
        <v>4</v>
      </c>
      <c r="H86" s="47">
        <v>390618</v>
      </c>
      <c r="I86" s="35">
        <f t="shared" si="5"/>
        <v>390618</v>
      </c>
      <c r="J86" s="107"/>
      <c r="K86" s="114"/>
      <c r="L86" s="35" t="s">
        <v>55</v>
      </c>
    </row>
    <row r="87" spans="1:12" ht="15.75" customHeight="1" x14ac:dyDescent="0.25">
      <c r="A87" s="103"/>
      <c r="B87" s="103"/>
      <c r="C87" s="46" t="s">
        <v>88</v>
      </c>
      <c r="D87" s="35" t="s">
        <v>13</v>
      </c>
      <c r="E87" s="39">
        <v>14640027</v>
      </c>
      <c r="F87" s="35">
        <v>1</v>
      </c>
      <c r="G87" s="35">
        <f>INDEX([1]Sheet4!$E:$E,MATCH(E87,[1]Sheet4!$D:$D,0))</f>
        <v>2</v>
      </c>
      <c r="H87" s="47">
        <v>3881307</v>
      </c>
      <c r="I87" s="35">
        <f t="shared" si="5"/>
        <v>3881307</v>
      </c>
      <c r="J87" s="107"/>
      <c r="K87" s="114"/>
      <c r="L87" s="35" t="s">
        <v>91</v>
      </c>
    </row>
    <row r="88" spans="1:12" ht="15.75" customHeight="1" x14ac:dyDescent="0.25">
      <c r="A88" s="103"/>
      <c r="B88" s="103"/>
      <c r="C88" s="46" t="s">
        <v>5</v>
      </c>
      <c r="D88" s="35" t="s">
        <v>13</v>
      </c>
      <c r="E88" s="39">
        <v>14558674</v>
      </c>
      <c r="F88" s="35">
        <v>1</v>
      </c>
      <c r="G88" s="35">
        <f>INDEX([1]Sheet4!$E:$E,MATCH(E88,[1]Sheet4!$D:$D,0))</f>
        <v>2</v>
      </c>
      <c r="H88" s="47">
        <v>1462166</v>
      </c>
      <c r="I88" s="35">
        <f t="shared" si="5"/>
        <v>1462166</v>
      </c>
      <c r="J88" s="107"/>
      <c r="K88" s="114"/>
      <c r="L88" s="35" t="s">
        <v>91</v>
      </c>
    </row>
    <row r="89" spans="1:12" ht="15.75" customHeight="1" x14ac:dyDescent="0.25">
      <c r="A89" s="103"/>
      <c r="B89" s="103"/>
      <c r="C89" s="46" t="s">
        <v>5</v>
      </c>
      <c r="D89" s="35" t="s">
        <v>97</v>
      </c>
      <c r="E89" s="39" t="s">
        <v>98</v>
      </c>
      <c r="F89" s="35">
        <v>3</v>
      </c>
      <c r="G89" s="35">
        <f>INDEX([1]Sheet4!$E:$E,MATCH(E89,[1]Sheet4!$D:$D,0))</f>
        <v>3</v>
      </c>
      <c r="H89" s="47">
        <v>15977</v>
      </c>
      <c r="I89" s="35">
        <f t="shared" si="5"/>
        <v>47931</v>
      </c>
      <c r="J89" s="107"/>
      <c r="K89" s="114"/>
      <c r="L89" s="35" t="s">
        <v>55</v>
      </c>
    </row>
    <row r="90" spans="1:12" ht="15.75" customHeight="1" x14ac:dyDescent="0.25">
      <c r="A90" s="103"/>
      <c r="B90" s="103"/>
      <c r="C90" s="46" t="s">
        <v>5</v>
      </c>
      <c r="D90" s="35" t="s">
        <v>99</v>
      </c>
      <c r="E90" s="39" t="s">
        <v>100</v>
      </c>
      <c r="F90" s="35">
        <v>3</v>
      </c>
      <c r="G90" s="35">
        <f>INDEX([1]Sheet4!$E:$E,MATCH(E90,[1]Sheet4!$D:$D,0))</f>
        <v>3</v>
      </c>
      <c r="H90" s="47">
        <v>19598</v>
      </c>
      <c r="I90" s="35">
        <f t="shared" si="5"/>
        <v>58794</v>
      </c>
      <c r="J90" s="107"/>
      <c r="K90" s="114"/>
      <c r="L90" s="35" t="s">
        <v>55</v>
      </c>
    </row>
    <row r="91" spans="1:12" ht="15.75" customHeight="1" x14ac:dyDescent="0.25">
      <c r="A91" s="103"/>
      <c r="B91" s="103"/>
      <c r="C91" s="46" t="s">
        <v>5</v>
      </c>
      <c r="D91" s="35" t="s">
        <v>99</v>
      </c>
      <c r="E91" s="39" t="s">
        <v>101</v>
      </c>
      <c r="F91" s="35">
        <v>6</v>
      </c>
      <c r="G91" s="35">
        <f>INDEX([1]Sheet4!$E:$E,MATCH(E91,[1]Sheet4!$D:$D,0))</f>
        <v>5</v>
      </c>
      <c r="H91" s="47">
        <v>17316</v>
      </c>
      <c r="I91" s="35">
        <f t="shared" si="5"/>
        <v>103896</v>
      </c>
      <c r="J91" s="107"/>
      <c r="K91" s="114"/>
      <c r="L91" s="35" t="s">
        <v>102</v>
      </c>
    </row>
    <row r="92" spans="1:12" ht="15.75" customHeight="1" x14ac:dyDescent="0.25">
      <c r="A92" s="103"/>
      <c r="B92" s="103"/>
      <c r="C92" s="46" t="s">
        <v>88</v>
      </c>
      <c r="D92" s="35" t="s">
        <v>19</v>
      </c>
      <c r="E92" s="39" t="s">
        <v>20</v>
      </c>
      <c r="F92" s="35">
        <v>3</v>
      </c>
      <c r="G92" s="35">
        <f>INDEX([1]Sheet4!$E:$E,MATCH(E92,[1]Sheet4!$D:$D,0))</f>
        <v>2</v>
      </c>
      <c r="H92" s="49">
        <v>2419.2645750000006</v>
      </c>
      <c r="I92" s="35">
        <f t="shared" si="5"/>
        <v>7257.7937250000014</v>
      </c>
      <c r="J92" s="107"/>
      <c r="K92" s="114"/>
      <c r="L92" s="35" t="s">
        <v>91</v>
      </c>
    </row>
    <row r="93" spans="1:12" ht="15.75" customHeight="1" x14ac:dyDescent="0.25"/>
    <row r="94" spans="1:12" ht="15.75" customHeight="1" x14ac:dyDescent="0.25">
      <c r="A94" s="33" t="s">
        <v>1</v>
      </c>
      <c r="B94" s="34" t="s">
        <v>46</v>
      </c>
      <c r="C94" s="38" t="s">
        <v>47</v>
      </c>
      <c r="D94" s="38" t="s">
        <v>48</v>
      </c>
      <c r="E94" s="38" t="s">
        <v>2</v>
      </c>
      <c r="F94" s="38" t="s">
        <v>49</v>
      </c>
      <c r="G94" s="38"/>
      <c r="H94" s="38" t="s">
        <v>50</v>
      </c>
      <c r="I94" s="38" t="s">
        <v>3</v>
      </c>
      <c r="J94" s="38" t="s">
        <v>51</v>
      </c>
      <c r="K94" s="38" t="s">
        <v>4</v>
      </c>
      <c r="L94" s="38" t="s">
        <v>38</v>
      </c>
    </row>
    <row r="95" spans="1:12" ht="15.75" customHeight="1" x14ac:dyDescent="0.25">
      <c r="A95" s="103" t="s">
        <v>103</v>
      </c>
      <c r="B95" s="103" t="s">
        <v>104</v>
      </c>
      <c r="C95" s="44" t="s">
        <v>5</v>
      </c>
      <c r="D95" s="40" t="s">
        <v>86</v>
      </c>
      <c r="E95" s="41" t="s">
        <v>105</v>
      </c>
      <c r="F95" s="40">
        <v>1</v>
      </c>
      <c r="G95" s="35" t="e">
        <f>INDEX([1]Sheet4!$E:$E,MATCH(E95,[1]Sheet4!$D:$D,0))</f>
        <v>#N/A</v>
      </c>
      <c r="H95" s="45">
        <v>455000</v>
      </c>
      <c r="I95" s="42">
        <f t="shared" ref="I95:I108" si="6">F95*H95</f>
        <v>455000</v>
      </c>
      <c r="J95" s="107">
        <f>SUM(I95:I108)</f>
        <v>12209015.529762503</v>
      </c>
      <c r="K95" s="114" t="s">
        <v>6</v>
      </c>
      <c r="L95" s="35" t="s">
        <v>87</v>
      </c>
    </row>
    <row r="96" spans="1:12" ht="15.75" customHeight="1" x14ac:dyDescent="0.25">
      <c r="A96" s="103"/>
      <c r="B96" s="103"/>
      <c r="C96" s="46" t="s">
        <v>88</v>
      </c>
      <c r="D96" s="35" t="s">
        <v>11</v>
      </c>
      <c r="E96" s="39">
        <v>14529771</v>
      </c>
      <c r="F96" s="35">
        <v>1</v>
      </c>
      <c r="G96" s="35">
        <f>INDEX([1]Sheet4!$E:$E,MATCH(E96,[1]Sheet4!$D:$D,0))</f>
        <v>2</v>
      </c>
      <c r="H96" s="47">
        <v>340831</v>
      </c>
      <c r="I96" s="36">
        <f t="shared" si="6"/>
        <v>340831</v>
      </c>
      <c r="J96" s="107"/>
      <c r="K96" s="114"/>
      <c r="L96" s="35" t="s">
        <v>55</v>
      </c>
    </row>
    <row r="97" spans="1:13" ht="15.75" customHeight="1" x14ac:dyDescent="0.25">
      <c r="A97" s="103"/>
      <c r="B97" s="103"/>
      <c r="C97" s="48" t="s">
        <v>5</v>
      </c>
      <c r="D97" s="35" t="s">
        <v>89</v>
      </c>
      <c r="E97" s="39">
        <v>14529773</v>
      </c>
      <c r="F97" s="35">
        <v>1</v>
      </c>
      <c r="G97" s="35" t="e">
        <f>INDEX([1]Sheet4!$E:$E,MATCH(E97,[1]Sheet4!$D:$D,0))</f>
        <v>#N/A</v>
      </c>
      <c r="H97" s="47">
        <v>2554206.4548000004</v>
      </c>
      <c r="I97" s="36">
        <f t="shared" si="6"/>
        <v>2554206.4548000004</v>
      </c>
      <c r="J97" s="107"/>
      <c r="K97" s="114"/>
      <c r="L97" s="35" t="s">
        <v>54</v>
      </c>
    </row>
    <row r="98" spans="1:13" ht="15.75" customHeight="1" x14ac:dyDescent="0.25">
      <c r="A98" s="103"/>
      <c r="B98" s="103"/>
      <c r="C98" s="46" t="s">
        <v>88</v>
      </c>
      <c r="D98" s="35" t="s">
        <v>90</v>
      </c>
      <c r="E98" s="39">
        <v>14529772</v>
      </c>
      <c r="F98" s="35">
        <v>1</v>
      </c>
      <c r="G98" s="35">
        <f>INDEX([1]Sheet4!$E:$E,MATCH(E98,[1]Sheet4!$D:$D,0))</f>
        <v>2</v>
      </c>
      <c r="H98" s="47">
        <v>389796</v>
      </c>
      <c r="I98" s="36">
        <f t="shared" si="6"/>
        <v>389796</v>
      </c>
      <c r="J98" s="107"/>
      <c r="K98" s="114"/>
      <c r="L98" s="35" t="s">
        <v>91</v>
      </c>
    </row>
    <row r="99" spans="1:13" ht="15.75" customHeight="1" x14ac:dyDescent="0.25">
      <c r="A99" s="103"/>
      <c r="B99" s="103"/>
      <c r="C99" s="48" t="s">
        <v>5</v>
      </c>
      <c r="D99" s="35" t="s">
        <v>11</v>
      </c>
      <c r="E99" s="39">
        <v>14529769</v>
      </c>
      <c r="F99" s="35">
        <v>1</v>
      </c>
      <c r="G99" s="35" t="e">
        <f>INDEX([1]Sheet4!$E:$E,MATCH(E99,[1]Sheet4!$D:$D,0))</f>
        <v>#N/A</v>
      </c>
      <c r="H99" s="47">
        <v>1685309.1255000003</v>
      </c>
      <c r="I99" s="36">
        <f t="shared" si="6"/>
        <v>1685309.1255000003</v>
      </c>
      <c r="J99" s="107"/>
      <c r="K99" s="114"/>
      <c r="L99" s="35" t="s">
        <v>92</v>
      </c>
    </row>
    <row r="100" spans="1:13" ht="15.75" customHeight="1" x14ac:dyDescent="0.25">
      <c r="A100" s="103"/>
      <c r="B100" s="103"/>
      <c r="C100" s="46" t="s">
        <v>5</v>
      </c>
      <c r="D100" s="35" t="s">
        <v>13</v>
      </c>
      <c r="E100" s="39" t="s">
        <v>18</v>
      </c>
      <c r="F100" s="35">
        <v>1</v>
      </c>
      <c r="G100" s="35">
        <f>INDEX([1]Sheet4!$E:$E,MATCH(E100,[1]Sheet4!$D:$D,0))</f>
        <v>4</v>
      </c>
      <c r="H100" s="47">
        <v>298686.12637499999</v>
      </c>
      <c r="I100" s="36">
        <f t="shared" si="6"/>
        <v>298686.12637499999</v>
      </c>
      <c r="J100" s="107"/>
      <c r="K100" s="114"/>
      <c r="L100" s="35" t="s">
        <v>55</v>
      </c>
    </row>
    <row r="101" spans="1:13" ht="15.75" customHeight="1" x14ac:dyDescent="0.25">
      <c r="A101" s="103"/>
      <c r="B101" s="103"/>
      <c r="C101" s="46" t="s">
        <v>5</v>
      </c>
      <c r="D101" s="35" t="s">
        <v>17</v>
      </c>
      <c r="E101" s="39">
        <v>14529765</v>
      </c>
      <c r="F101" s="35">
        <v>1</v>
      </c>
      <c r="G101" s="35">
        <f>INDEX([1]Sheet4!$E:$E,MATCH(E101,[1]Sheet4!$D:$D,0))</f>
        <v>4</v>
      </c>
      <c r="H101" s="47">
        <v>186717.59925000003</v>
      </c>
      <c r="I101" s="36">
        <f t="shared" si="6"/>
        <v>186717.59925000003</v>
      </c>
      <c r="J101" s="107"/>
      <c r="K101" s="114"/>
      <c r="L101" s="35" t="s">
        <v>55</v>
      </c>
    </row>
    <row r="102" spans="1:13" ht="15.75" customHeight="1" x14ac:dyDescent="0.25">
      <c r="A102" s="103"/>
      <c r="B102" s="103"/>
      <c r="C102" s="46" t="s">
        <v>5</v>
      </c>
      <c r="D102" s="35" t="s">
        <v>93</v>
      </c>
      <c r="E102" s="39">
        <v>990582</v>
      </c>
      <c r="F102" s="35">
        <v>2</v>
      </c>
      <c r="G102" s="35" t="e">
        <f>INDEX([1]Sheet4!$E:$E,MATCH(E102,[1]Sheet4!$D:$D,0))</f>
        <v>#N/A</v>
      </c>
      <c r="H102" s="47">
        <v>4362.6082500000002</v>
      </c>
      <c r="I102" s="36">
        <f t="shared" si="6"/>
        <v>8725.2165000000005</v>
      </c>
      <c r="J102" s="107"/>
      <c r="K102" s="114"/>
      <c r="L102" s="35" t="s">
        <v>54</v>
      </c>
    </row>
    <row r="103" spans="1:13" ht="15.75" customHeight="1" x14ac:dyDescent="0.25">
      <c r="A103" s="103"/>
      <c r="B103" s="103"/>
      <c r="C103" s="46" t="s">
        <v>5</v>
      </c>
      <c r="D103" s="35" t="s">
        <v>10</v>
      </c>
      <c r="E103" s="39">
        <v>14552332</v>
      </c>
      <c r="F103" s="35">
        <v>1</v>
      </c>
      <c r="G103" s="35">
        <f>INDEX([1]Sheet4!$E:$E,MATCH(E103,[1]Sheet4!$D:$D,0))</f>
        <v>4</v>
      </c>
      <c r="H103" s="47">
        <v>467216.32781250007</v>
      </c>
      <c r="I103" s="36">
        <f t="shared" si="6"/>
        <v>467216.32781250007</v>
      </c>
      <c r="J103" s="107"/>
      <c r="K103" s="114"/>
      <c r="L103" s="35" t="s">
        <v>55</v>
      </c>
    </row>
    <row r="104" spans="1:13" ht="15.75" customHeight="1" x14ac:dyDescent="0.25">
      <c r="A104" s="103"/>
      <c r="B104" s="103"/>
      <c r="C104" s="46" t="s">
        <v>94</v>
      </c>
      <c r="D104" s="35" t="s">
        <v>95</v>
      </c>
      <c r="E104" s="39" t="s">
        <v>96</v>
      </c>
      <c r="F104" s="35">
        <v>1</v>
      </c>
      <c r="G104" s="35" t="e">
        <f>INDEX([1]Sheet4!$E:$E,MATCH(E104,[1]Sheet4!$D:$D,0))</f>
        <v>#N/A</v>
      </c>
      <c r="H104" s="47">
        <v>80000</v>
      </c>
      <c r="I104" s="36">
        <f t="shared" si="6"/>
        <v>80000</v>
      </c>
      <c r="J104" s="107"/>
      <c r="K104" s="114"/>
      <c r="L104" s="35" t="s">
        <v>94</v>
      </c>
    </row>
    <row r="105" spans="1:13" ht="15.75" customHeight="1" x14ac:dyDescent="0.25">
      <c r="A105" s="103"/>
      <c r="B105" s="103"/>
      <c r="C105" s="48" t="s">
        <v>5</v>
      </c>
      <c r="D105" s="35" t="s">
        <v>22</v>
      </c>
      <c r="E105" s="39">
        <v>990596</v>
      </c>
      <c r="F105" s="35">
        <v>1</v>
      </c>
      <c r="G105" s="35" t="e">
        <f>INDEX([1]Sheet4!$E:$E,MATCH(E105,[1]Sheet4!$D:$D,0))</f>
        <v>#N/A</v>
      </c>
      <c r="H105" s="47">
        <v>8436.4098000000013</v>
      </c>
      <c r="I105" s="36">
        <f t="shared" si="6"/>
        <v>8436.4098000000013</v>
      </c>
      <c r="J105" s="107"/>
      <c r="K105" s="114"/>
      <c r="L105" s="35"/>
    </row>
    <row r="106" spans="1:13" ht="15.75" customHeight="1" x14ac:dyDescent="0.25">
      <c r="A106" s="103"/>
      <c r="B106" s="103"/>
      <c r="C106" s="46" t="s">
        <v>5</v>
      </c>
      <c r="D106" s="35" t="s">
        <v>24</v>
      </c>
      <c r="E106" s="39">
        <v>14508911</v>
      </c>
      <c r="F106" s="35">
        <v>1</v>
      </c>
      <c r="G106" s="35">
        <f>INDEX([1]Sheet4!$E:$E,MATCH(E106,[1]Sheet4!$D:$D,0))</f>
        <v>4</v>
      </c>
      <c r="H106" s="47">
        <v>390618.18022500002</v>
      </c>
      <c r="I106" s="36">
        <f t="shared" si="6"/>
        <v>390618.18022500002</v>
      </c>
      <c r="J106" s="107"/>
      <c r="K106" s="114"/>
      <c r="L106" s="35" t="s">
        <v>55</v>
      </c>
    </row>
    <row r="107" spans="1:13" ht="15.75" customHeight="1" x14ac:dyDescent="0.25">
      <c r="A107" s="103"/>
      <c r="B107" s="103"/>
      <c r="C107" s="46" t="s">
        <v>88</v>
      </c>
      <c r="D107" s="35" t="s">
        <v>13</v>
      </c>
      <c r="E107" s="39">
        <v>14640027</v>
      </c>
      <c r="F107" s="35">
        <v>1</v>
      </c>
      <c r="G107" s="35">
        <f>INDEX([1]Sheet4!$E:$E,MATCH(E107,[1]Sheet4!$D:$D,0))</f>
        <v>2</v>
      </c>
      <c r="H107" s="47">
        <v>3881306.7998250015</v>
      </c>
      <c r="I107" s="36">
        <f t="shared" si="6"/>
        <v>3881306.7998250015</v>
      </c>
      <c r="J107" s="107"/>
      <c r="K107" s="114"/>
      <c r="L107" s="35" t="s">
        <v>91</v>
      </c>
    </row>
    <row r="108" spans="1:13" ht="15.75" customHeight="1" x14ac:dyDescent="0.25">
      <c r="A108" s="103"/>
      <c r="B108" s="103"/>
      <c r="C108" s="46" t="s">
        <v>5</v>
      </c>
      <c r="D108" s="35" t="s">
        <v>13</v>
      </c>
      <c r="E108" s="39">
        <v>14558674</v>
      </c>
      <c r="F108" s="35">
        <v>1</v>
      </c>
      <c r="G108" s="35">
        <f>INDEX([1]Sheet4!$E:$E,MATCH(E108,[1]Sheet4!$D:$D,0))</f>
        <v>2</v>
      </c>
      <c r="H108" s="47">
        <v>1462166.2896750001</v>
      </c>
      <c r="I108" s="36">
        <f t="shared" si="6"/>
        <v>1462166.2896750001</v>
      </c>
      <c r="J108" s="107"/>
      <c r="K108" s="114"/>
      <c r="L108" s="35" t="s">
        <v>91</v>
      </c>
    </row>
    <row r="109" spans="1:13" ht="12.75" customHeight="1" x14ac:dyDescent="0.25"/>
    <row r="110" spans="1:13" ht="15.75" x14ac:dyDescent="0.25">
      <c r="A110" s="33" t="s">
        <v>1</v>
      </c>
      <c r="B110" s="34" t="s">
        <v>46</v>
      </c>
      <c r="C110" s="38" t="s">
        <v>47</v>
      </c>
      <c r="D110" s="38" t="s">
        <v>48</v>
      </c>
      <c r="E110" s="38" t="s">
        <v>2</v>
      </c>
      <c r="F110" s="38" t="s">
        <v>49</v>
      </c>
      <c r="G110" s="38"/>
      <c r="H110" s="38" t="s">
        <v>50</v>
      </c>
      <c r="I110" s="38" t="s">
        <v>3</v>
      </c>
      <c r="J110" s="38" t="s">
        <v>51</v>
      </c>
      <c r="K110" s="38" t="s">
        <v>4</v>
      </c>
      <c r="L110" s="38" t="s">
        <v>38</v>
      </c>
    </row>
    <row r="111" spans="1:13" x14ac:dyDescent="0.25">
      <c r="A111" s="103" t="s">
        <v>106</v>
      </c>
      <c r="B111" s="103" t="s">
        <v>107</v>
      </c>
      <c r="C111" s="40" t="s">
        <v>5</v>
      </c>
      <c r="D111" s="40" t="s">
        <v>108</v>
      </c>
      <c r="E111" s="41">
        <v>14594327</v>
      </c>
      <c r="F111" s="40">
        <v>1</v>
      </c>
      <c r="G111" s="35" t="e">
        <f>INDEX([1]Sheet4!$E:$E,MATCH(E111,[1]Sheet4!$D:$D,0))</f>
        <v>#N/A</v>
      </c>
      <c r="H111" s="42">
        <v>611100</v>
      </c>
      <c r="I111" s="42">
        <f t="shared" ref="I111:I127" si="7">F111*H111</f>
        <v>611100</v>
      </c>
      <c r="J111" s="107">
        <f>SUM(I111:I127)</f>
        <v>8223551.77245</v>
      </c>
      <c r="K111" s="114" t="s">
        <v>6</v>
      </c>
      <c r="L111" s="35" t="s">
        <v>73</v>
      </c>
      <c r="M111" s="43"/>
    </row>
    <row r="112" spans="1:13" x14ac:dyDescent="0.25">
      <c r="A112" s="103"/>
      <c r="B112" s="103"/>
      <c r="C112" s="40" t="s">
        <v>5</v>
      </c>
      <c r="D112" s="40" t="s">
        <v>109</v>
      </c>
      <c r="E112" s="41">
        <v>14536025</v>
      </c>
      <c r="F112" s="40">
        <v>1</v>
      </c>
      <c r="G112" s="35" t="e">
        <f>INDEX([1]Sheet4!$E:$E,MATCH(E112,[1]Sheet4!$D:$D,0))</f>
        <v>#N/A</v>
      </c>
      <c r="H112" s="42">
        <v>1379700</v>
      </c>
      <c r="I112" s="42">
        <f t="shared" si="7"/>
        <v>1379700</v>
      </c>
      <c r="J112" s="114"/>
      <c r="K112" s="114"/>
      <c r="L112" s="35" t="s">
        <v>73</v>
      </c>
    </row>
    <row r="113" spans="1:13" x14ac:dyDescent="0.25">
      <c r="A113" s="103"/>
      <c r="B113" s="103"/>
      <c r="C113" s="35" t="s">
        <v>5</v>
      </c>
      <c r="D113" s="35" t="s">
        <v>110</v>
      </c>
      <c r="E113" s="39" t="s">
        <v>14</v>
      </c>
      <c r="F113" s="35">
        <v>2</v>
      </c>
      <c r="G113" s="35">
        <f>INDEX([1]Sheet4!$E:$E,MATCH(E113,[1]Sheet4!$D:$D,0))</f>
        <v>4</v>
      </c>
      <c r="H113" s="36">
        <v>510837.01987500011</v>
      </c>
      <c r="I113" s="36">
        <f t="shared" si="7"/>
        <v>1021674.0397500002</v>
      </c>
      <c r="J113" s="114"/>
      <c r="K113" s="114"/>
      <c r="L113" s="35" t="s">
        <v>55</v>
      </c>
      <c r="M113" s="43"/>
    </row>
    <row r="114" spans="1:13" x14ac:dyDescent="0.25">
      <c r="A114" s="103"/>
      <c r="B114" s="103"/>
      <c r="C114" s="35" t="s">
        <v>5</v>
      </c>
      <c r="D114" s="35" t="s">
        <v>17</v>
      </c>
      <c r="E114" s="39">
        <v>14511981</v>
      </c>
      <c r="F114" s="35">
        <v>2</v>
      </c>
      <c r="G114" s="35" t="e">
        <f>INDEX([1]Sheet4!$E:$E,MATCH(E114,[1]Sheet4!$D:$D,0))</f>
        <v>#N/A</v>
      </c>
      <c r="H114" s="36">
        <v>432862.26165</v>
      </c>
      <c r="I114" s="36">
        <f t="shared" si="7"/>
        <v>865724.5233</v>
      </c>
      <c r="J114" s="114"/>
      <c r="K114" s="114"/>
      <c r="L114" s="35" t="s">
        <v>54</v>
      </c>
    </row>
    <row r="115" spans="1:13" x14ac:dyDescent="0.25">
      <c r="A115" s="103"/>
      <c r="B115" s="103"/>
      <c r="C115" s="40" t="s">
        <v>5</v>
      </c>
      <c r="D115" s="40" t="s">
        <v>111</v>
      </c>
      <c r="E115" s="41">
        <v>14536027</v>
      </c>
      <c r="F115" s="40">
        <v>1</v>
      </c>
      <c r="G115" s="35" t="e">
        <f>INDEX([1]Sheet4!$E:$E,MATCH(E115,[1]Sheet4!$D:$D,0))</f>
        <v>#N/A</v>
      </c>
      <c r="H115" s="42">
        <v>119700</v>
      </c>
      <c r="I115" s="42">
        <f t="shared" si="7"/>
        <v>119700</v>
      </c>
      <c r="J115" s="114"/>
      <c r="K115" s="114"/>
      <c r="L115" s="35" t="s">
        <v>73</v>
      </c>
      <c r="M115" s="43"/>
    </row>
    <row r="116" spans="1:13" x14ac:dyDescent="0.25">
      <c r="A116" s="103"/>
      <c r="B116" s="103"/>
      <c r="C116" s="35" t="s">
        <v>112</v>
      </c>
      <c r="D116" s="35" t="s">
        <v>113</v>
      </c>
      <c r="E116" s="39" t="s">
        <v>15</v>
      </c>
      <c r="F116" s="35">
        <v>2</v>
      </c>
      <c r="G116" s="35" t="e">
        <f>INDEX([1]Sheet4!$E:$E,MATCH(E116,[1]Sheet4!$D:$D,0))</f>
        <v>#N/A</v>
      </c>
      <c r="H116" s="36">
        <v>465010.68599999993</v>
      </c>
      <c r="I116" s="36">
        <f t="shared" si="7"/>
        <v>930021.37199999986</v>
      </c>
      <c r="J116" s="114"/>
      <c r="K116" s="114"/>
      <c r="L116" s="35" t="s">
        <v>55</v>
      </c>
    </row>
    <row r="117" spans="1:13" x14ac:dyDescent="0.25">
      <c r="A117" s="103"/>
      <c r="B117" s="103"/>
      <c r="C117" s="35" t="s">
        <v>5</v>
      </c>
      <c r="D117" s="35" t="s">
        <v>10</v>
      </c>
      <c r="E117" s="39">
        <v>14554877</v>
      </c>
      <c r="F117" s="35">
        <v>1</v>
      </c>
      <c r="G117" s="35" t="e">
        <f>INDEX([1]Sheet4!$E:$E,MATCH(E117,[1]Sheet4!$D:$D,0))</f>
        <v>#N/A</v>
      </c>
      <c r="H117" s="36">
        <v>1808493.3184500004</v>
      </c>
      <c r="I117" s="36">
        <f t="shared" si="7"/>
        <v>1808493.3184500004</v>
      </c>
      <c r="J117" s="114"/>
      <c r="K117" s="114"/>
      <c r="L117" s="35" t="s">
        <v>55</v>
      </c>
    </row>
    <row r="118" spans="1:13" x14ac:dyDescent="0.25">
      <c r="A118" s="103"/>
      <c r="B118" s="103"/>
      <c r="C118" s="35" t="s">
        <v>94</v>
      </c>
      <c r="D118" s="35" t="s">
        <v>114</v>
      </c>
      <c r="E118" s="39" t="s">
        <v>115</v>
      </c>
      <c r="F118" s="35">
        <v>1</v>
      </c>
      <c r="G118" s="35" t="e">
        <f>INDEX([1]Sheet4!$E:$E,MATCH(E118,[1]Sheet4!$D:$D,0))</f>
        <v>#N/A</v>
      </c>
      <c r="H118" s="36">
        <v>88200</v>
      </c>
      <c r="I118" s="36">
        <f t="shared" si="7"/>
        <v>88200</v>
      </c>
      <c r="J118" s="114"/>
      <c r="K118" s="114"/>
      <c r="L118" s="35" t="s">
        <v>94</v>
      </c>
      <c r="M118" s="43"/>
    </row>
    <row r="119" spans="1:13" x14ac:dyDescent="0.25">
      <c r="A119" s="103"/>
      <c r="B119" s="103"/>
      <c r="C119" s="35" t="s">
        <v>5</v>
      </c>
      <c r="D119" s="35" t="s">
        <v>25</v>
      </c>
      <c r="E119" s="39">
        <v>14535454</v>
      </c>
      <c r="F119" s="35">
        <v>2</v>
      </c>
      <c r="G119" s="35" t="e">
        <f>INDEX([1]Sheet4!$E:$E,MATCH(E119,[1]Sheet4!$D:$D,0))</f>
        <v>#N/A</v>
      </c>
      <c r="H119" s="36">
        <v>2013.5115000000003</v>
      </c>
      <c r="I119" s="36">
        <f t="shared" si="7"/>
        <v>4027.0230000000006</v>
      </c>
      <c r="J119" s="114"/>
      <c r="K119" s="114"/>
      <c r="L119" s="35" t="s">
        <v>54</v>
      </c>
    </row>
    <row r="120" spans="1:13" x14ac:dyDescent="0.25">
      <c r="A120" s="103"/>
      <c r="B120" s="103"/>
      <c r="C120" s="35" t="s">
        <v>5</v>
      </c>
      <c r="D120" s="35" t="s">
        <v>25</v>
      </c>
      <c r="E120" s="39">
        <v>990738</v>
      </c>
      <c r="F120" s="35">
        <v>2</v>
      </c>
      <c r="G120" s="35">
        <f>INDEX([1]Sheet4!$E:$E,MATCH(E120,[1]Sheet4!$D:$D,0))</f>
        <v>2</v>
      </c>
      <c r="H120" s="36">
        <v>6757.0098750000016</v>
      </c>
      <c r="I120" s="36">
        <f t="shared" si="7"/>
        <v>13514.019750000003</v>
      </c>
      <c r="J120" s="114"/>
      <c r="K120" s="114"/>
      <c r="L120" s="35" t="s">
        <v>55</v>
      </c>
    </row>
    <row r="121" spans="1:13" x14ac:dyDescent="0.25">
      <c r="A121" s="103"/>
      <c r="B121" s="103"/>
      <c r="C121" s="35" t="s">
        <v>5</v>
      </c>
      <c r="D121" s="35" t="s">
        <v>25</v>
      </c>
      <c r="E121" s="39">
        <v>990546</v>
      </c>
      <c r="F121" s="35">
        <v>2</v>
      </c>
      <c r="G121" s="35">
        <f>INDEX([1]Sheet4!$E:$E,MATCH(E121,[1]Sheet4!$D:$D,0))</f>
        <v>2</v>
      </c>
      <c r="H121" s="36">
        <v>13261.421250000001</v>
      </c>
      <c r="I121" s="36">
        <f t="shared" si="7"/>
        <v>26522.842500000002</v>
      </c>
      <c r="J121" s="114"/>
      <c r="K121" s="114"/>
      <c r="L121" s="35" t="s">
        <v>55</v>
      </c>
    </row>
    <row r="122" spans="1:13" x14ac:dyDescent="0.25">
      <c r="A122" s="103"/>
      <c r="B122" s="103"/>
      <c r="C122" s="35" t="s">
        <v>5</v>
      </c>
      <c r="D122" s="35" t="s">
        <v>10</v>
      </c>
      <c r="E122" s="39">
        <v>14554876</v>
      </c>
      <c r="F122" s="35">
        <v>2</v>
      </c>
      <c r="G122" s="35">
        <f>INDEX([1]Sheet4!$E:$E,MATCH(E122,[1]Sheet4!$D:$D,0))</f>
        <v>1</v>
      </c>
      <c r="H122" s="36">
        <v>278153.39370000002</v>
      </c>
      <c r="I122" s="36">
        <f t="shared" si="7"/>
        <v>556306.78740000003</v>
      </c>
      <c r="J122" s="114"/>
      <c r="K122" s="114"/>
      <c r="L122" s="35" t="s">
        <v>55</v>
      </c>
    </row>
    <row r="123" spans="1:13" x14ac:dyDescent="0.25">
      <c r="A123" s="103"/>
      <c r="B123" s="103"/>
      <c r="C123" s="35" t="s">
        <v>5</v>
      </c>
      <c r="D123" s="35" t="s">
        <v>10</v>
      </c>
      <c r="E123" s="39">
        <v>14536209</v>
      </c>
      <c r="F123" s="35">
        <v>1</v>
      </c>
      <c r="G123" s="35">
        <f>INDEX([1]Sheet4!$E:$E,MATCH(E123,[1]Sheet4!$D:$D,0))</f>
        <v>1</v>
      </c>
      <c r="H123" s="36">
        <v>673586.71379999991</v>
      </c>
      <c r="I123" s="36">
        <f t="shared" si="7"/>
        <v>673586.71379999991</v>
      </c>
      <c r="J123" s="114"/>
      <c r="K123" s="114"/>
      <c r="L123" s="35" t="s">
        <v>116</v>
      </c>
    </row>
    <row r="124" spans="1:13" x14ac:dyDescent="0.25">
      <c r="A124" s="103"/>
      <c r="B124" s="103"/>
      <c r="C124" s="35" t="s">
        <v>5</v>
      </c>
      <c r="D124" s="35" t="s">
        <v>25</v>
      </c>
      <c r="E124" s="39">
        <v>983527</v>
      </c>
      <c r="F124" s="35">
        <v>2</v>
      </c>
      <c r="G124" s="35">
        <f>INDEX([1]Sheet4!$E:$E,MATCH(E124,[1]Sheet4!$D:$D,0))</f>
        <v>2</v>
      </c>
      <c r="H124" s="36">
        <v>3978.4263750000005</v>
      </c>
      <c r="I124" s="36">
        <f t="shared" si="7"/>
        <v>7956.8527500000009</v>
      </c>
      <c r="J124" s="114"/>
      <c r="K124" s="114"/>
      <c r="L124" s="35" t="s">
        <v>55</v>
      </c>
    </row>
    <row r="125" spans="1:13" x14ac:dyDescent="0.25">
      <c r="A125" s="103"/>
      <c r="B125" s="103"/>
      <c r="C125" s="35" t="s">
        <v>88</v>
      </c>
      <c r="D125" s="35" t="s">
        <v>25</v>
      </c>
      <c r="E125" s="39">
        <v>978129</v>
      </c>
      <c r="F125" s="35">
        <v>2</v>
      </c>
      <c r="G125" s="35" t="e">
        <f>INDEX([1]Sheet4!$E:$E,MATCH(E125,[1]Sheet4!$D:$D,0))</f>
        <v>#N/A</v>
      </c>
      <c r="H125" s="36">
        <v>19422.521999999997</v>
      </c>
      <c r="I125" s="36">
        <f t="shared" si="7"/>
        <v>38845.043999999994</v>
      </c>
      <c r="J125" s="114"/>
      <c r="K125" s="114"/>
      <c r="L125" s="35" t="s">
        <v>55</v>
      </c>
    </row>
    <row r="126" spans="1:13" x14ac:dyDescent="0.25">
      <c r="A126" s="103"/>
      <c r="B126" s="103"/>
      <c r="C126" s="35" t="s">
        <v>5</v>
      </c>
      <c r="D126" s="35" t="s">
        <v>25</v>
      </c>
      <c r="E126" s="39">
        <v>993325</v>
      </c>
      <c r="F126" s="35">
        <v>2</v>
      </c>
      <c r="G126" s="35">
        <f>INDEX([1]Sheet4!$E:$E,MATCH(E126,[1]Sheet4!$D:$D,0))</f>
        <v>3</v>
      </c>
      <c r="H126" s="36">
        <v>18250.241625000006</v>
      </c>
      <c r="I126" s="36">
        <f t="shared" si="7"/>
        <v>36500.483250000012</v>
      </c>
      <c r="J126" s="114"/>
      <c r="K126" s="114"/>
      <c r="L126" s="35" t="s">
        <v>55</v>
      </c>
    </row>
    <row r="127" spans="1:13" x14ac:dyDescent="0.25">
      <c r="A127" s="103"/>
      <c r="B127" s="103"/>
      <c r="C127" s="35" t="s">
        <v>5</v>
      </c>
      <c r="D127" s="35" t="s">
        <v>25</v>
      </c>
      <c r="E127" s="39">
        <v>967955</v>
      </c>
      <c r="F127" s="35">
        <v>2</v>
      </c>
      <c r="G127" s="35">
        <f>INDEX([1]Sheet4!$E:$E,MATCH(E127,[1]Sheet4!$D:$D,0))</f>
        <v>1</v>
      </c>
      <c r="H127" s="36">
        <v>20839.376250000005</v>
      </c>
      <c r="I127" s="36">
        <f t="shared" si="7"/>
        <v>41678.75250000001</v>
      </c>
      <c r="J127" s="114"/>
      <c r="K127" s="114"/>
      <c r="L127" s="35" t="s">
        <v>117</v>
      </c>
    </row>
    <row r="129" spans="1:12" ht="15.75" x14ac:dyDescent="0.25">
      <c r="A129" s="33" t="s">
        <v>1</v>
      </c>
      <c r="B129" s="34" t="s">
        <v>46</v>
      </c>
      <c r="C129" s="38" t="s">
        <v>47</v>
      </c>
      <c r="D129" s="38" t="s">
        <v>48</v>
      </c>
      <c r="E129" s="38" t="s">
        <v>2</v>
      </c>
      <c r="F129" s="38" t="s">
        <v>49</v>
      </c>
      <c r="G129" s="38"/>
      <c r="H129" s="38" t="s">
        <v>50</v>
      </c>
      <c r="I129" s="38" t="s">
        <v>3</v>
      </c>
      <c r="J129" s="38" t="s">
        <v>51</v>
      </c>
      <c r="K129" s="38" t="s">
        <v>4</v>
      </c>
      <c r="L129" s="38" t="s">
        <v>38</v>
      </c>
    </row>
    <row r="130" spans="1:12" x14ac:dyDescent="0.25">
      <c r="A130" s="103" t="s">
        <v>118</v>
      </c>
      <c r="B130" s="103" t="s">
        <v>119</v>
      </c>
      <c r="C130" s="35" t="s">
        <v>5</v>
      </c>
      <c r="D130" s="35" t="s">
        <v>10</v>
      </c>
      <c r="E130" s="35">
        <v>14564857</v>
      </c>
      <c r="F130" s="35">
        <v>1</v>
      </c>
      <c r="G130" s="35" t="e">
        <f>INDEX([1]Sheet4!$E:$E,MATCH(E130,[1]Sheet4!$D:$D,0))</f>
        <v>#N/A</v>
      </c>
      <c r="H130" s="36">
        <v>406282.68056250003</v>
      </c>
      <c r="I130" s="36">
        <f t="shared" ref="I130:I146" si="8">F130*H130</f>
        <v>406282.68056250003</v>
      </c>
      <c r="J130" s="107">
        <f>SUM(I130:I146)</f>
        <v>2930477.8866750007</v>
      </c>
      <c r="K130" s="114" t="s">
        <v>6</v>
      </c>
      <c r="L130" s="35" t="s">
        <v>55</v>
      </c>
    </row>
    <row r="131" spans="1:12" x14ac:dyDescent="0.25">
      <c r="A131" s="103"/>
      <c r="B131" s="103"/>
      <c r="C131" s="35" t="s">
        <v>5</v>
      </c>
      <c r="D131" s="35" t="s">
        <v>10</v>
      </c>
      <c r="E131" s="35">
        <v>14564858</v>
      </c>
      <c r="F131" s="35">
        <v>1</v>
      </c>
      <c r="G131" s="35">
        <f>INDEX([1]Sheet4!$E:$E,MATCH(E131,[1]Sheet4!$D:$D,0))</f>
        <v>4</v>
      </c>
      <c r="H131" s="37">
        <v>831183.97556250007</v>
      </c>
      <c r="I131" s="36">
        <f t="shared" si="8"/>
        <v>831183.97556250007</v>
      </c>
      <c r="J131" s="114"/>
      <c r="K131" s="114"/>
      <c r="L131" s="35" t="s">
        <v>55</v>
      </c>
    </row>
    <row r="132" spans="1:12" x14ac:dyDescent="0.25">
      <c r="A132" s="103"/>
      <c r="B132" s="103"/>
      <c r="C132" s="35" t="s">
        <v>5</v>
      </c>
      <c r="D132" s="35" t="s">
        <v>10</v>
      </c>
      <c r="E132" s="35">
        <v>14609485</v>
      </c>
      <c r="F132" s="35">
        <v>1</v>
      </c>
      <c r="G132" s="35" t="e">
        <f>INDEX([1]Sheet4!$E:$E,MATCH(E132,[1]Sheet4!$D:$D,0))</f>
        <v>#N/A</v>
      </c>
      <c r="H132" s="36">
        <v>403526.10375000001</v>
      </c>
      <c r="I132" s="36">
        <f t="shared" si="8"/>
        <v>403526.10375000001</v>
      </c>
      <c r="J132" s="114"/>
      <c r="K132" s="114"/>
      <c r="L132" s="35" t="s">
        <v>54</v>
      </c>
    </row>
    <row r="133" spans="1:12" x14ac:dyDescent="0.25">
      <c r="A133" s="103"/>
      <c r="B133" s="103"/>
      <c r="C133" s="35" t="s">
        <v>5</v>
      </c>
      <c r="D133" s="35" t="s">
        <v>10</v>
      </c>
      <c r="E133" s="35">
        <v>14509486</v>
      </c>
      <c r="F133" s="35">
        <v>1</v>
      </c>
      <c r="G133" s="35" t="e">
        <f>INDEX([1]Sheet4!$E:$E,MATCH(E133,[1]Sheet4!$D:$D,0))</f>
        <v>#N/A</v>
      </c>
      <c r="H133" s="36">
        <v>423544.53487500007</v>
      </c>
      <c r="I133" s="36">
        <f t="shared" si="8"/>
        <v>423544.53487500007</v>
      </c>
      <c r="J133" s="114"/>
      <c r="K133" s="114"/>
      <c r="L133" s="35" t="s">
        <v>54</v>
      </c>
    </row>
    <row r="134" spans="1:12" x14ac:dyDescent="0.25">
      <c r="A134" s="103"/>
      <c r="B134" s="103"/>
      <c r="C134" s="35" t="s">
        <v>94</v>
      </c>
      <c r="D134" s="35" t="s">
        <v>114</v>
      </c>
      <c r="E134" s="35" t="s">
        <v>120</v>
      </c>
      <c r="F134" s="35">
        <v>1</v>
      </c>
      <c r="G134" s="35" t="e">
        <f>INDEX([1]Sheet4!$E:$E,MATCH(E134,[1]Sheet4!$D:$D,0))</f>
        <v>#N/A</v>
      </c>
      <c r="H134" s="36">
        <v>88200</v>
      </c>
      <c r="I134" s="36">
        <f t="shared" si="8"/>
        <v>88200</v>
      </c>
      <c r="J134" s="114"/>
      <c r="K134" s="114"/>
      <c r="L134" s="35" t="s">
        <v>94</v>
      </c>
    </row>
    <row r="135" spans="1:12" x14ac:dyDescent="0.25">
      <c r="A135" s="103"/>
      <c r="B135" s="103"/>
      <c r="C135" s="35" t="s">
        <v>88</v>
      </c>
      <c r="D135" s="35" t="s">
        <v>25</v>
      </c>
      <c r="E135" s="35">
        <v>993327</v>
      </c>
      <c r="F135" s="35">
        <v>7</v>
      </c>
      <c r="G135" s="35">
        <f>INDEX([1]Sheet4!$E:$E,MATCH(E135,[1]Sheet4!$D:$D,0))</f>
        <v>7</v>
      </c>
      <c r="H135" s="36">
        <v>14687.946</v>
      </c>
      <c r="I135" s="36">
        <f t="shared" si="8"/>
        <v>102815.622</v>
      </c>
      <c r="J135" s="114"/>
      <c r="K135" s="114"/>
      <c r="L135" s="35" t="s">
        <v>55</v>
      </c>
    </row>
    <row r="136" spans="1:12" x14ac:dyDescent="0.25">
      <c r="A136" s="103"/>
      <c r="B136" s="103"/>
      <c r="C136" s="35" t="s">
        <v>5</v>
      </c>
      <c r="D136" s="35" t="s">
        <v>25</v>
      </c>
      <c r="E136" s="35">
        <v>980102</v>
      </c>
      <c r="F136" s="35">
        <v>8</v>
      </c>
      <c r="G136" s="35">
        <f>INDEX([1]Sheet4!$E:$E,MATCH(E136,[1]Sheet4!$D:$D,0))</f>
        <v>8</v>
      </c>
      <c r="H136" s="36">
        <v>36282</v>
      </c>
      <c r="I136" s="36">
        <f t="shared" si="8"/>
        <v>290256</v>
      </c>
      <c r="J136" s="114"/>
      <c r="K136" s="114"/>
      <c r="L136" s="35" t="s">
        <v>55</v>
      </c>
    </row>
    <row r="137" spans="1:12" x14ac:dyDescent="0.25">
      <c r="A137" s="103"/>
      <c r="B137" s="103"/>
      <c r="C137" s="35" t="s">
        <v>5</v>
      </c>
      <c r="D137" s="35" t="s">
        <v>25</v>
      </c>
      <c r="E137" s="35">
        <v>983502</v>
      </c>
      <c r="F137" s="35">
        <v>64</v>
      </c>
      <c r="G137" s="35">
        <f>INDEX([1]Sheet4!$E:$E,MATCH(E137,[1]Sheet4!$D:$D,0))</f>
        <v>64</v>
      </c>
      <c r="H137" s="36">
        <v>2080.6285499999999</v>
      </c>
      <c r="I137" s="36">
        <f t="shared" si="8"/>
        <v>133160.22719999999</v>
      </c>
      <c r="J137" s="114"/>
      <c r="K137" s="114"/>
      <c r="L137" s="35" t="s">
        <v>116</v>
      </c>
    </row>
    <row r="138" spans="1:12" x14ac:dyDescent="0.25">
      <c r="A138" s="103"/>
      <c r="B138" s="103"/>
      <c r="C138" s="35" t="s">
        <v>5</v>
      </c>
      <c r="D138" s="35" t="s">
        <v>25</v>
      </c>
      <c r="E138" s="35">
        <v>983505</v>
      </c>
      <c r="F138" s="35">
        <v>65</v>
      </c>
      <c r="G138" s="35">
        <f>INDEX([1]Sheet4!$E:$E,MATCH(E138,[1]Sheet4!$D:$D,0))</f>
        <v>39</v>
      </c>
      <c r="H138" s="36">
        <v>1543.6921500000001</v>
      </c>
      <c r="I138" s="36">
        <f t="shared" si="8"/>
        <v>100339.98975000001</v>
      </c>
      <c r="J138" s="114"/>
      <c r="K138" s="114"/>
      <c r="L138" s="35" t="s">
        <v>116</v>
      </c>
    </row>
    <row r="139" spans="1:12" x14ac:dyDescent="0.25">
      <c r="A139" s="103"/>
      <c r="B139" s="103"/>
      <c r="C139" s="35" t="s">
        <v>5</v>
      </c>
      <c r="D139" s="35" t="s">
        <v>121</v>
      </c>
      <c r="E139" s="35">
        <v>947626</v>
      </c>
      <c r="F139" s="35">
        <v>1</v>
      </c>
      <c r="G139" s="35" t="e">
        <f>INDEX([1]Sheet4!$E:$E,MATCH(E139,[1]Sheet4!$D:$D,0))</f>
        <v>#N/A</v>
      </c>
      <c r="H139" s="36">
        <v>5839.1833500000002</v>
      </c>
      <c r="I139" s="36">
        <f t="shared" si="8"/>
        <v>5839.1833500000002</v>
      </c>
      <c r="J139" s="114"/>
      <c r="K139" s="114"/>
      <c r="L139" s="35" t="s">
        <v>54</v>
      </c>
    </row>
    <row r="140" spans="1:12" x14ac:dyDescent="0.25">
      <c r="A140" s="103"/>
      <c r="B140" s="103"/>
      <c r="C140" s="35" t="s">
        <v>5</v>
      </c>
      <c r="D140" s="35" t="s">
        <v>25</v>
      </c>
      <c r="E140" s="35">
        <v>983495</v>
      </c>
      <c r="F140" s="35">
        <v>1</v>
      </c>
      <c r="G140" s="35" t="e">
        <f>INDEX([1]Sheet4!$E:$E,MATCH(E140,[1]Sheet4!$D:$D,0))</f>
        <v>#N/A</v>
      </c>
      <c r="H140" s="36">
        <v>2483.3308500000003</v>
      </c>
      <c r="I140" s="36">
        <f t="shared" si="8"/>
        <v>2483.3308500000003</v>
      </c>
      <c r="J140" s="114"/>
      <c r="K140" s="114"/>
      <c r="L140" s="35" t="s">
        <v>54</v>
      </c>
    </row>
    <row r="141" spans="1:12" x14ac:dyDescent="0.25">
      <c r="A141" s="103"/>
      <c r="B141" s="103"/>
      <c r="C141" s="35" t="s">
        <v>5</v>
      </c>
      <c r="D141" s="35" t="s">
        <v>25</v>
      </c>
      <c r="E141" s="35">
        <v>990557</v>
      </c>
      <c r="F141" s="35">
        <v>4</v>
      </c>
      <c r="G141" s="35">
        <f>INDEX([1]Sheet4!$E:$E,MATCH(E141,[1]Sheet4!$D:$D,0))</f>
        <v>4</v>
      </c>
      <c r="H141" s="36">
        <v>3422.9695500000003</v>
      </c>
      <c r="I141" s="36">
        <f t="shared" si="8"/>
        <v>13691.878200000001</v>
      </c>
      <c r="J141" s="114"/>
      <c r="K141" s="114"/>
      <c r="L141" s="35" t="s">
        <v>122</v>
      </c>
    </row>
    <row r="142" spans="1:12" x14ac:dyDescent="0.25">
      <c r="A142" s="103"/>
      <c r="B142" s="103"/>
      <c r="C142" s="35" t="s">
        <v>5</v>
      </c>
      <c r="D142" s="35" t="s">
        <v>25</v>
      </c>
      <c r="E142" s="35">
        <v>983524</v>
      </c>
      <c r="F142" s="35">
        <v>3</v>
      </c>
      <c r="G142" s="35">
        <f>INDEX([1]Sheet4!$E:$E,MATCH(E142,[1]Sheet4!$D:$D,0))</f>
        <v>3</v>
      </c>
      <c r="H142" s="36">
        <v>3629</v>
      </c>
      <c r="I142" s="36">
        <f t="shared" si="8"/>
        <v>10887</v>
      </c>
      <c r="J142" s="114"/>
      <c r="K142" s="114"/>
      <c r="L142" s="35" t="s">
        <v>55</v>
      </c>
    </row>
    <row r="143" spans="1:12" x14ac:dyDescent="0.25">
      <c r="A143" s="103"/>
      <c r="B143" s="103"/>
      <c r="C143" s="35" t="s">
        <v>5</v>
      </c>
      <c r="D143" s="35" t="s">
        <v>25</v>
      </c>
      <c r="E143" s="35">
        <v>990608</v>
      </c>
      <c r="F143" s="35">
        <v>1</v>
      </c>
      <c r="G143" s="35" t="e">
        <f>INDEX([1]Sheet4!$E:$E,MATCH(E143,[1]Sheet4!$D:$D,0))</f>
        <v>#N/A</v>
      </c>
      <c r="H143" s="36">
        <v>5503.5981000000002</v>
      </c>
      <c r="I143" s="36">
        <f t="shared" si="8"/>
        <v>5503.5981000000002</v>
      </c>
      <c r="J143" s="114"/>
      <c r="K143" s="114"/>
      <c r="L143" s="35" t="s">
        <v>54</v>
      </c>
    </row>
    <row r="144" spans="1:12" x14ac:dyDescent="0.25">
      <c r="A144" s="103"/>
      <c r="B144" s="103"/>
      <c r="C144" s="35" t="s">
        <v>5</v>
      </c>
      <c r="D144" s="35" t="s">
        <v>25</v>
      </c>
      <c r="E144" s="35">
        <v>993325</v>
      </c>
      <c r="F144" s="35">
        <v>1</v>
      </c>
      <c r="G144" s="35">
        <f>INDEX([1]Sheet4!$E:$E,MATCH(E144,[1]Sheet4!$D:$D,0))</f>
        <v>3</v>
      </c>
      <c r="H144" s="36">
        <v>17927.370825000002</v>
      </c>
      <c r="I144" s="36">
        <f t="shared" si="8"/>
        <v>17927.370825000002</v>
      </c>
      <c r="J144" s="114"/>
      <c r="K144" s="114"/>
      <c r="L144" s="35" t="s">
        <v>55</v>
      </c>
    </row>
    <row r="145" spans="1:12" x14ac:dyDescent="0.25">
      <c r="A145" s="103"/>
      <c r="B145" s="103"/>
      <c r="C145" s="35" t="s">
        <v>5</v>
      </c>
      <c r="D145" s="35" t="s">
        <v>25</v>
      </c>
      <c r="E145" s="35">
        <v>983519</v>
      </c>
      <c r="F145" s="35">
        <v>2</v>
      </c>
      <c r="G145" s="35" t="e">
        <f>INDEX([1]Sheet4!$E:$E,MATCH(E145,[1]Sheet4!$D:$D,0))</f>
        <v>#N/A</v>
      </c>
      <c r="H145" s="36">
        <v>12349.537200000001</v>
      </c>
      <c r="I145" s="36">
        <f t="shared" si="8"/>
        <v>24699.074400000001</v>
      </c>
      <c r="J145" s="114"/>
      <c r="K145" s="114"/>
      <c r="L145" s="35" t="s">
        <v>54</v>
      </c>
    </row>
    <row r="146" spans="1:12" x14ac:dyDescent="0.25">
      <c r="A146" s="103"/>
      <c r="B146" s="103"/>
      <c r="C146" s="35" t="s">
        <v>5</v>
      </c>
      <c r="D146" s="35" t="s">
        <v>25</v>
      </c>
      <c r="E146" s="35">
        <v>981291</v>
      </c>
      <c r="F146" s="35">
        <v>5</v>
      </c>
      <c r="G146" s="35" t="e">
        <f>INDEX([1]Sheet4!$E:$E,MATCH(E146,[1]Sheet4!$D:$D,0))</f>
        <v>#N/A</v>
      </c>
      <c r="H146" s="36">
        <v>14027.463449999999</v>
      </c>
      <c r="I146" s="36">
        <f t="shared" si="8"/>
        <v>70137.317249999993</v>
      </c>
      <c r="J146" s="114"/>
      <c r="K146" s="114"/>
      <c r="L146" s="35" t="s">
        <v>54</v>
      </c>
    </row>
    <row r="147" spans="1:12" ht="12.75" customHeight="1" x14ac:dyDescent="0.25"/>
    <row r="148" spans="1:12" ht="15.75" x14ac:dyDescent="0.25">
      <c r="A148" s="50" t="s">
        <v>1</v>
      </c>
      <c r="B148" s="34" t="s">
        <v>46</v>
      </c>
      <c r="C148" s="34" t="s">
        <v>47</v>
      </c>
      <c r="D148" s="34" t="s">
        <v>48</v>
      </c>
      <c r="E148" s="34" t="s">
        <v>2</v>
      </c>
      <c r="F148" s="34" t="s">
        <v>49</v>
      </c>
      <c r="G148" s="34"/>
      <c r="H148" s="34" t="s">
        <v>50</v>
      </c>
      <c r="I148" s="34" t="s">
        <v>3</v>
      </c>
      <c r="J148" s="34" t="s">
        <v>51</v>
      </c>
      <c r="K148" s="34" t="s">
        <v>4</v>
      </c>
      <c r="L148" s="34" t="s">
        <v>38</v>
      </c>
    </row>
    <row r="149" spans="1:12" x14ac:dyDescent="0.25">
      <c r="A149" s="111" t="s">
        <v>123</v>
      </c>
      <c r="B149" s="111" t="s">
        <v>124</v>
      </c>
      <c r="C149" s="35" t="s">
        <v>5</v>
      </c>
      <c r="D149" s="35" t="s">
        <v>10</v>
      </c>
      <c r="E149" s="35">
        <v>14502645</v>
      </c>
      <c r="F149" s="35">
        <v>1</v>
      </c>
      <c r="G149" s="35">
        <f>INDEX([1]Sheet4!$E:$E,MATCH(E149,[1]Sheet4!$D:$D,0))</f>
        <v>1</v>
      </c>
      <c r="H149" s="36">
        <v>923810</v>
      </c>
      <c r="I149" s="36">
        <f>F149*H149</f>
        <v>923810</v>
      </c>
      <c r="J149" s="107">
        <f>SUM(I149:I150)</f>
        <v>978042</v>
      </c>
      <c r="K149" s="114" t="s">
        <v>6</v>
      </c>
      <c r="L149" s="35" t="s">
        <v>55</v>
      </c>
    </row>
    <row r="150" spans="1:12" x14ac:dyDescent="0.25">
      <c r="A150" s="113"/>
      <c r="B150" s="113"/>
      <c r="C150" s="35" t="s">
        <v>5</v>
      </c>
      <c r="D150" s="35" t="s">
        <v>93</v>
      </c>
      <c r="E150" s="35">
        <v>949238</v>
      </c>
      <c r="F150" s="35">
        <v>8</v>
      </c>
      <c r="G150" s="35" t="e">
        <f>INDEX([1]Sheet4!$E:$E,MATCH(E150,[1]Sheet4!$D:$D,0))</f>
        <v>#N/A</v>
      </c>
      <c r="H150" s="36">
        <v>6779</v>
      </c>
      <c r="I150" s="36">
        <f>F150*H150</f>
        <v>54232</v>
      </c>
      <c r="J150" s="107"/>
      <c r="K150" s="114"/>
      <c r="L150" s="35" t="s">
        <v>54</v>
      </c>
    </row>
    <row r="152" spans="1:12" ht="15.75" x14ac:dyDescent="0.25">
      <c r="A152" s="50" t="s">
        <v>1</v>
      </c>
      <c r="B152" s="34" t="s">
        <v>46</v>
      </c>
      <c r="C152" s="34" t="s">
        <v>47</v>
      </c>
      <c r="D152" s="34" t="s">
        <v>48</v>
      </c>
      <c r="E152" s="34" t="s">
        <v>2</v>
      </c>
      <c r="F152" s="34" t="s">
        <v>49</v>
      </c>
      <c r="G152" s="34"/>
      <c r="H152" s="34" t="s">
        <v>50</v>
      </c>
      <c r="I152" s="34" t="s">
        <v>3</v>
      </c>
      <c r="J152" s="34" t="s">
        <v>51</v>
      </c>
      <c r="K152" s="34" t="s">
        <v>4</v>
      </c>
      <c r="L152" s="34" t="s">
        <v>38</v>
      </c>
    </row>
    <row r="153" spans="1:12" ht="15.75" customHeight="1" x14ac:dyDescent="0.25">
      <c r="A153" s="115" t="s">
        <v>125</v>
      </c>
      <c r="B153" s="118" t="s">
        <v>126</v>
      </c>
      <c r="C153" s="51" t="s">
        <v>5</v>
      </c>
      <c r="D153" s="52" t="s">
        <v>127</v>
      </c>
      <c r="E153" s="53">
        <v>17445359</v>
      </c>
      <c r="F153" s="54">
        <v>1</v>
      </c>
      <c r="G153" s="35">
        <v>4</v>
      </c>
      <c r="H153" s="55">
        <v>21751917.955949999</v>
      </c>
      <c r="I153" s="56">
        <f t="shared" ref="I153:I184" si="9">F153*H153</f>
        <v>21751917.955949999</v>
      </c>
      <c r="J153" s="104">
        <f>SUM(I153:I217)</f>
        <v>66506992.289068282</v>
      </c>
      <c r="K153" s="108" t="s">
        <v>6</v>
      </c>
      <c r="L153" s="35" t="s">
        <v>128</v>
      </c>
    </row>
    <row r="154" spans="1:12" ht="15.75" customHeight="1" x14ac:dyDescent="0.25">
      <c r="A154" s="116"/>
      <c r="B154" s="119"/>
      <c r="C154" s="51" t="s">
        <v>5</v>
      </c>
      <c r="D154" s="57" t="s">
        <v>7</v>
      </c>
      <c r="E154" s="39">
        <v>20905400</v>
      </c>
      <c r="F154" s="39">
        <v>24</v>
      </c>
      <c r="G154" s="35" t="e">
        <f>INDEX([1]Sheet4!$E:$E,MATCH(E154,[1]Sheet4!$D:$D,0))</f>
        <v>#N/A</v>
      </c>
      <c r="H154" s="58">
        <v>203962.61340000003</v>
      </c>
      <c r="I154" s="56">
        <f t="shared" si="9"/>
        <v>4895102.7216000007</v>
      </c>
      <c r="J154" s="105"/>
      <c r="K154" s="109"/>
      <c r="L154" s="35" t="s">
        <v>128</v>
      </c>
    </row>
    <row r="155" spans="1:12" ht="15.75" customHeight="1" x14ac:dyDescent="0.25">
      <c r="A155" s="116"/>
      <c r="B155" s="119"/>
      <c r="C155" s="51" t="s">
        <v>5</v>
      </c>
      <c r="D155" s="57" t="s">
        <v>129</v>
      </c>
      <c r="E155" s="39" t="s">
        <v>130</v>
      </c>
      <c r="F155" s="39">
        <v>12</v>
      </c>
      <c r="G155" s="35" t="e">
        <f>INDEX([1]Sheet4!$E:$E,MATCH(E155,[1]Sheet4!$D:$D,0))</f>
        <v>#N/A</v>
      </c>
      <c r="H155" s="58">
        <v>347071.41787499998</v>
      </c>
      <c r="I155" s="56">
        <f t="shared" si="9"/>
        <v>4164857.0144999996</v>
      </c>
      <c r="J155" s="105"/>
      <c r="K155" s="109"/>
      <c r="L155" s="35" t="s">
        <v>128</v>
      </c>
    </row>
    <row r="156" spans="1:12" ht="15.75" customHeight="1" x14ac:dyDescent="0.25">
      <c r="A156" s="116"/>
      <c r="B156" s="119"/>
      <c r="C156" s="51" t="s">
        <v>5</v>
      </c>
      <c r="D156" s="57" t="s">
        <v>131</v>
      </c>
      <c r="E156" s="39">
        <v>3169366</v>
      </c>
      <c r="F156" s="39">
        <v>12</v>
      </c>
      <c r="G156" s="35" t="e">
        <f>INDEX([1]Sheet4!$E:$E,MATCH(E156,[1]Sheet4!$D:$D,0))</f>
        <v>#N/A</v>
      </c>
      <c r="H156" s="58">
        <v>347071.41787499998</v>
      </c>
      <c r="I156" s="56">
        <f t="shared" si="9"/>
        <v>4164857.0144999996</v>
      </c>
      <c r="J156" s="105"/>
      <c r="K156" s="109"/>
      <c r="L156" s="35" t="s">
        <v>128</v>
      </c>
    </row>
    <row r="157" spans="1:12" ht="15.75" customHeight="1" x14ac:dyDescent="0.25">
      <c r="A157" s="116"/>
      <c r="B157" s="119"/>
      <c r="C157" s="51" t="s">
        <v>5</v>
      </c>
      <c r="D157" s="57" t="s">
        <v>132</v>
      </c>
      <c r="E157" s="39">
        <v>20459326</v>
      </c>
      <c r="F157" s="39">
        <v>12</v>
      </c>
      <c r="G157" s="35" t="e">
        <f>INDEX([1]Sheet4!$E:$E,MATCH(E157,[1]Sheet4!$D:$D,0))</f>
        <v>#N/A</v>
      </c>
      <c r="H157" s="58">
        <v>223006.56787500004</v>
      </c>
      <c r="I157" s="56">
        <f t="shared" si="9"/>
        <v>2676078.8145000003</v>
      </c>
      <c r="J157" s="105"/>
      <c r="K157" s="109"/>
      <c r="L157" s="35" t="s">
        <v>128</v>
      </c>
    </row>
    <row r="158" spans="1:12" ht="15.75" customHeight="1" x14ac:dyDescent="0.25">
      <c r="A158" s="116"/>
      <c r="B158" s="119"/>
      <c r="C158" s="51" t="s">
        <v>5</v>
      </c>
      <c r="D158" s="57" t="s">
        <v>133</v>
      </c>
      <c r="E158" s="39">
        <v>20441945</v>
      </c>
      <c r="F158" s="39">
        <v>12</v>
      </c>
      <c r="G158" s="35" t="e">
        <f>INDEX([1]Sheet4!$E:$E,MATCH(E158,[1]Sheet4!$D:$D,0))</f>
        <v>#N/A</v>
      </c>
      <c r="H158" s="58">
        <v>256380.012525</v>
      </c>
      <c r="I158" s="56">
        <f t="shared" si="9"/>
        <v>3076560.1502999999</v>
      </c>
      <c r="J158" s="105"/>
      <c r="K158" s="109"/>
      <c r="L158" s="35" t="s">
        <v>128</v>
      </c>
    </row>
    <row r="159" spans="1:12" ht="15.75" customHeight="1" x14ac:dyDescent="0.25">
      <c r="A159" s="116"/>
      <c r="B159" s="119"/>
      <c r="C159" s="51" t="s">
        <v>5</v>
      </c>
      <c r="D159" s="57" t="s">
        <v>134</v>
      </c>
      <c r="E159" s="39" t="s">
        <v>135</v>
      </c>
      <c r="F159" s="39">
        <v>24</v>
      </c>
      <c r="G159" s="35" t="e">
        <f>INDEX([1]Sheet4!$E:$E,MATCH(E159,[1]Sheet4!$D:$D,0))</f>
        <v>#N/A</v>
      </c>
      <c r="H159" s="58">
        <v>110293.65165000003</v>
      </c>
      <c r="I159" s="56">
        <f t="shared" si="9"/>
        <v>2647047.6396000008</v>
      </c>
      <c r="J159" s="105"/>
      <c r="K159" s="109"/>
      <c r="L159" s="35" t="s">
        <v>55</v>
      </c>
    </row>
    <row r="160" spans="1:12" ht="15.75" customHeight="1" x14ac:dyDescent="0.25">
      <c r="A160" s="116"/>
      <c r="B160" s="119"/>
      <c r="C160" s="51" t="s">
        <v>5</v>
      </c>
      <c r="D160" s="57" t="s">
        <v>136</v>
      </c>
      <c r="E160" s="39" t="s">
        <v>137</v>
      </c>
      <c r="F160" s="39">
        <v>4</v>
      </c>
      <c r="G160" s="35" t="e">
        <f>INDEX([1]Sheet4!$E:$E,MATCH(E160,[1]Sheet4!$D:$D,0))</f>
        <v>#N/A</v>
      </c>
      <c r="H160" s="58">
        <v>6040.5345000000007</v>
      </c>
      <c r="I160" s="56">
        <f t="shared" si="9"/>
        <v>24162.138000000003</v>
      </c>
      <c r="J160" s="105"/>
      <c r="K160" s="109"/>
      <c r="L160" s="35" t="s">
        <v>54</v>
      </c>
    </row>
    <row r="161" spans="1:12" ht="15.75" customHeight="1" x14ac:dyDescent="0.25">
      <c r="A161" s="116"/>
      <c r="B161" s="119"/>
      <c r="C161" s="51" t="s">
        <v>5</v>
      </c>
      <c r="D161" s="57" t="s">
        <v>138</v>
      </c>
      <c r="E161" s="39">
        <v>984735</v>
      </c>
      <c r="F161" s="39">
        <v>4</v>
      </c>
      <c r="G161" s="35">
        <f>INDEX([1]Sheet4!$E:$E,MATCH(E161,[1]Sheet4!$D:$D,0))</f>
        <v>1</v>
      </c>
      <c r="H161" s="58">
        <v>7382.8755000000001</v>
      </c>
      <c r="I161" s="56">
        <f t="shared" si="9"/>
        <v>29531.502</v>
      </c>
      <c r="J161" s="105"/>
      <c r="K161" s="109"/>
      <c r="L161" s="35" t="s">
        <v>54</v>
      </c>
    </row>
    <row r="162" spans="1:12" ht="15.75" customHeight="1" x14ac:dyDescent="0.25">
      <c r="A162" s="116"/>
      <c r="B162" s="119"/>
      <c r="C162" s="51" t="s">
        <v>5</v>
      </c>
      <c r="D162" s="57" t="s">
        <v>139</v>
      </c>
      <c r="E162" s="39" t="s">
        <v>140</v>
      </c>
      <c r="F162" s="39">
        <v>2</v>
      </c>
      <c r="G162" s="35" t="e">
        <f>INDEX([1]Sheet4!$E:$E,MATCH(E162,[1]Sheet4!$D:$D,0))</f>
        <v>#N/A</v>
      </c>
      <c r="H162" s="58">
        <v>7517.1096000000007</v>
      </c>
      <c r="I162" s="56">
        <f t="shared" si="9"/>
        <v>15034.219200000001</v>
      </c>
      <c r="J162" s="105"/>
      <c r="K162" s="109"/>
      <c r="L162" s="35" t="s">
        <v>54</v>
      </c>
    </row>
    <row r="163" spans="1:12" ht="15.75" customHeight="1" x14ac:dyDescent="0.25">
      <c r="A163" s="116"/>
      <c r="B163" s="119"/>
      <c r="C163" s="51" t="s">
        <v>5</v>
      </c>
      <c r="D163" s="57" t="s">
        <v>141</v>
      </c>
      <c r="E163" s="39" t="s">
        <v>142</v>
      </c>
      <c r="F163" s="39">
        <v>4</v>
      </c>
      <c r="G163" s="35" t="e">
        <f>INDEX([1]Sheet4!$E:$E,MATCH(E163,[1]Sheet4!$D:$D,0))</f>
        <v>#N/A</v>
      </c>
      <c r="H163" s="58">
        <v>7852.694849999999</v>
      </c>
      <c r="I163" s="56">
        <f t="shared" si="9"/>
        <v>31410.779399999996</v>
      </c>
      <c r="J163" s="105"/>
      <c r="K163" s="109"/>
      <c r="L163" s="35" t="s">
        <v>54</v>
      </c>
    </row>
    <row r="164" spans="1:12" ht="15.75" customHeight="1" x14ac:dyDescent="0.25">
      <c r="A164" s="116"/>
      <c r="B164" s="119"/>
      <c r="C164" s="51" t="s">
        <v>5</v>
      </c>
      <c r="D164" s="57" t="s">
        <v>143</v>
      </c>
      <c r="E164" s="39" t="s">
        <v>144</v>
      </c>
      <c r="F164" s="39">
        <v>1</v>
      </c>
      <c r="G164" s="35" t="e">
        <f>INDEX([1]Sheet4!$E:$E,MATCH(E164,[1]Sheet4!$D:$D,0))</f>
        <v>#N/A</v>
      </c>
      <c r="H164" s="58">
        <v>125844.46875000001</v>
      </c>
      <c r="I164" s="56">
        <f t="shared" si="9"/>
        <v>125844.46875000001</v>
      </c>
      <c r="J164" s="105"/>
      <c r="K164" s="109"/>
      <c r="L164" s="35" t="s">
        <v>54</v>
      </c>
    </row>
    <row r="165" spans="1:12" ht="15.75" customHeight="1" x14ac:dyDescent="0.25">
      <c r="A165" s="116"/>
      <c r="B165" s="119"/>
      <c r="C165" s="51" t="s">
        <v>5</v>
      </c>
      <c r="D165" s="57" t="s">
        <v>145</v>
      </c>
      <c r="E165" s="39" t="s">
        <v>146</v>
      </c>
      <c r="F165" s="39">
        <v>1</v>
      </c>
      <c r="G165" s="35">
        <f>INDEX([1]Sheet4!$E:$E,MATCH(E165,[1]Sheet4!$D:$D,0))</f>
        <v>1</v>
      </c>
      <c r="H165" s="58">
        <v>357733.87650000007</v>
      </c>
      <c r="I165" s="56">
        <f t="shared" si="9"/>
        <v>357733.87650000007</v>
      </c>
      <c r="J165" s="105"/>
      <c r="K165" s="109"/>
      <c r="L165" s="35" t="s">
        <v>147</v>
      </c>
    </row>
    <row r="166" spans="1:12" ht="15.75" customHeight="1" x14ac:dyDescent="0.25">
      <c r="A166" s="116"/>
      <c r="B166" s="119"/>
      <c r="C166" s="51" t="s">
        <v>5</v>
      </c>
      <c r="D166" s="57" t="s">
        <v>148</v>
      </c>
      <c r="E166" s="39" t="s">
        <v>149</v>
      </c>
      <c r="F166" s="39">
        <v>16</v>
      </c>
      <c r="G166" s="35" t="e">
        <f>INDEX([1]Sheet4!$E:$E,MATCH(E166,[1]Sheet4!$D:$D,0))</f>
        <v>#N/A</v>
      </c>
      <c r="H166" s="58">
        <v>21141.870750000002</v>
      </c>
      <c r="I166" s="56">
        <f t="shared" si="9"/>
        <v>338269.93200000003</v>
      </c>
      <c r="J166" s="105"/>
      <c r="K166" s="109"/>
      <c r="L166" s="35" t="s">
        <v>54</v>
      </c>
    </row>
    <row r="167" spans="1:12" ht="15.75" customHeight="1" x14ac:dyDescent="0.25">
      <c r="A167" s="116"/>
      <c r="B167" s="119"/>
      <c r="C167" s="51" t="s">
        <v>5</v>
      </c>
      <c r="D167" s="57" t="s">
        <v>150</v>
      </c>
      <c r="E167" s="39" t="s">
        <v>151</v>
      </c>
      <c r="F167" s="39">
        <v>1</v>
      </c>
      <c r="G167" s="35" t="e">
        <f>INDEX([1]Sheet4!$E:$E,MATCH(E167,[1]Sheet4!$D:$D,0))</f>
        <v>#N/A</v>
      </c>
      <c r="H167" s="58">
        <v>58995.88695</v>
      </c>
      <c r="I167" s="56">
        <f t="shared" si="9"/>
        <v>58995.88695</v>
      </c>
      <c r="J167" s="105"/>
      <c r="K167" s="109"/>
      <c r="L167" s="35" t="s">
        <v>54</v>
      </c>
    </row>
    <row r="168" spans="1:12" ht="15.75" customHeight="1" x14ac:dyDescent="0.25">
      <c r="A168" s="116"/>
      <c r="B168" s="119"/>
      <c r="C168" s="51" t="s">
        <v>5</v>
      </c>
      <c r="D168" s="57" t="s">
        <v>152</v>
      </c>
      <c r="E168" s="39">
        <v>20503200</v>
      </c>
      <c r="F168" s="39">
        <v>1</v>
      </c>
      <c r="G168" s="35">
        <f>INDEX([1]Sheet4!$E:$E,MATCH(E168,[1]Sheet4!$D:$D,0))</f>
        <v>4</v>
      </c>
      <c r="H168" s="59">
        <v>264045.80475000007</v>
      </c>
      <c r="I168" s="56">
        <f t="shared" si="9"/>
        <v>264045.80475000007</v>
      </c>
      <c r="J168" s="105"/>
      <c r="K168" s="109"/>
      <c r="L168" s="35" t="s">
        <v>128</v>
      </c>
    </row>
    <row r="169" spans="1:12" ht="15.75" customHeight="1" x14ac:dyDescent="0.25">
      <c r="A169" s="116"/>
      <c r="B169" s="119"/>
      <c r="C169" s="51" t="s">
        <v>5</v>
      </c>
      <c r="D169" s="57" t="s">
        <v>152</v>
      </c>
      <c r="E169" s="39">
        <v>276630</v>
      </c>
      <c r="F169" s="39">
        <v>6</v>
      </c>
      <c r="G169" s="35" t="e">
        <f>INDEX([1]Sheet4!$E:$E,MATCH(E169,[1]Sheet4!$D:$D,0))</f>
        <v>#N/A</v>
      </c>
      <c r="H169" s="58">
        <v>194471.65237500001</v>
      </c>
      <c r="I169" s="56">
        <f t="shared" si="9"/>
        <v>1166829.9142499999</v>
      </c>
      <c r="J169" s="105"/>
      <c r="K169" s="109"/>
      <c r="L169" s="35" t="s">
        <v>128</v>
      </c>
    </row>
    <row r="170" spans="1:12" ht="15.75" customHeight="1" x14ac:dyDescent="0.25">
      <c r="A170" s="116"/>
      <c r="B170" s="119"/>
      <c r="C170" s="51" t="s">
        <v>5</v>
      </c>
      <c r="D170" s="57" t="s">
        <v>153</v>
      </c>
      <c r="E170" s="39">
        <v>276134</v>
      </c>
      <c r="F170" s="39">
        <v>6</v>
      </c>
      <c r="G170" s="35" t="e">
        <f>INDEX([1]Sheet4!$E:$E,MATCH(E170,[1]Sheet4!$D:$D,0))</f>
        <v>#N/A</v>
      </c>
      <c r="H170" s="58">
        <v>450000</v>
      </c>
      <c r="I170" s="56">
        <f t="shared" si="9"/>
        <v>2700000</v>
      </c>
      <c r="J170" s="105"/>
      <c r="K170" s="109"/>
      <c r="L170" s="35" t="s">
        <v>128</v>
      </c>
    </row>
    <row r="171" spans="1:12" ht="15.75" customHeight="1" x14ac:dyDescent="0.25">
      <c r="A171" s="116"/>
      <c r="B171" s="119"/>
      <c r="C171" s="51" t="s">
        <v>5</v>
      </c>
      <c r="D171" s="57" t="s">
        <v>154</v>
      </c>
      <c r="E171" s="39">
        <v>23624058</v>
      </c>
      <c r="F171" s="39">
        <v>7</v>
      </c>
      <c r="G171" s="35">
        <f>INDEX([1]Sheet4!$E:$E,MATCH(E171,[1]Sheet4!$D:$D,0))</f>
        <v>14</v>
      </c>
      <c r="H171" s="58">
        <v>136037.10802500002</v>
      </c>
      <c r="I171" s="56">
        <f t="shared" si="9"/>
        <v>952259.75617500022</v>
      </c>
      <c r="J171" s="105"/>
      <c r="K171" s="109"/>
      <c r="L171" s="35" t="s">
        <v>55</v>
      </c>
    </row>
    <row r="172" spans="1:12" ht="15.75" customHeight="1" x14ac:dyDescent="0.25">
      <c r="A172" s="116"/>
      <c r="B172" s="119"/>
      <c r="C172" s="51" t="s">
        <v>5</v>
      </c>
      <c r="D172" s="57" t="s">
        <v>155</v>
      </c>
      <c r="E172" s="39">
        <v>21948261</v>
      </c>
      <c r="F172" s="39">
        <v>1</v>
      </c>
      <c r="G172" s="35">
        <f>INDEX([1]Sheet4!$E:$E,MATCH(E172,[1]Sheet4!$D:$D,0))</f>
        <v>3</v>
      </c>
      <c r="H172" s="58">
        <v>305509.69312499999</v>
      </c>
      <c r="I172" s="56">
        <f t="shared" si="9"/>
        <v>305509.69312499999</v>
      </c>
      <c r="J172" s="105"/>
      <c r="K172" s="109"/>
      <c r="L172" s="35" t="s">
        <v>55</v>
      </c>
    </row>
    <row r="173" spans="1:12" ht="15.75" customHeight="1" x14ac:dyDescent="0.25">
      <c r="A173" s="116"/>
      <c r="B173" s="119"/>
      <c r="C173" s="51" t="s">
        <v>5</v>
      </c>
      <c r="D173" s="57" t="s">
        <v>156</v>
      </c>
      <c r="E173" s="39" t="s">
        <v>157</v>
      </c>
      <c r="F173" s="39">
        <v>1</v>
      </c>
      <c r="G173" s="35" t="e">
        <f>INDEX([1]Sheet4!$E:$E,MATCH(E173,[1]Sheet4!$D:$D,0))</f>
        <v>#N/A</v>
      </c>
      <c r="H173" s="58">
        <v>2412186.7769999998</v>
      </c>
      <c r="I173" s="56">
        <f t="shared" si="9"/>
        <v>2412186.7769999998</v>
      </c>
      <c r="J173" s="105"/>
      <c r="K173" s="109"/>
      <c r="L173" s="35" t="s">
        <v>54</v>
      </c>
    </row>
    <row r="174" spans="1:12" ht="15.75" customHeight="1" x14ac:dyDescent="0.25">
      <c r="A174" s="116"/>
      <c r="B174" s="119"/>
      <c r="C174" s="51" t="s">
        <v>5</v>
      </c>
      <c r="D174" s="57" t="s">
        <v>158</v>
      </c>
      <c r="E174" s="39">
        <v>17460059</v>
      </c>
      <c r="F174" s="39">
        <v>1</v>
      </c>
      <c r="G174" s="35">
        <f>INDEX([1]Sheet4!$E:$E,MATCH(E174,[1]Sheet4!$D:$D,0))</f>
        <v>1</v>
      </c>
      <c r="H174" s="58">
        <v>646270.07445000007</v>
      </c>
      <c r="I174" s="56">
        <f t="shared" si="9"/>
        <v>646270.07445000007</v>
      </c>
      <c r="J174" s="105"/>
      <c r="K174" s="109"/>
      <c r="L174" s="35" t="s">
        <v>147</v>
      </c>
    </row>
    <row r="175" spans="1:12" ht="15.75" customHeight="1" x14ac:dyDescent="0.25">
      <c r="A175" s="116"/>
      <c r="B175" s="119"/>
      <c r="C175" s="51" t="s">
        <v>5</v>
      </c>
      <c r="D175" s="57" t="s">
        <v>121</v>
      </c>
      <c r="E175" s="39">
        <v>15128018</v>
      </c>
      <c r="F175" s="39">
        <v>1</v>
      </c>
      <c r="G175" s="35">
        <f>INDEX([1]Sheet4!$E:$E,MATCH(E175,[1]Sheet4!$D:$D,0))</f>
        <v>1</v>
      </c>
      <c r="H175" s="58">
        <v>213029.51670000001</v>
      </c>
      <c r="I175" s="56">
        <f t="shared" si="9"/>
        <v>213029.51670000001</v>
      </c>
      <c r="J175" s="105"/>
      <c r="K175" s="109"/>
      <c r="L175" s="35" t="s">
        <v>147</v>
      </c>
    </row>
    <row r="176" spans="1:12" ht="15.75" customHeight="1" x14ac:dyDescent="0.25">
      <c r="A176" s="116"/>
      <c r="B176" s="119"/>
      <c r="C176" s="51" t="s">
        <v>5</v>
      </c>
      <c r="D176" s="57" t="s">
        <v>145</v>
      </c>
      <c r="E176" s="39" t="s">
        <v>159</v>
      </c>
      <c r="F176" s="39">
        <v>1</v>
      </c>
      <c r="G176" s="35">
        <f>INDEX([1]Sheet4!$E:$E,MATCH(E176,[1]Sheet4!$D:$D,0))</f>
        <v>1</v>
      </c>
      <c r="H176" s="58">
        <v>263098.83600000001</v>
      </c>
      <c r="I176" s="56">
        <f t="shared" si="9"/>
        <v>263098.83600000001</v>
      </c>
      <c r="J176" s="105"/>
      <c r="K176" s="109"/>
      <c r="L176" s="35" t="s">
        <v>147</v>
      </c>
    </row>
    <row r="177" spans="1:12" ht="15.75" customHeight="1" x14ac:dyDescent="0.25">
      <c r="A177" s="116"/>
      <c r="B177" s="119"/>
      <c r="C177" s="51" t="s">
        <v>5</v>
      </c>
      <c r="D177" s="57" t="s">
        <v>150</v>
      </c>
      <c r="E177" s="39" t="s">
        <v>160</v>
      </c>
      <c r="F177" s="39">
        <v>1</v>
      </c>
      <c r="G177" s="35" t="e">
        <f>INDEX([1]Sheet4!$E:$E,MATCH(E177,[1]Sheet4!$D:$D,0))</f>
        <v>#N/A</v>
      </c>
      <c r="H177" s="58">
        <v>36780.143400000008</v>
      </c>
      <c r="I177" s="56">
        <f t="shared" si="9"/>
        <v>36780.143400000008</v>
      </c>
      <c r="J177" s="105"/>
      <c r="K177" s="109"/>
      <c r="L177" s="35" t="s">
        <v>54</v>
      </c>
    </row>
    <row r="178" spans="1:12" ht="15.75" customHeight="1" x14ac:dyDescent="0.25">
      <c r="A178" s="116"/>
      <c r="B178" s="119"/>
      <c r="C178" s="51" t="s">
        <v>5</v>
      </c>
      <c r="D178" s="57" t="s">
        <v>161</v>
      </c>
      <c r="E178" s="39">
        <v>22397140</v>
      </c>
      <c r="F178" s="39" t="s">
        <v>162</v>
      </c>
      <c r="G178" s="35">
        <f>INDEX([1]Sheet4!$E:$E,MATCH(E178,[1]Sheet4!$D:$D,0))</f>
        <v>1</v>
      </c>
      <c r="H178" s="58">
        <v>4687666.2923999997</v>
      </c>
      <c r="I178" s="56">
        <f t="shared" si="9"/>
        <v>4687666.2923999997</v>
      </c>
      <c r="J178" s="105"/>
      <c r="K178" s="109"/>
      <c r="L178" s="35" t="s">
        <v>128</v>
      </c>
    </row>
    <row r="179" spans="1:12" ht="24" customHeight="1" x14ac:dyDescent="0.25">
      <c r="A179" s="116"/>
      <c r="B179" s="119"/>
      <c r="C179" s="51" t="s">
        <v>5</v>
      </c>
      <c r="D179" s="57" t="s">
        <v>121</v>
      </c>
      <c r="E179" s="39" t="s">
        <v>163</v>
      </c>
      <c r="F179" s="39" t="s">
        <v>162</v>
      </c>
      <c r="G179" s="35" t="e">
        <f>INDEX([1]Sheet4!$E:$E,MATCH(E179,[1]Sheet4!$D:$D,0))</f>
        <v>#N/A</v>
      </c>
      <c r="H179" s="58">
        <v>216049.78395000001</v>
      </c>
      <c r="I179" s="56">
        <f t="shared" si="9"/>
        <v>216049.78395000001</v>
      </c>
      <c r="J179" s="105"/>
      <c r="K179" s="109"/>
      <c r="L179" s="35" t="s">
        <v>164</v>
      </c>
    </row>
    <row r="180" spans="1:12" ht="32.25" customHeight="1" x14ac:dyDescent="0.25">
      <c r="A180" s="116"/>
      <c r="B180" s="119"/>
      <c r="C180" s="51" t="s">
        <v>5</v>
      </c>
      <c r="D180" s="57" t="s">
        <v>165</v>
      </c>
      <c r="E180" s="39" t="s">
        <v>166</v>
      </c>
      <c r="F180" s="39" t="s">
        <v>167</v>
      </c>
      <c r="G180" s="35" t="e">
        <f>INDEX([1]Sheet4!$E:$E,MATCH(E180,[1]Sheet4!$D:$D,0))</f>
        <v>#N/A</v>
      </c>
      <c r="H180" s="58">
        <v>100205.75565000001</v>
      </c>
      <c r="I180" s="56">
        <f t="shared" si="9"/>
        <v>300617.26695000002</v>
      </c>
      <c r="J180" s="105"/>
      <c r="K180" s="109"/>
      <c r="L180" s="35" t="s">
        <v>54</v>
      </c>
    </row>
    <row r="181" spans="1:12" ht="15.75" customHeight="1" x14ac:dyDescent="0.25">
      <c r="A181" s="116"/>
      <c r="B181" s="119"/>
      <c r="C181" s="51" t="s">
        <v>5</v>
      </c>
      <c r="D181" s="57" t="s">
        <v>121</v>
      </c>
      <c r="E181" s="39" t="s">
        <v>168</v>
      </c>
      <c r="F181" s="39" t="s">
        <v>169</v>
      </c>
      <c r="G181" s="35" t="e">
        <f>INDEX([1]Sheet4!$E:$E,MATCH(E181,[1]Sheet4!$D:$D,0))</f>
        <v>#N/A</v>
      </c>
      <c r="H181" s="58">
        <v>28726.097400000002</v>
      </c>
      <c r="I181" s="56">
        <f t="shared" si="9"/>
        <v>57452.194800000005</v>
      </c>
      <c r="J181" s="105"/>
      <c r="K181" s="109"/>
      <c r="L181" s="35" t="s">
        <v>54</v>
      </c>
    </row>
    <row r="182" spans="1:12" ht="15.75" customHeight="1" x14ac:dyDescent="0.25">
      <c r="A182" s="116"/>
      <c r="B182" s="119"/>
      <c r="C182" s="51" t="s">
        <v>5</v>
      </c>
      <c r="D182" s="57" t="s">
        <v>170</v>
      </c>
      <c r="E182" s="39">
        <v>17533661</v>
      </c>
      <c r="F182" s="39" t="s">
        <v>169</v>
      </c>
      <c r="G182" s="35">
        <f>INDEX([1]Sheet4!$E:$E,MATCH(E182,[1]Sheet4!$D:$D,0))</f>
        <v>8</v>
      </c>
      <c r="H182" s="58">
        <v>65893.038750000007</v>
      </c>
      <c r="I182" s="56">
        <f t="shared" si="9"/>
        <v>131786.07750000001</v>
      </c>
      <c r="J182" s="105"/>
      <c r="K182" s="109"/>
      <c r="L182" s="35" t="s">
        <v>128</v>
      </c>
    </row>
    <row r="183" spans="1:12" ht="15.75" customHeight="1" x14ac:dyDescent="0.25">
      <c r="A183" s="116"/>
      <c r="B183" s="119"/>
      <c r="C183" s="51" t="s">
        <v>5</v>
      </c>
      <c r="D183" s="57" t="s">
        <v>170</v>
      </c>
      <c r="E183" s="39">
        <v>21707132</v>
      </c>
      <c r="F183" s="39" t="s">
        <v>162</v>
      </c>
      <c r="G183" s="35">
        <f>INDEX([1]Sheet4!$E:$E,MATCH(E183,[1]Sheet4!$D:$D,0))</f>
        <v>4</v>
      </c>
      <c r="H183" s="58">
        <v>67742.482499999998</v>
      </c>
      <c r="I183" s="56">
        <f t="shared" si="9"/>
        <v>67742.482499999998</v>
      </c>
      <c r="J183" s="105"/>
      <c r="K183" s="109"/>
      <c r="L183" s="35" t="s">
        <v>55</v>
      </c>
    </row>
    <row r="184" spans="1:12" ht="15.75" customHeight="1" x14ac:dyDescent="0.25">
      <c r="A184" s="116"/>
      <c r="B184" s="119"/>
      <c r="C184" s="51" t="s">
        <v>5</v>
      </c>
      <c r="D184" s="57" t="s">
        <v>121</v>
      </c>
      <c r="E184" s="39" t="s">
        <v>168</v>
      </c>
      <c r="F184" s="39" t="s">
        <v>169</v>
      </c>
      <c r="G184" s="35" t="e">
        <f>INDEX([1]Sheet4!$E:$E,MATCH(E184,[1]Sheet4!$D:$D,0))</f>
        <v>#N/A</v>
      </c>
      <c r="H184" s="58">
        <v>28726.097400000002</v>
      </c>
      <c r="I184" s="56">
        <f t="shared" si="9"/>
        <v>57452.194800000005</v>
      </c>
      <c r="J184" s="105"/>
      <c r="K184" s="109"/>
      <c r="L184" s="35" t="s">
        <v>54</v>
      </c>
    </row>
    <row r="185" spans="1:12" ht="15.75" customHeight="1" x14ac:dyDescent="0.25">
      <c r="A185" s="116"/>
      <c r="B185" s="119"/>
      <c r="C185" s="51" t="s">
        <v>5</v>
      </c>
      <c r="D185" s="57" t="s">
        <v>158</v>
      </c>
      <c r="E185" s="39">
        <v>20551483</v>
      </c>
      <c r="F185" s="39" t="s">
        <v>162</v>
      </c>
      <c r="G185" s="35" t="e">
        <f>INDEX([1]Sheet4!$E:$E,MATCH(E185,[1]Sheet4!$D:$D,0))</f>
        <v>#N/A</v>
      </c>
      <c r="H185" s="58">
        <v>89140.594725000003</v>
      </c>
      <c r="I185" s="56">
        <f t="shared" ref="I185:I216" si="10">F185*H185</f>
        <v>89140.594725000003</v>
      </c>
      <c r="J185" s="105"/>
      <c r="K185" s="109"/>
      <c r="L185" s="35" t="s">
        <v>128</v>
      </c>
    </row>
    <row r="186" spans="1:12" ht="15.75" customHeight="1" x14ac:dyDescent="0.25">
      <c r="A186" s="116"/>
      <c r="B186" s="119"/>
      <c r="C186" s="51" t="s">
        <v>5</v>
      </c>
      <c r="D186" s="57" t="s">
        <v>121</v>
      </c>
      <c r="E186" s="39">
        <v>3964833</v>
      </c>
      <c r="F186" s="39" t="s">
        <v>162</v>
      </c>
      <c r="G186" s="35" t="e">
        <f>INDEX([1]Sheet4!$E:$E,MATCH(E186,[1]Sheet4!$D:$D,0))</f>
        <v>#N/A</v>
      </c>
      <c r="H186" s="58">
        <v>170141.72175000003</v>
      </c>
      <c r="I186" s="56">
        <f t="shared" si="10"/>
        <v>170141.72175000003</v>
      </c>
      <c r="J186" s="105"/>
      <c r="K186" s="109"/>
      <c r="L186" s="35" t="s">
        <v>54</v>
      </c>
    </row>
    <row r="187" spans="1:12" ht="15.75" customHeight="1" x14ac:dyDescent="0.25">
      <c r="A187" s="116"/>
      <c r="B187" s="119"/>
      <c r="C187" s="51" t="s">
        <v>5</v>
      </c>
      <c r="D187" s="57" t="s">
        <v>171</v>
      </c>
      <c r="E187" s="39">
        <v>11110683</v>
      </c>
      <c r="F187" s="39" t="s">
        <v>162</v>
      </c>
      <c r="G187" s="35">
        <f>INDEX([1]Sheet4!$E:$E,MATCH(E187,[1]Sheet4!$D:$D,0))</f>
        <v>4</v>
      </c>
      <c r="H187" s="58">
        <v>200004.13125000001</v>
      </c>
      <c r="I187" s="56">
        <f t="shared" si="10"/>
        <v>200004.13125000001</v>
      </c>
      <c r="J187" s="105"/>
      <c r="K187" s="109"/>
      <c r="L187" s="35" t="s">
        <v>55</v>
      </c>
    </row>
    <row r="188" spans="1:12" ht="15.75" customHeight="1" x14ac:dyDescent="0.25">
      <c r="A188" s="116"/>
      <c r="B188" s="119"/>
      <c r="C188" s="51" t="s">
        <v>5</v>
      </c>
      <c r="D188" s="57" t="s">
        <v>171</v>
      </c>
      <c r="E188" s="39">
        <v>15126069</v>
      </c>
      <c r="F188" s="39" t="s">
        <v>162</v>
      </c>
      <c r="G188" s="35">
        <f>INDEX([1]Sheet4!$E:$E,MATCH(E188,[1]Sheet4!$D:$D,0))</f>
        <v>4</v>
      </c>
      <c r="H188" s="58">
        <v>95906.868750000009</v>
      </c>
      <c r="I188" s="56">
        <f t="shared" si="10"/>
        <v>95906.868750000009</v>
      </c>
      <c r="J188" s="105"/>
      <c r="K188" s="109"/>
      <c r="L188" s="35" t="s">
        <v>55</v>
      </c>
    </row>
    <row r="189" spans="1:12" ht="15.75" customHeight="1" x14ac:dyDescent="0.25">
      <c r="A189" s="116"/>
      <c r="B189" s="119"/>
      <c r="C189" s="51" t="s">
        <v>5</v>
      </c>
      <c r="D189" s="57" t="s">
        <v>121</v>
      </c>
      <c r="E189" s="39">
        <v>13969011</v>
      </c>
      <c r="F189" s="39" t="s">
        <v>172</v>
      </c>
      <c r="G189" s="35">
        <f>INDEX([1]Sheet4!$E:$E,MATCH(E189,[1]Sheet4!$D:$D,0))</f>
        <v>9</v>
      </c>
      <c r="H189" s="58">
        <v>8590.9824000000008</v>
      </c>
      <c r="I189" s="56">
        <f t="shared" si="10"/>
        <v>60136.876800000005</v>
      </c>
      <c r="J189" s="105"/>
      <c r="K189" s="109"/>
      <c r="L189" s="35" t="s">
        <v>147</v>
      </c>
    </row>
    <row r="190" spans="1:12" ht="15.75" customHeight="1" x14ac:dyDescent="0.25">
      <c r="A190" s="116"/>
      <c r="B190" s="119"/>
      <c r="C190" s="51" t="s">
        <v>5</v>
      </c>
      <c r="D190" s="57" t="s">
        <v>173</v>
      </c>
      <c r="E190" s="39">
        <v>60113509</v>
      </c>
      <c r="F190" s="39" t="s">
        <v>167</v>
      </c>
      <c r="G190" s="35">
        <f>INDEX([1]Sheet4!$E:$E,MATCH(E190,[1]Sheet4!$D:$D,0))</f>
        <v>0</v>
      </c>
      <c r="H190" s="58">
        <v>13071.972375000001</v>
      </c>
      <c r="I190" s="56">
        <f t="shared" si="10"/>
        <v>39215.917125000007</v>
      </c>
      <c r="J190" s="105"/>
      <c r="K190" s="109"/>
      <c r="L190" s="35" t="s">
        <v>55</v>
      </c>
    </row>
    <row r="191" spans="1:12" ht="15.75" customHeight="1" x14ac:dyDescent="0.25">
      <c r="A191" s="116"/>
      <c r="B191" s="119"/>
      <c r="C191" s="51" t="s">
        <v>5</v>
      </c>
      <c r="D191" s="57" t="s">
        <v>121</v>
      </c>
      <c r="E191" s="39">
        <v>13947281</v>
      </c>
      <c r="F191" s="39" t="s">
        <v>167</v>
      </c>
      <c r="G191" s="35" t="e">
        <f>INDEX([1]Sheet4!$E:$E,MATCH(E191,[1]Sheet4!$D:$D,0))</f>
        <v>#N/A</v>
      </c>
      <c r="H191" s="58">
        <v>2416.2138000000004</v>
      </c>
      <c r="I191" s="56">
        <f t="shared" si="10"/>
        <v>7248.6414000000013</v>
      </c>
      <c r="J191" s="105"/>
      <c r="K191" s="109"/>
      <c r="L191" s="35" t="s">
        <v>54</v>
      </c>
    </row>
    <row r="192" spans="1:12" ht="15.75" customHeight="1" x14ac:dyDescent="0.25">
      <c r="A192" s="116"/>
      <c r="B192" s="119"/>
      <c r="C192" s="51" t="s">
        <v>5</v>
      </c>
      <c r="D192" s="57" t="s">
        <v>174</v>
      </c>
      <c r="E192" s="39">
        <v>11194257</v>
      </c>
      <c r="F192" s="39" t="s">
        <v>162</v>
      </c>
      <c r="G192" s="35" t="e">
        <f>INDEX([1]Sheet4!$E:$E,MATCH(E192,[1]Sheet4!$D:$D,0))</f>
        <v>#N/A</v>
      </c>
      <c r="H192" s="58">
        <v>91816.124400000001</v>
      </c>
      <c r="I192" s="56">
        <f t="shared" si="10"/>
        <v>91816.124400000001</v>
      </c>
      <c r="J192" s="105"/>
      <c r="K192" s="109"/>
      <c r="L192" s="35" t="s">
        <v>54</v>
      </c>
    </row>
    <row r="193" spans="1:12" ht="15.75" customHeight="1" x14ac:dyDescent="0.25">
      <c r="A193" s="116"/>
      <c r="B193" s="119"/>
      <c r="C193" s="51" t="s">
        <v>5</v>
      </c>
      <c r="D193" s="57" t="s">
        <v>175</v>
      </c>
      <c r="E193" s="39">
        <v>7011996</v>
      </c>
      <c r="F193" s="39" t="s">
        <v>176</v>
      </c>
      <c r="G193" s="35">
        <f>INDEX([1]Sheet4!$E:$E,MATCH(E193,[1]Sheet4!$D:$D,0))</f>
        <v>4</v>
      </c>
      <c r="H193" s="58">
        <v>7517.1096000000007</v>
      </c>
      <c r="I193" s="56">
        <f t="shared" si="10"/>
        <v>45102.657600000006</v>
      </c>
      <c r="J193" s="105"/>
      <c r="K193" s="109"/>
      <c r="L193" s="35" t="s">
        <v>177</v>
      </c>
    </row>
    <row r="194" spans="1:12" ht="15.75" customHeight="1" x14ac:dyDescent="0.25">
      <c r="A194" s="116"/>
      <c r="B194" s="119"/>
      <c r="C194" s="51" t="s">
        <v>5</v>
      </c>
      <c r="D194" s="57" t="s">
        <v>178</v>
      </c>
      <c r="E194" s="39">
        <v>20852764</v>
      </c>
      <c r="F194" s="39" t="s">
        <v>169</v>
      </c>
      <c r="G194" s="35">
        <f>INDEX([1]Sheet4!$E:$E,MATCH(E194,[1]Sheet4!$D:$D,0))</f>
        <v>0</v>
      </c>
      <c r="H194" s="58">
        <v>21590.694865384616</v>
      </c>
      <c r="I194" s="56">
        <f t="shared" si="10"/>
        <v>43181.389730769231</v>
      </c>
      <c r="J194" s="105"/>
      <c r="K194" s="109"/>
      <c r="L194" s="35" t="s">
        <v>55</v>
      </c>
    </row>
    <row r="195" spans="1:12" ht="15.75" customHeight="1" x14ac:dyDescent="0.25">
      <c r="A195" s="116"/>
      <c r="B195" s="119"/>
      <c r="C195" s="51" t="s">
        <v>5</v>
      </c>
      <c r="D195" s="57" t="s">
        <v>179</v>
      </c>
      <c r="E195" s="39">
        <v>976929</v>
      </c>
      <c r="F195" s="39" t="s">
        <v>169</v>
      </c>
      <c r="G195" s="35">
        <f>INDEX([1]Sheet4!$E:$E,MATCH(E195,[1]Sheet4!$D:$D,0))</f>
        <v>0</v>
      </c>
      <c r="H195" s="58">
        <v>2617.5649500000009</v>
      </c>
      <c r="I195" s="56">
        <f t="shared" si="10"/>
        <v>5235.1299000000017</v>
      </c>
      <c r="J195" s="105"/>
      <c r="K195" s="109"/>
      <c r="L195" s="35" t="s">
        <v>68</v>
      </c>
    </row>
    <row r="196" spans="1:12" ht="15.75" customHeight="1" x14ac:dyDescent="0.25">
      <c r="A196" s="116"/>
      <c r="B196" s="119"/>
      <c r="C196" s="51" t="s">
        <v>5</v>
      </c>
      <c r="D196" s="57" t="s">
        <v>121</v>
      </c>
      <c r="E196" s="39">
        <v>20852765</v>
      </c>
      <c r="F196" s="39" t="s">
        <v>169</v>
      </c>
      <c r="G196" s="35">
        <f>INDEX([1]Sheet4!$E:$E,MATCH(E196,[1]Sheet4!$D:$D,0))</f>
        <v>2</v>
      </c>
      <c r="H196" s="58">
        <v>13624.76115</v>
      </c>
      <c r="I196" s="56">
        <f t="shared" si="10"/>
        <v>27249.522300000001</v>
      </c>
      <c r="J196" s="105"/>
      <c r="K196" s="109"/>
      <c r="L196" s="35" t="s">
        <v>147</v>
      </c>
    </row>
    <row r="197" spans="1:12" ht="15.75" customHeight="1" x14ac:dyDescent="0.25">
      <c r="A197" s="116"/>
      <c r="B197" s="119"/>
      <c r="C197" s="51" t="s">
        <v>5</v>
      </c>
      <c r="D197" s="57" t="s">
        <v>180</v>
      </c>
      <c r="E197" s="39">
        <v>20852762</v>
      </c>
      <c r="F197" s="39" t="s">
        <v>169</v>
      </c>
      <c r="G197" s="35" t="e">
        <f>INDEX([1]Sheet4!$E:$E,MATCH(E197,[1]Sheet4!$D:$D,0))</f>
        <v>#N/A</v>
      </c>
      <c r="H197" s="58">
        <v>13020.707700000003</v>
      </c>
      <c r="I197" s="56">
        <f t="shared" si="10"/>
        <v>26041.415400000005</v>
      </c>
      <c r="J197" s="105"/>
      <c r="K197" s="109"/>
      <c r="L197" s="35" t="s">
        <v>54</v>
      </c>
    </row>
    <row r="198" spans="1:12" ht="15.75" customHeight="1" x14ac:dyDescent="0.25">
      <c r="A198" s="116"/>
      <c r="B198" s="119"/>
      <c r="C198" s="51" t="s">
        <v>5</v>
      </c>
      <c r="D198" s="57" t="s">
        <v>9</v>
      </c>
      <c r="E198" s="39">
        <v>276935</v>
      </c>
      <c r="F198" s="39" t="s">
        <v>176</v>
      </c>
      <c r="G198" s="35" t="e">
        <f>INDEX([1]Sheet4!$E:$E,MATCH(E198,[1]Sheet4!$D:$D,0))</f>
        <v>#N/A</v>
      </c>
      <c r="H198" s="58">
        <v>74190.780300000028</v>
      </c>
      <c r="I198" s="56">
        <f t="shared" si="10"/>
        <v>445144.68180000014</v>
      </c>
      <c r="J198" s="105"/>
      <c r="K198" s="109"/>
      <c r="L198" s="35" t="s">
        <v>181</v>
      </c>
    </row>
    <row r="199" spans="1:12" ht="15.75" customHeight="1" x14ac:dyDescent="0.25">
      <c r="A199" s="116"/>
      <c r="B199" s="119"/>
      <c r="C199" s="51" t="s">
        <v>5</v>
      </c>
      <c r="D199" s="57" t="s">
        <v>182</v>
      </c>
      <c r="E199" s="39">
        <v>8170959</v>
      </c>
      <c r="F199" s="39" t="s">
        <v>176</v>
      </c>
      <c r="G199" s="35">
        <f>INDEX([1]Sheet4!$E:$E,MATCH(E199,[1]Sheet4!$D:$D,0))</f>
        <v>6</v>
      </c>
      <c r="H199" s="58">
        <v>85641.355800000005</v>
      </c>
      <c r="I199" s="56">
        <f t="shared" si="10"/>
        <v>513848.1348</v>
      </c>
      <c r="J199" s="105"/>
      <c r="K199" s="109"/>
      <c r="L199" s="35" t="s">
        <v>147</v>
      </c>
    </row>
    <row r="200" spans="1:12" ht="15.75" customHeight="1" x14ac:dyDescent="0.25">
      <c r="A200" s="116"/>
      <c r="B200" s="119"/>
      <c r="C200" s="51" t="s">
        <v>5</v>
      </c>
      <c r="D200" s="57" t="s">
        <v>183</v>
      </c>
      <c r="E200" s="39">
        <v>21345127</v>
      </c>
      <c r="F200" s="39" t="s">
        <v>184</v>
      </c>
      <c r="G200" s="35">
        <f>INDEX([1]Sheet4!$E:$E,MATCH(E200,[1]Sheet4!$D:$D,0))</f>
        <v>8</v>
      </c>
      <c r="H200" s="58">
        <v>33001.250100000005</v>
      </c>
      <c r="I200" s="56">
        <f t="shared" si="10"/>
        <v>132005.00040000002</v>
      </c>
      <c r="J200" s="105"/>
      <c r="K200" s="109"/>
      <c r="L200" s="35" t="s">
        <v>55</v>
      </c>
    </row>
    <row r="201" spans="1:12" ht="15.75" customHeight="1" x14ac:dyDescent="0.25">
      <c r="A201" s="116"/>
      <c r="B201" s="119"/>
      <c r="C201" s="51" t="s">
        <v>5</v>
      </c>
      <c r="D201" s="57" t="s">
        <v>185</v>
      </c>
      <c r="E201" s="39">
        <v>470467</v>
      </c>
      <c r="F201" s="39" t="s">
        <v>184</v>
      </c>
      <c r="G201" s="35" t="e">
        <f>INDEX([1]Sheet4!$E:$E,MATCH(E201,[1]Sheet4!$D:$D,0))</f>
        <v>#N/A</v>
      </c>
      <c r="H201" s="58">
        <v>35773.387650000004</v>
      </c>
      <c r="I201" s="56">
        <f t="shared" si="10"/>
        <v>143093.55060000002</v>
      </c>
      <c r="J201" s="105"/>
      <c r="K201" s="109"/>
      <c r="L201" s="35" t="s">
        <v>54</v>
      </c>
    </row>
    <row r="202" spans="1:12" ht="15.75" customHeight="1" x14ac:dyDescent="0.25">
      <c r="A202" s="116"/>
      <c r="B202" s="119"/>
      <c r="C202" s="51" t="s">
        <v>5</v>
      </c>
      <c r="D202" s="57" t="s">
        <v>186</v>
      </c>
      <c r="E202" s="39">
        <v>1543499</v>
      </c>
      <c r="F202" s="39" t="s">
        <v>184</v>
      </c>
      <c r="G202" s="35">
        <f>INDEX([1]Sheet4!$E:$E,MATCH(E202,[1]Sheet4!$D:$D,0))</f>
        <v>0</v>
      </c>
      <c r="H202" s="59">
        <v>8808.6043499999978</v>
      </c>
      <c r="I202" s="56">
        <f t="shared" si="10"/>
        <v>35234.417399999991</v>
      </c>
      <c r="J202" s="105"/>
      <c r="K202" s="109"/>
      <c r="L202" s="35" t="s">
        <v>55</v>
      </c>
    </row>
    <row r="203" spans="1:12" ht="15.75" customHeight="1" x14ac:dyDescent="0.25">
      <c r="A203" s="116"/>
      <c r="B203" s="119"/>
      <c r="C203" s="51" t="s">
        <v>5</v>
      </c>
      <c r="D203" s="57" t="s">
        <v>187</v>
      </c>
      <c r="E203" s="39">
        <v>21940615</v>
      </c>
      <c r="F203" s="39" t="s">
        <v>162</v>
      </c>
      <c r="G203" s="35" t="e">
        <f>INDEX([1]Sheet4!$E:$E,MATCH(E203,[1]Sheet4!$D:$D,0))</f>
        <v>#N/A</v>
      </c>
      <c r="H203" s="58">
        <v>61210.749600000003</v>
      </c>
      <c r="I203" s="56">
        <f t="shared" si="10"/>
        <v>61210.749600000003</v>
      </c>
      <c r="J203" s="105"/>
      <c r="K203" s="109"/>
      <c r="L203" s="35" t="s">
        <v>54</v>
      </c>
    </row>
    <row r="204" spans="1:12" ht="15.75" customHeight="1" x14ac:dyDescent="0.25">
      <c r="A204" s="116"/>
      <c r="B204" s="119"/>
      <c r="C204" s="51" t="s">
        <v>5</v>
      </c>
      <c r="D204" s="57" t="s">
        <v>188</v>
      </c>
      <c r="E204" s="39">
        <v>20784537</v>
      </c>
      <c r="F204" s="39" t="s">
        <v>162</v>
      </c>
      <c r="G204" s="35">
        <f>INDEX([1]Sheet4!$E:$E,MATCH(E204,[1]Sheet4!$D:$D,0))</f>
        <v>0</v>
      </c>
      <c r="H204" s="58">
        <v>31259.064375000013</v>
      </c>
      <c r="I204" s="56">
        <f t="shared" si="10"/>
        <v>31259.064375000013</v>
      </c>
      <c r="J204" s="105"/>
      <c r="K204" s="109"/>
      <c r="L204" s="35" t="s">
        <v>55</v>
      </c>
    </row>
    <row r="205" spans="1:12" ht="15.75" customHeight="1" x14ac:dyDescent="0.25">
      <c r="A205" s="116"/>
      <c r="B205" s="119"/>
      <c r="C205" s="51" t="s">
        <v>5</v>
      </c>
      <c r="D205" s="57" t="s">
        <v>189</v>
      </c>
      <c r="E205" s="39">
        <v>11712792</v>
      </c>
      <c r="F205" s="39" t="s">
        <v>162</v>
      </c>
      <c r="G205" s="35" t="e">
        <f>INDEX([1]Sheet4!$E:$E,MATCH(E205,[1]Sheet4!$D:$D,0))</f>
        <v>#N/A</v>
      </c>
      <c r="H205" s="58">
        <v>2617564.9500000002</v>
      </c>
      <c r="I205" s="56">
        <f t="shared" si="10"/>
        <v>2617564.9500000002</v>
      </c>
      <c r="J205" s="105"/>
      <c r="K205" s="109"/>
      <c r="L205" s="35" t="s">
        <v>54</v>
      </c>
    </row>
    <row r="206" spans="1:12" ht="15.75" customHeight="1" x14ac:dyDescent="0.25">
      <c r="A206" s="116"/>
      <c r="B206" s="119"/>
      <c r="C206" s="51" t="s">
        <v>5</v>
      </c>
      <c r="D206" s="57" t="s">
        <v>25</v>
      </c>
      <c r="E206" s="39">
        <v>11712791</v>
      </c>
      <c r="F206" s="39" t="s">
        <v>162</v>
      </c>
      <c r="G206" s="35" t="e">
        <f>INDEX([1]Sheet4!$E:$E,MATCH(E206,[1]Sheet4!$D:$D,0))</f>
        <v>#N/A</v>
      </c>
      <c r="H206" s="58">
        <v>68258.039850000001</v>
      </c>
      <c r="I206" s="56">
        <f t="shared" si="10"/>
        <v>68258.039850000001</v>
      </c>
      <c r="J206" s="105"/>
      <c r="K206" s="109"/>
      <c r="L206" s="35" t="s">
        <v>54</v>
      </c>
    </row>
    <row r="207" spans="1:12" ht="15.75" customHeight="1" x14ac:dyDescent="0.25">
      <c r="A207" s="116"/>
      <c r="B207" s="119"/>
      <c r="C207" s="51" t="s">
        <v>5</v>
      </c>
      <c r="D207" s="57" t="s">
        <v>25</v>
      </c>
      <c r="E207" s="39">
        <v>968725</v>
      </c>
      <c r="F207" s="39" t="s">
        <v>162</v>
      </c>
      <c r="G207" s="35" t="e">
        <f>INDEX([1]Sheet4!$E:$E,MATCH(E207,[1]Sheet4!$D:$D,0))</f>
        <v>#N/A</v>
      </c>
      <c r="H207" s="58">
        <v>19061.242199999997</v>
      </c>
      <c r="I207" s="56">
        <f t="shared" si="10"/>
        <v>19061.242199999997</v>
      </c>
      <c r="J207" s="105"/>
      <c r="K207" s="109"/>
      <c r="L207" s="35" t="s">
        <v>54</v>
      </c>
    </row>
    <row r="208" spans="1:12" ht="15.75" customHeight="1" x14ac:dyDescent="0.25">
      <c r="A208" s="116"/>
      <c r="B208" s="119"/>
      <c r="C208" s="51" t="s">
        <v>5</v>
      </c>
      <c r="D208" s="57" t="s">
        <v>121</v>
      </c>
      <c r="E208" s="39">
        <v>13969011</v>
      </c>
      <c r="F208" s="39" t="s">
        <v>169</v>
      </c>
      <c r="G208" s="35">
        <f>INDEX([1]Sheet4!$E:$E,MATCH(E208,[1]Sheet4!$D:$D,0))</f>
        <v>9</v>
      </c>
      <c r="H208" s="58">
        <v>8590.9824000000008</v>
      </c>
      <c r="I208" s="56">
        <f t="shared" si="10"/>
        <v>17181.964800000002</v>
      </c>
      <c r="J208" s="105"/>
      <c r="K208" s="109"/>
      <c r="L208" s="35" t="s">
        <v>147</v>
      </c>
    </row>
    <row r="209" spans="1:13" ht="15.75" customHeight="1" x14ac:dyDescent="0.25">
      <c r="A209" s="116"/>
      <c r="B209" s="119"/>
      <c r="C209" s="51" t="s">
        <v>5</v>
      </c>
      <c r="D209" s="57" t="s">
        <v>190</v>
      </c>
      <c r="E209" s="39">
        <v>20532237</v>
      </c>
      <c r="F209" s="39" t="s">
        <v>162</v>
      </c>
      <c r="G209" s="35">
        <f>INDEX([1]Sheet4!$E:$E,MATCH(E209,[1]Sheet4!$D:$D,0))</f>
        <v>1</v>
      </c>
      <c r="H209" s="58">
        <v>156785.42879999999</v>
      </c>
      <c r="I209" s="56">
        <f t="shared" si="10"/>
        <v>156785.42879999999</v>
      </c>
      <c r="J209" s="105"/>
      <c r="K209" s="109"/>
      <c r="L209" s="35" t="s">
        <v>147</v>
      </c>
    </row>
    <row r="210" spans="1:13" ht="15.75" customHeight="1" x14ac:dyDescent="0.25">
      <c r="A210" s="116"/>
      <c r="B210" s="119"/>
      <c r="C210" s="51" t="s">
        <v>5</v>
      </c>
      <c r="D210" s="57" t="s">
        <v>8</v>
      </c>
      <c r="E210" s="39">
        <v>8149182</v>
      </c>
      <c r="F210" s="39" t="s">
        <v>162</v>
      </c>
      <c r="G210" s="35" t="e">
        <f>INDEX([1]Sheet4!$E:$E,MATCH(E210,[1]Sheet4!$D:$D,0))</f>
        <v>#N/A</v>
      </c>
      <c r="H210" s="59">
        <v>358423.35165000008</v>
      </c>
      <c r="I210" s="56">
        <f t="shared" si="10"/>
        <v>358423.35165000008</v>
      </c>
      <c r="J210" s="105"/>
      <c r="K210" s="109"/>
      <c r="L210" s="35" t="s">
        <v>54</v>
      </c>
      <c r="M210" s="60"/>
    </row>
    <row r="211" spans="1:13" ht="15.75" customHeight="1" x14ac:dyDescent="0.25">
      <c r="A211" s="116"/>
      <c r="B211" s="119"/>
      <c r="C211" s="51" t="s">
        <v>5</v>
      </c>
      <c r="D211" s="57" t="s">
        <v>25</v>
      </c>
      <c r="E211" s="39">
        <v>13975675</v>
      </c>
      <c r="F211" s="39" t="s">
        <v>162</v>
      </c>
      <c r="G211" s="35">
        <f>INDEX([1]Sheet4!$E:$E,MATCH(E211,[1]Sheet4!$D:$D,0))</f>
        <v>1</v>
      </c>
      <c r="H211" s="58">
        <v>51210.309150000008</v>
      </c>
      <c r="I211" s="56">
        <f t="shared" si="10"/>
        <v>51210.309150000008</v>
      </c>
      <c r="J211" s="105"/>
      <c r="K211" s="109"/>
      <c r="L211" s="35" t="s">
        <v>147</v>
      </c>
    </row>
    <row r="212" spans="1:13" ht="15.75" customHeight="1" x14ac:dyDescent="0.25">
      <c r="A212" s="116"/>
      <c r="B212" s="119"/>
      <c r="C212" s="1" t="s">
        <v>5</v>
      </c>
      <c r="D212" s="61" t="s">
        <v>158</v>
      </c>
      <c r="E212" s="62">
        <v>1547254</v>
      </c>
      <c r="F212" s="62" t="s">
        <v>169</v>
      </c>
      <c r="G212" s="35" t="e">
        <f>INDEX([1]Sheet4!$E:$E,MATCH(E212,[1]Sheet4!$D:$D,0))</f>
        <v>#N/A</v>
      </c>
      <c r="H212" s="59">
        <v>42216.624450000003</v>
      </c>
      <c r="I212" s="63">
        <f t="shared" si="10"/>
        <v>84433.248900000006</v>
      </c>
      <c r="J212" s="105"/>
      <c r="K212" s="109"/>
      <c r="L212" s="35" t="s">
        <v>54</v>
      </c>
      <c r="M212" s="60"/>
    </row>
    <row r="213" spans="1:13" ht="15.75" customHeight="1" x14ac:dyDescent="0.25">
      <c r="A213" s="116"/>
      <c r="B213" s="119"/>
      <c r="C213" s="51" t="s">
        <v>5</v>
      </c>
      <c r="D213" s="57" t="s">
        <v>191</v>
      </c>
      <c r="E213" s="39">
        <v>21631484</v>
      </c>
      <c r="F213" s="39" t="s">
        <v>169</v>
      </c>
      <c r="G213" s="35" t="e">
        <f>INDEX([1]Sheet4!$E:$E,MATCH(E213,[1]Sheet4!$D:$D,0))</f>
        <v>#N/A</v>
      </c>
      <c r="H213" s="58">
        <v>875340.56610000005</v>
      </c>
      <c r="I213" s="56">
        <f t="shared" si="10"/>
        <v>1750681.1322000001</v>
      </c>
      <c r="J213" s="105"/>
      <c r="K213" s="109"/>
      <c r="L213" s="35" t="s">
        <v>54</v>
      </c>
    </row>
    <row r="214" spans="1:13" ht="15.75" customHeight="1" x14ac:dyDescent="0.25">
      <c r="A214" s="116"/>
      <c r="B214" s="119"/>
      <c r="C214" s="51" t="s">
        <v>5</v>
      </c>
      <c r="D214" s="57" t="s">
        <v>192</v>
      </c>
      <c r="E214" s="39">
        <v>60112981</v>
      </c>
      <c r="F214" s="39" t="s">
        <v>169</v>
      </c>
      <c r="G214" s="35" t="e">
        <f>INDEX([1]Sheet4!$E:$E,MATCH(E214,[1]Sheet4!$D:$D,0))</f>
        <v>#N/A</v>
      </c>
      <c r="H214" s="58">
        <v>11342.78145</v>
      </c>
      <c r="I214" s="56">
        <f t="shared" si="10"/>
        <v>22685.562900000001</v>
      </c>
      <c r="J214" s="105"/>
      <c r="K214" s="109"/>
      <c r="L214" s="35" t="s">
        <v>193</v>
      </c>
    </row>
    <row r="215" spans="1:13" ht="15.75" customHeight="1" x14ac:dyDescent="0.25">
      <c r="A215" s="116"/>
      <c r="B215" s="119"/>
      <c r="C215" s="51" t="s">
        <v>5</v>
      </c>
      <c r="D215" s="57" t="s">
        <v>25</v>
      </c>
      <c r="E215" s="39">
        <v>13948981</v>
      </c>
      <c r="F215" s="39" t="s">
        <v>162</v>
      </c>
      <c r="G215" s="35" t="e">
        <f>INDEX([1]Sheet4!$E:$E,MATCH(E215,[1]Sheet4!$D:$D,0))</f>
        <v>#N/A</v>
      </c>
      <c r="H215" s="58">
        <v>100205.75565000001</v>
      </c>
      <c r="I215" s="56">
        <f t="shared" si="10"/>
        <v>100205.75565000001</v>
      </c>
      <c r="J215" s="105"/>
      <c r="K215" s="109"/>
      <c r="L215" s="35" t="s">
        <v>54</v>
      </c>
    </row>
    <row r="216" spans="1:13" ht="15.75" customHeight="1" x14ac:dyDescent="0.25">
      <c r="A216" s="116"/>
      <c r="B216" s="119"/>
      <c r="C216" s="51" t="s">
        <v>5</v>
      </c>
      <c r="D216" s="57" t="s">
        <v>194</v>
      </c>
      <c r="E216" s="39">
        <v>20411860</v>
      </c>
      <c r="F216" s="39" t="s">
        <v>162</v>
      </c>
      <c r="G216" s="35">
        <f>INDEX([1]Sheet4!$E:$E,MATCH(E216,[1]Sheet4!$D:$D,0))</f>
        <v>4</v>
      </c>
      <c r="H216" s="58">
        <v>147606.50756250002</v>
      </c>
      <c r="I216" s="56">
        <f t="shared" si="10"/>
        <v>147606.50756250002</v>
      </c>
      <c r="J216" s="105"/>
      <c r="K216" s="109"/>
      <c r="L216" s="35" t="s">
        <v>55</v>
      </c>
    </row>
    <row r="217" spans="1:13" ht="15.75" customHeight="1" x14ac:dyDescent="0.25">
      <c r="A217" s="117"/>
      <c r="B217" s="120"/>
      <c r="C217" s="51" t="s">
        <v>5</v>
      </c>
      <c r="D217" s="57" t="s">
        <v>138</v>
      </c>
      <c r="E217" s="39">
        <v>994390</v>
      </c>
      <c r="F217" s="39" t="s">
        <v>162</v>
      </c>
      <c r="G217" s="35" t="e">
        <f>INDEX([1]Sheet4!$E:$E,MATCH(E217,[1]Sheet4!$D:$D,0))</f>
        <v>#N/A</v>
      </c>
      <c r="H217" s="58">
        <v>14497.282800000003</v>
      </c>
      <c r="I217" s="56">
        <f t="shared" ref="I217:I248" si="11">F217*H217</f>
        <v>14497.282800000003</v>
      </c>
      <c r="J217" s="106"/>
      <c r="K217" s="110"/>
      <c r="L217" s="35" t="s">
        <v>54</v>
      </c>
    </row>
    <row r="218" spans="1:13" ht="38.25" customHeight="1" x14ac:dyDescent="0.25">
      <c r="A218" s="64"/>
      <c r="B218" s="65"/>
      <c r="C218" s="66"/>
      <c r="D218" s="67"/>
      <c r="E218" s="68"/>
      <c r="F218" s="68"/>
      <c r="G218" s="68"/>
      <c r="H218" s="69"/>
      <c r="I218" s="70"/>
      <c r="J218" s="71"/>
      <c r="K218" s="72"/>
      <c r="L218" s="73"/>
    </row>
    <row r="219" spans="1:13" ht="15.75" customHeight="1" x14ac:dyDescent="0.25">
      <c r="A219" s="50" t="s">
        <v>1</v>
      </c>
      <c r="B219" s="34" t="s">
        <v>46</v>
      </c>
      <c r="C219" s="34" t="s">
        <v>47</v>
      </c>
      <c r="D219" s="34" t="s">
        <v>48</v>
      </c>
      <c r="E219" s="34" t="s">
        <v>2</v>
      </c>
      <c r="F219" s="34" t="s">
        <v>49</v>
      </c>
      <c r="G219" s="34"/>
      <c r="H219" s="34" t="s">
        <v>50</v>
      </c>
      <c r="I219" s="34" t="s">
        <v>3</v>
      </c>
      <c r="J219" s="34" t="s">
        <v>51</v>
      </c>
      <c r="K219" s="34" t="s">
        <v>4</v>
      </c>
      <c r="L219" s="34" t="s">
        <v>38</v>
      </c>
    </row>
    <row r="220" spans="1:13" ht="15.75" customHeight="1" x14ac:dyDescent="0.25">
      <c r="A220" s="103" t="s">
        <v>195</v>
      </c>
      <c r="B220" s="121" t="s">
        <v>196</v>
      </c>
      <c r="C220" s="74" t="s">
        <v>5</v>
      </c>
      <c r="D220" s="57" t="s">
        <v>197</v>
      </c>
      <c r="E220" s="39" t="s">
        <v>221</v>
      </c>
      <c r="F220" s="39">
        <v>2</v>
      </c>
      <c r="G220" s="35">
        <f>INDEX([1]Sheet4!$E:$E,MATCH(E220,[1]Sheet4!$D:$D,0))</f>
        <v>2</v>
      </c>
      <c r="H220" s="58">
        <v>304896.9144375</v>
      </c>
      <c r="I220" s="56">
        <f t="shared" ref="I220:I232" si="12">F220*H220</f>
        <v>609793.82887500001</v>
      </c>
      <c r="J220" s="107">
        <f>SUM(I220:I232)</f>
        <v>6218873.5959000001</v>
      </c>
      <c r="K220" s="114" t="s">
        <v>6</v>
      </c>
      <c r="L220" s="35" t="s">
        <v>198</v>
      </c>
    </row>
    <row r="221" spans="1:13" ht="15.75" customHeight="1" x14ac:dyDescent="0.25">
      <c r="A221" s="103"/>
      <c r="B221" s="121"/>
      <c r="C221" s="74" t="s">
        <v>5</v>
      </c>
      <c r="D221" s="57" t="s">
        <v>199</v>
      </c>
      <c r="E221" s="39">
        <v>14516637</v>
      </c>
      <c r="F221" s="39">
        <v>4</v>
      </c>
      <c r="G221" s="35">
        <f>INDEX([1]Sheet4!$E:$E,MATCH(E221,[1]Sheet4!$D:$D,0))</f>
        <v>3</v>
      </c>
      <c r="H221" s="58">
        <v>165040.82595000003</v>
      </c>
      <c r="I221" s="56">
        <f t="shared" si="12"/>
        <v>660163.30380000011</v>
      </c>
      <c r="J221" s="107"/>
      <c r="K221" s="114"/>
      <c r="L221" s="35" t="s">
        <v>200</v>
      </c>
    </row>
    <row r="222" spans="1:13" ht="15.75" customHeight="1" x14ac:dyDescent="0.25">
      <c r="A222" s="103"/>
      <c r="B222" s="121"/>
      <c r="C222" s="74" t="s">
        <v>5</v>
      </c>
      <c r="D222" s="57" t="s">
        <v>201</v>
      </c>
      <c r="E222" s="39">
        <v>14619355</v>
      </c>
      <c r="F222" s="39">
        <v>1</v>
      </c>
      <c r="G222" s="35">
        <f>INDEX([1]Sheet4!$E:$E,MATCH(E222,[1]Sheet4!$D:$D,0))</f>
        <v>1</v>
      </c>
      <c r="H222" s="58">
        <v>148865.61690000002</v>
      </c>
      <c r="I222" s="56">
        <f t="shared" si="12"/>
        <v>148865.61690000002</v>
      </c>
      <c r="J222" s="107"/>
      <c r="K222" s="114"/>
      <c r="L222" s="35" t="s">
        <v>116</v>
      </c>
    </row>
    <row r="223" spans="1:13" ht="15.75" customHeight="1" x14ac:dyDescent="0.25">
      <c r="A223" s="103"/>
      <c r="B223" s="121"/>
      <c r="C223" s="74" t="s">
        <v>5</v>
      </c>
      <c r="D223" s="57" t="s">
        <v>12</v>
      </c>
      <c r="E223" s="39" t="s">
        <v>202</v>
      </c>
      <c r="F223" s="39">
        <v>4</v>
      </c>
      <c r="G223" s="35">
        <f>INDEX([1]Sheet4!$E:$E,MATCH(E223,[1]Sheet4!$D:$D,0))</f>
        <v>1</v>
      </c>
      <c r="H223" s="58">
        <v>257461.00379999998</v>
      </c>
      <c r="I223" s="56">
        <f t="shared" si="12"/>
        <v>1029844.0151999999</v>
      </c>
      <c r="J223" s="107"/>
      <c r="K223" s="114"/>
      <c r="L223" s="35" t="s">
        <v>203</v>
      </c>
    </row>
    <row r="224" spans="1:13" ht="15.75" customHeight="1" x14ac:dyDescent="0.25">
      <c r="A224" s="103"/>
      <c r="B224" s="121"/>
      <c r="C224" s="74" t="s">
        <v>5</v>
      </c>
      <c r="D224" s="57" t="s">
        <v>199</v>
      </c>
      <c r="E224" s="39">
        <v>14588698</v>
      </c>
      <c r="F224" s="39">
        <v>2</v>
      </c>
      <c r="G224" s="35">
        <f>INDEX([1]Sheet4!$E:$E,MATCH(E224,[1]Sheet4!$D:$D,0))</f>
        <v>6</v>
      </c>
      <c r="H224" s="58">
        <v>168615.46800000002</v>
      </c>
      <c r="I224" s="56">
        <f t="shared" si="12"/>
        <v>337230.93600000005</v>
      </c>
      <c r="J224" s="107"/>
      <c r="K224" s="114"/>
      <c r="L224" s="35" t="s">
        <v>198</v>
      </c>
    </row>
    <row r="225" spans="1:14" ht="15.75" customHeight="1" x14ac:dyDescent="0.25">
      <c r="A225" s="103"/>
      <c r="B225" s="121"/>
      <c r="C225" s="74" t="s">
        <v>5</v>
      </c>
      <c r="D225" s="57" t="s">
        <v>204</v>
      </c>
      <c r="E225" s="39" t="s">
        <v>205</v>
      </c>
      <c r="F225" s="39">
        <v>2</v>
      </c>
      <c r="G225" s="35" t="e">
        <f>INDEX([1]Sheet4!$E:$E,MATCH(E225,[1]Sheet4!$D:$D,0))</f>
        <v>#N/A</v>
      </c>
      <c r="H225" s="58">
        <v>128394.91665</v>
      </c>
      <c r="I225" s="56">
        <f t="shared" si="12"/>
        <v>256789.8333</v>
      </c>
      <c r="J225" s="107"/>
      <c r="K225" s="114"/>
      <c r="L225" s="35" t="s">
        <v>54</v>
      </c>
    </row>
    <row r="226" spans="1:14" ht="15.75" customHeight="1" x14ac:dyDescent="0.25">
      <c r="A226" s="103"/>
      <c r="B226" s="121"/>
      <c r="C226" s="74" t="s">
        <v>5</v>
      </c>
      <c r="D226" s="57" t="s">
        <v>204</v>
      </c>
      <c r="E226" s="39" t="s">
        <v>206</v>
      </c>
      <c r="F226" s="39">
        <v>2</v>
      </c>
      <c r="G226" s="35" t="e">
        <f>INDEX([1]Sheet4!$E:$E,MATCH(E226,[1]Sheet4!$D:$D,0))</f>
        <v>#N/A</v>
      </c>
      <c r="H226" s="58">
        <v>128394.91665</v>
      </c>
      <c r="I226" s="56">
        <f t="shared" si="12"/>
        <v>256789.8333</v>
      </c>
      <c r="J226" s="107"/>
      <c r="K226" s="114"/>
      <c r="L226" s="35" t="s">
        <v>54</v>
      </c>
    </row>
    <row r="227" spans="1:14" ht="15.75" customHeight="1" x14ac:dyDescent="0.25">
      <c r="A227" s="103"/>
      <c r="B227" s="121"/>
      <c r="C227" s="74" t="s">
        <v>5</v>
      </c>
      <c r="D227" s="57" t="s">
        <v>199</v>
      </c>
      <c r="E227" s="39">
        <v>14588699</v>
      </c>
      <c r="F227" s="39">
        <v>2</v>
      </c>
      <c r="G227" s="35">
        <f>INDEX([1]Sheet4!$E:$E,MATCH(E227,[1]Sheet4!$D:$D,0))</f>
        <v>1</v>
      </c>
      <c r="H227" s="58">
        <v>169207.29</v>
      </c>
      <c r="I227" s="56">
        <f t="shared" si="12"/>
        <v>338414.58</v>
      </c>
      <c r="J227" s="107"/>
      <c r="K227" s="114"/>
      <c r="L227" s="35" t="s">
        <v>198</v>
      </c>
    </row>
    <row r="228" spans="1:14" ht="15.75" customHeight="1" x14ac:dyDescent="0.25">
      <c r="A228" s="103"/>
      <c r="B228" s="121"/>
      <c r="C228" s="74" t="s">
        <v>5</v>
      </c>
      <c r="D228" s="57" t="s">
        <v>10</v>
      </c>
      <c r="E228" s="39" t="s">
        <v>207</v>
      </c>
      <c r="F228" s="39">
        <v>1</v>
      </c>
      <c r="G228" s="35">
        <f>INDEX([1]Sheet4!$E:$E,MATCH(E228,[1]Sheet4!$D:$D,0))</f>
        <v>2</v>
      </c>
      <c r="H228" s="58">
        <v>197412.42543750003</v>
      </c>
      <c r="I228" s="56">
        <f t="shared" si="12"/>
        <v>197412.42543750003</v>
      </c>
      <c r="J228" s="107"/>
      <c r="K228" s="114"/>
      <c r="L228" s="35" t="s">
        <v>55</v>
      </c>
    </row>
    <row r="229" spans="1:14" ht="15.75" customHeight="1" x14ac:dyDescent="0.25">
      <c r="A229" s="103"/>
      <c r="B229" s="121"/>
      <c r="C229" s="74" t="s">
        <v>5</v>
      </c>
      <c r="D229" s="57" t="s">
        <v>199</v>
      </c>
      <c r="E229" s="39">
        <v>14588698</v>
      </c>
      <c r="F229" s="39">
        <v>4</v>
      </c>
      <c r="G229" s="35">
        <f>INDEX([1]Sheet4!$E:$E,MATCH(E229,[1]Sheet4!$D:$D,0))</f>
        <v>6</v>
      </c>
      <c r="H229" s="58">
        <v>168615.46800000002</v>
      </c>
      <c r="I229" s="56">
        <f t="shared" si="12"/>
        <v>674461.87200000009</v>
      </c>
      <c r="J229" s="107"/>
      <c r="K229" s="114"/>
      <c r="L229" s="35" t="s">
        <v>55</v>
      </c>
    </row>
    <row r="230" spans="1:14" ht="15.75" customHeight="1" x14ac:dyDescent="0.25">
      <c r="A230" s="103"/>
      <c r="B230" s="121"/>
      <c r="C230" s="74" t="s">
        <v>5</v>
      </c>
      <c r="D230" s="57" t="s">
        <v>204</v>
      </c>
      <c r="E230" s="39" t="s">
        <v>205</v>
      </c>
      <c r="F230" s="39">
        <v>4</v>
      </c>
      <c r="G230" s="35" t="e">
        <f>INDEX([1]Sheet4!$E:$E,MATCH(E230,[1]Sheet4!$D:$D,0))</f>
        <v>#N/A</v>
      </c>
      <c r="H230" s="58">
        <v>197412.42543750003</v>
      </c>
      <c r="I230" s="56">
        <f t="shared" si="12"/>
        <v>789649.70175000012</v>
      </c>
      <c r="J230" s="107"/>
      <c r="K230" s="114"/>
      <c r="L230" s="35" t="s">
        <v>54</v>
      </c>
    </row>
    <row r="231" spans="1:14" ht="15.75" customHeight="1" x14ac:dyDescent="0.25">
      <c r="A231" s="103"/>
      <c r="B231" s="121"/>
      <c r="C231" s="74" t="s">
        <v>5</v>
      </c>
      <c r="D231" s="57" t="s">
        <v>10</v>
      </c>
      <c r="E231" s="39" t="s">
        <v>207</v>
      </c>
      <c r="F231" s="39">
        <v>1</v>
      </c>
      <c r="G231" s="35">
        <f>INDEX([1]Sheet4!$E:$E,MATCH(E231,[1]Sheet4!$D:$D,0))</f>
        <v>2</v>
      </c>
      <c r="H231" s="58">
        <v>197412.42543750003</v>
      </c>
      <c r="I231" s="56">
        <f t="shared" si="12"/>
        <v>197412.42543750003</v>
      </c>
      <c r="J231" s="107"/>
      <c r="K231" s="114"/>
      <c r="L231" s="35" t="s">
        <v>55</v>
      </c>
    </row>
    <row r="232" spans="1:14" ht="15.75" customHeight="1" x14ac:dyDescent="0.25">
      <c r="A232" s="103"/>
      <c r="B232" s="121"/>
      <c r="C232" s="74" t="s">
        <v>5</v>
      </c>
      <c r="D232" s="57" t="s">
        <v>11</v>
      </c>
      <c r="E232" s="39" t="s">
        <v>208</v>
      </c>
      <c r="F232" s="39">
        <v>2</v>
      </c>
      <c r="G232" s="35" t="e">
        <f>INDEX([1]Sheet4!$E:$E,MATCH(E232,[1]Sheet4!$D:$D,0))</f>
        <v>#N/A</v>
      </c>
      <c r="H232" s="58">
        <v>361022.61194999999</v>
      </c>
      <c r="I232" s="56">
        <f t="shared" si="12"/>
        <v>722045.22389999998</v>
      </c>
      <c r="J232" s="107"/>
      <c r="K232" s="114"/>
      <c r="L232" s="35" t="s">
        <v>209</v>
      </c>
    </row>
    <row r="234" spans="1:14" ht="18.75" x14ac:dyDescent="0.3">
      <c r="H234" s="124" t="s">
        <v>210</v>
      </c>
      <c r="I234" s="124"/>
      <c r="J234" s="75">
        <v>11663394.050000001</v>
      </c>
      <c r="K234" s="76" t="s">
        <v>6</v>
      </c>
    </row>
    <row r="235" spans="1:14" ht="18.75" x14ac:dyDescent="0.3">
      <c r="H235" s="124" t="s">
        <v>211</v>
      </c>
      <c r="I235" s="124"/>
      <c r="J235" s="75">
        <f>SUM(J12+J20+J27+J35+J43+J59+J75+J95+J111+J130+J149+J153+J220+J234)</f>
        <v>144387274.89945579</v>
      </c>
      <c r="K235" s="76" t="s">
        <v>6</v>
      </c>
    </row>
    <row r="236" spans="1:14" ht="19.5" customHeight="1" thickBot="1" x14ac:dyDescent="0.3">
      <c r="H236" s="125" t="s">
        <v>212</v>
      </c>
      <c r="I236" s="126"/>
      <c r="J236" s="90">
        <f>J235*7</f>
        <v>1010710924.2961905</v>
      </c>
      <c r="K236" s="77" t="s">
        <v>6</v>
      </c>
    </row>
    <row r="237" spans="1:14" ht="19.5" customHeight="1" thickTop="1" x14ac:dyDescent="0.25">
      <c r="H237" s="78"/>
      <c r="I237" s="78"/>
      <c r="J237" s="79"/>
      <c r="K237" s="80"/>
    </row>
    <row r="238" spans="1:14" s="84" customFormat="1" ht="15.75" x14ac:dyDescent="0.25">
      <c r="A238" s="3" t="s">
        <v>27</v>
      </c>
      <c r="B238" s="4"/>
      <c r="C238" s="81"/>
      <c r="D238" s="81"/>
      <c r="E238" s="82"/>
      <c r="F238" s="82"/>
      <c r="G238" s="82"/>
      <c r="H238" s="81"/>
      <c r="I238" s="81"/>
      <c r="J238" s="82"/>
      <c r="K238" s="83"/>
      <c r="L238" s="82"/>
      <c r="M238" s="82"/>
      <c r="N238" s="2"/>
    </row>
    <row r="239" spans="1:14" ht="15.75" x14ac:dyDescent="0.25">
      <c r="A239" s="3" t="s">
        <v>213</v>
      </c>
      <c r="B239" s="4"/>
      <c r="C239" s="81"/>
      <c r="D239" s="81"/>
      <c r="E239" s="82"/>
      <c r="F239" s="82"/>
      <c r="G239" s="82"/>
      <c r="H239" s="81"/>
      <c r="I239" s="81"/>
      <c r="J239" s="82"/>
      <c r="K239" s="82"/>
      <c r="L239" s="82"/>
      <c r="M239" s="82"/>
      <c r="N239" s="2"/>
    </row>
    <row r="240" spans="1:14" ht="15.75" x14ac:dyDescent="0.25">
      <c r="A240" s="5" t="s">
        <v>214</v>
      </c>
      <c r="B240" s="6"/>
      <c r="C240" s="7"/>
      <c r="D240" s="7"/>
      <c r="E240" s="85"/>
      <c r="F240" s="85"/>
      <c r="G240" s="85"/>
      <c r="H240" s="86"/>
      <c r="I240" s="86"/>
      <c r="J240" s="85"/>
      <c r="K240" s="85"/>
      <c r="L240" s="82"/>
      <c r="M240" s="82"/>
      <c r="N240" s="2"/>
    </row>
    <row r="241" spans="1:14" ht="15.75" x14ac:dyDescent="0.25">
      <c r="A241" s="5" t="s">
        <v>28</v>
      </c>
      <c r="B241" s="6"/>
      <c r="C241" s="7"/>
      <c r="D241" s="7"/>
      <c r="E241" s="85"/>
      <c r="F241" s="85"/>
      <c r="G241" s="85"/>
      <c r="H241" s="86"/>
      <c r="I241" s="86"/>
      <c r="J241" s="85"/>
      <c r="K241" s="85"/>
      <c r="L241" s="82"/>
      <c r="M241" s="82"/>
      <c r="N241" s="2"/>
    </row>
    <row r="242" spans="1:14" ht="15.75" x14ac:dyDescent="0.25">
      <c r="A242" s="3" t="s">
        <v>29</v>
      </c>
      <c r="B242" s="4"/>
      <c r="C242" s="81"/>
      <c r="D242" s="81"/>
      <c r="E242" s="82"/>
      <c r="F242" s="82"/>
      <c r="G242" s="82"/>
      <c r="H242" s="81"/>
      <c r="I242" s="81"/>
      <c r="J242" s="82"/>
      <c r="K242" s="82"/>
      <c r="L242" s="82"/>
      <c r="M242" s="82"/>
      <c r="N242" s="2"/>
    </row>
    <row r="243" spans="1:14" ht="15.75" x14ac:dyDescent="0.25">
      <c r="A243" s="87" t="s">
        <v>30</v>
      </c>
      <c r="B243" s="82"/>
      <c r="C243" s="81"/>
      <c r="D243" s="81"/>
      <c r="E243" s="82"/>
      <c r="F243" s="82"/>
      <c r="G243" s="82"/>
      <c r="H243" s="81"/>
      <c r="I243" s="81"/>
      <c r="J243" s="82"/>
      <c r="K243" s="82"/>
      <c r="L243" s="82"/>
      <c r="M243" s="82"/>
      <c r="N243" s="2"/>
    </row>
    <row r="244" spans="1:14" ht="15.75" thickBot="1" x14ac:dyDescent="0.3">
      <c r="A244" s="87"/>
      <c r="B244" s="82"/>
      <c r="C244" s="81"/>
      <c r="D244" s="81"/>
      <c r="E244" s="82"/>
      <c r="F244" s="82"/>
      <c r="G244" s="82"/>
      <c r="H244" s="81"/>
      <c r="I244" s="81"/>
      <c r="J244" s="82"/>
      <c r="K244" s="82"/>
      <c r="L244" s="82"/>
      <c r="M244" s="82"/>
      <c r="N244" s="88"/>
    </row>
    <row r="245" spans="1:14" ht="19.5" thickBot="1" x14ac:dyDescent="0.3">
      <c r="A245" s="9" t="s">
        <v>31</v>
      </c>
      <c r="B245" s="10"/>
      <c r="C245" s="11"/>
      <c r="D245" s="11"/>
      <c r="E245" s="10"/>
      <c r="F245" s="10"/>
      <c r="G245" s="10"/>
      <c r="H245" s="11"/>
      <c r="I245" s="11"/>
      <c r="J245" s="10"/>
      <c r="K245" s="10"/>
      <c r="L245" s="10"/>
      <c r="M245" s="10"/>
      <c r="N245" s="10"/>
    </row>
    <row r="246" spans="1:14" ht="18.75" x14ac:dyDescent="0.25">
      <c r="A246" s="12"/>
      <c r="B246" s="13"/>
      <c r="C246" s="14"/>
      <c r="D246" s="14"/>
      <c r="E246" s="13"/>
      <c r="F246" s="13"/>
      <c r="G246" s="13"/>
      <c r="H246" s="14"/>
      <c r="I246" s="14"/>
      <c r="J246" s="13"/>
      <c r="K246" s="13"/>
      <c r="L246" s="13"/>
      <c r="M246" s="13"/>
      <c r="N246" s="13"/>
    </row>
    <row r="247" spans="1:14" ht="15.75" x14ac:dyDescent="0.25">
      <c r="A247" s="122" t="s">
        <v>32</v>
      </c>
      <c r="B247" s="122"/>
      <c r="C247" s="22"/>
      <c r="D247" s="22"/>
      <c r="E247" s="22"/>
      <c r="F247" s="22"/>
      <c r="G247" s="25"/>
      <c r="H247" s="24"/>
      <c r="I247" s="15"/>
      <c r="J247" s="16"/>
      <c r="K247" s="127" t="s">
        <v>34</v>
      </c>
      <c r="L247" s="127"/>
      <c r="M247" s="24"/>
      <c r="N247" s="16" t="s">
        <v>34</v>
      </c>
    </row>
    <row r="248" spans="1:14" ht="15.75" x14ac:dyDescent="0.25">
      <c r="A248" s="22"/>
      <c r="B248" s="22"/>
      <c r="C248" s="22"/>
      <c r="D248" s="22"/>
      <c r="E248" s="22"/>
      <c r="F248" s="22"/>
      <c r="G248" s="25"/>
      <c r="H248" s="24" t="s">
        <v>33</v>
      </c>
      <c r="I248" s="15"/>
      <c r="J248" s="24"/>
      <c r="K248" s="24"/>
      <c r="L248" s="24"/>
      <c r="M248" s="24"/>
      <c r="N248" s="24"/>
    </row>
    <row r="249" spans="1:14" ht="15.75" x14ac:dyDescent="0.25">
      <c r="A249" s="22" t="s">
        <v>35</v>
      </c>
      <c r="B249" s="17"/>
      <c r="C249" s="18"/>
      <c r="D249" s="18"/>
      <c r="E249" s="17"/>
      <c r="F249" s="17" t="s">
        <v>35</v>
      </c>
      <c r="G249" s="17"/>
      <c r="H249" s="22"/>
      <c r="I249" s="22"/>
      <c r="J249" s="17"/>
      <c r="K249" s="21" t="s">
        <v>35</v>
      </c>
      <c r="L249" s="8"/>
      <c r="M249" s="8"/>
      <c r="N249" s="17" t="s">
        <v>36</v>
      </c>
    </row>
    <row r="250" spans="1:14" ht="15.75" x14ac:dyDescent="0.25">
      <c r="A250" s="122" t="s">
        <v>215</v>
      </c>
      <c r="B250" s="122"/>
      <c r="C250" s="20"/>
      <c r="D250" s="20"/>
      <c r="E250" s="19"/>
      <c r="F250" s="19"/>
      <c r="G250" s="19"/>
      <c r="H250" s="24" t="s">
        <v>216</v>
      </c>
      <c r="I250" s="24"/>
      <c r="J250" s="4"/>
      <c r="K250" s="23"/>
      <c r="L250" s="8"/>
      <c r="M250" s="8"/>
      <c r="N250" s="16" t="s">
        <v>217</v>
      </c>
    </row>
    <row r="251" spans="1:14" ht="15.75" x14ac:dyDescent="0.25">
      <c r="A251" s="122" t="s">
        <v>218</v>
      </c>
      <c r="B251" s="122"/>
      <c r="C251" s="22"/>
      <c r="D251" s="22"/>
      <c r="E251" s="22"/>
      <c r="F251" s="22"/>
      <c r="G251" s="25"/>
      <c r="H251" s="122" t="s">
        <v>219</v>
      </c>
      <c r="I251" s="122"/>
      <c r="J251" s="22"/>
      <c r="K251" s="123" t="s">
        <v>220</v>
      </c>
      <c r="L251" s="123"/>
      <c r="M251" s="3"/>
      <c r="N251" s="24" t="s">
        <v>37</v>
      </c>
    </row>
  </sheetData>
  <autoFilter ref="A219:N232"/>
  <mergeCells count="64">
    <mergeCell ref="A251:B251"/>
    <mergeCell ref="H251:I251"/>
    <mergeCell ref="K251:L251"/>
    <mergeCell ref="H234:I234"/>
    <mergeCell ref="H235:I235"/>
    <mergeCell ref="H236:I236"/>
    <mergeCell ref="A247:B247"/>
    <mergeCell ref="K247:L247"/>
    <mergeCell ref="A250:B250"/>
    <mergeCell ref="A153:A217"/>
    <mergeCell ref="B153:B217"/>
    <mergeCell ref="J153:J217"/>
    <mergeCell ref="K153:K217"/>
    <mergeCell ref="A220:A232"/>
    <mergeCell ref="B220:B232"/>
    <mergeCell ref="J220:J232"/>
    <mergeCell ref="K220:K232"/>
    <mergeCell ref="A130:A146"/>
    <mergeCell ref="B130:B146"/>
    <mergeCell ref="J130:J146"/>
    <mergeCell ref="K130:K146"/>
    <mergeCell ref="A149:A150"/>
    <mergeCell ref="B149:B150"/>
    <mergeCell ref="J149:J150"/>
    <mergeCell ref="K149:K150"/>
    <mergeCell ref="A95:A108"/>
    <mergeCell ref="B95:B108"/>
    <mergeCell ref="J95:J108"/>
    <mergeCell ref="K95:K108"/>
    <mergeCell ref="A111:A127"/>
    <mergeCell ref="B111:B127"/>
    <mergeCell ref="J111:J127"/>
    <mergeCell ref="K111:K127"/>
    <mergeCell ref="A59:A72"/>
    <mergeCell ref="B59:B72"/>
    <mergeCell ref="J59:J72"/>
    <mergeCell ref="K59:K72"/>
    <mergeCell ref="A75:A92"/>
    <mergeCell ref="B75:B92"/>
    <mergeCell ref="J75:J92"/>
    <mergeCell ref="K75:K92"/>
    <mergeCell ref="A35:A40"/>
    <mergeCell ref="B35:B40"/>
    <mergeCell ref="J35:J40"/>
    <mergeCell ref="K35:K40"/>
    <mergeCell ref="A43:A56"/>
    <mergeCell ref="B43:B56"/>
    <mergeCell ref="J43:J56"/>
    <mergeCell ref="K43:K56"/>
    <mergeCell ref="A20:A24"/>
    <mergeCell ref="B20:B24"/>
    <mergeCell ref="J20:J24"/>
    <mergeCell ref="K20:K24"/>
    <mergeCell ref="A27:A32"/>
    <mergeCell ref="B27:B32"/>
    <mergeCell ref="J27:J32"/>
    <mergeCell ref="K27:K32"/>
    <mergeCell ref="B4:K4"/>
    <mergeCell ref="B6:C6"/>
    <mergeCell ref="B7:C7"/>
    <mergeCell ref="A12:A17"/>
    <mergeCell ref="B12:B17"/>
    <mergeCell ref="J12:J17"/>
    <mergeCell ref="K12:K17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3"/>
  <sheetViews>
    <sheetView topLeftCell="A10" workbookViewId="0">
      <selection activeCell="B13" sqref="B13:B20"/>
    </sheetView>
  </sheetViews>
  <sheetFormatPr defaultRowHeight="15" x14ac:dyDescent="0.25"/>
  <cols>
    <col min="1" max="1" width="3.5703125" bestFit="1" customWidth="1"/>
    <col min="2" max="2" width="17.85546875" bestFit="1" customWidth="1"/>
    <col min="3" max="3" width="23" bestFit="1" customWidth="1"/>
    <col min="4" max="4" width="6.85546875" bestFit="1" customWidth="1"/>
    <col min="5" max="5" width="21.85546875" bestFit="1" customWidth="1"/>
    <col min="6" max="6" width="16.7109375" bestFit="1" customWidth="1"/>
  </cols>
  <sheetData>
    <row r="2" spans="1:7" ht="28.5" customHeight="1" x14ac:dyDescent="0.25">
      <c r="A2" s="94" t="s">
        <v>1</v>
      </c>
      <c r="B2" s="94" t="s">
        <v>223</v>
      </c>
      <c r="C2" s="94" t="s">
        <v>224</v>
      </c>
      <c r="D2" s="93" t="s">
        <v>47</v>
      </c>
      <c r="E2" s="93" t="s">
        <v>48</v>
      </c>
      <c r="F2" s="93" t="s">
        <v>2</v>
      </c>
      <c r="G2" s="93" t="s">
        <v>225</v>
      </c>
    </row>
    <row r="3" spans="1:7" s="91" customFormat="1" ht="25.5" customHeight="1" x14ac:dyDescent="0.25">
      <c r="A3" s="111">
        <v>1</v>
      </c>
      <c r="B3" s="111" t="s">
        <v>52</v>
      </c>
      <c r="C3" s="111" t="s">
        <v>53</v>
      </c>
      <c r="D3" s="89" t="s">
        <v>5</v>
      </c>
      <c r="E3" s="89" t="s">
        <v>23</v>
      </c>
      <c r="F3" s="89">
        <v>14524665</v>
      </c>
      <c r="G3" s="89">
        <v>1</v>
      </c>
    </row>
    <row r="4" spans="1:7" s="91" customFormat="1" ht="25.5" customHeight="1" x14ac:dyDescent="0.25">
      <c r="A4" s="112"/>
      <c r="B4" s="112"/>
      <c r="C4" s="112"/>
      <c r="D4" s="89" t="s">
        <v>5</v>
      </c>
      <c r="E4" s="89" t="s">
        <v>25</v>
      </c>
      <c r="F4" s="89">
        <v>949238</v>
      </c>
      <c r="G4" s="89">
        <v>10</v>
      </c>
    </row>
    <row r="5" spans="1:7" s="91" customFormat="1" ht="25.5" customHeight="1" x14ac:dyDescent="0.25">
      <c r="A5" s="113"/>
      <c r="B5" s="113"/>
      <c r="C5" s="113"/>
      <c r="D5" s="89" t="s">
        <v>5</v>
      </c>
      <c r="E5" s="89" t="s">
        <v>56</v>
      </c>
      <c r="F5" s="89">
        <v>947695</v>
      </c>
      <c r="G5" s="89">
        <v>1</v>
      </c>
    </row>
    <row r="6" spans="1:7" ht="25.5" customHeight="1" x14ac:dyDescent="0.25">
      <c r="A6" s="111">
        <v>2</v>
      </c>
      <c r="B6" s="111" t="s">
        <v>57</v>
      </c>
      <c r="C6" s="111" t="s">
        <v>58</v>
      </c>
      <c r="D6" s="89" t="s">
        <v>5</v>
      </c>
      <c r="E6" s="89" t="s">
        <v>59</v>
      </c>
      <c r="F6" s="89">
        <v>14595221</v>
      </c>
      <c r="G6" s="89">
        <v>1</v>
      </c>
    </row>
    <row r="7" spans="1:7" ht="25.5" customHeight="1" x14ac:dyDescent="0.25">
      <c r="A7" s="112"/>
      <c r="B7" s="112"/>
      <c r="C7" s="112"/>
      <c r="D7" s="89" t="s">
        <v>5</v>
      </c>
      <c r="E7" s="89" t="s">
        <v>25</v>
      </c>
      <c r="F7" s="89">
        <v>990598</v>
      </c>
      <c r="G7" s="89">
        <v>1</v>
      </c>
    </row>
    <row r="8" spans="1:7" ht="25.5" customHeight="1" x14ac:dyDescent="0.25">
      <c r="A8" s="113"/>
      <c r="B8" s="113"/>
      <c r="C8" s="113"/>
      <c r="D8" s="89" t="s">
        <v>5</v>
      </c>
      <c r="E8" s="89" t="s">
        <v>25</v>
      </c>
      <c r="F8" s="89">
        <v>949238</v>
      </c>
      <c r="G8" s="89">
        <v>10</v>
      </c>
    </row>
    <row r="9" spans="1:7" ht="25.5" customHeight="1" x14ac:dyDescent="0.25">
      <c r="A9" s="111">
        <v>3</v>
      </c>
      <c r="B9" s="111" t="s">
        <v>61</v>
      </c>
      <c r="C9" s="111" t="s">
        <v>62</v>
      </c>
      <c r="D9" s="97" t="s">
        <v>5</v>
      </c>
      <c r="E9" s="97" t="s">
        <v>63</v>
      </c>
      <c r="F9" s="97" t="s">
        <v>64</v>
      </c>
      <c r="G9" s="97">
        <v>1</v>
      </c>
    </row>
    <row r="10" spans="1:7" ht="25.5" customHeight="1" x14ac:dyDescent="0.25">
      <c r="A10" s="113"/>
      <c r="B10" s="113"/>
      <c r="C10" s="113"/>
      <c r="D10" s="97" t="s">
        <v>5</v>
      </c>
      <c r="E10" s="97" t="s">
        <v>25</v>
      </c>
      <c r="F10" s="97">
        <v>949238</v>
      </c>
      <c r="G10" s="97">
        <v>10</v>
      </c>
    </row>
    <row r="11" spans="1:7" ht="25.5" customHeight="1" x14ac:dyDescent="0.25">
      <c r="A11" s="111">
        <v>4</v>
      </c>
      <c r="B11" s="111" t="s">
        <v>66</v>
      </c>
      <c r="C11" s="111" t="s">
        <v>67</v>
      </c>
      <c r="D11" s="97" t="s">
        <v>5</v>
      </c>
      <c r="E11" s="97" t="s">
        <v>63</v>
      </c>
      <c r="F11" s="97" t="s">
        <v>64</v>
      </c>
      <c r="G11" s="97">
        <v>1</v>
      </c>
    </row>
    <row r="12" spans="1:7" ht="25.5" customHeight="1" x14ac:dyDescent="0.25">
      <c r="A12" s="113"/>
      <c r="B12" s="113"/>
      <c r="C12" s="113"/>
      <c r="D12" s="97" t="s">
        <v>5</v>
      </c>
      <c r="E12" s="97" t="s">
        <v>25</v>
      </c>
      <c r="F12" s="97">
        <v>949238</v>
      </c>
      <c r="G12" s="97">
        <v>10</v>
      </c>
    </row>
    <row r="13" spans="1:7" ht="25.5" customHeight="1" x14ac:dyDescent="0.25">
      <c r="A13" s="111">
        <v>5</v>
      </c>
      <c r="B13" s="111" t="s">
        <v>226</v>
      </c>
      <c r="C13" s="111" t="s">
        <v>227</v>
      </c>
      <c r="D13" s="98" t="s">
        <v>5</v>
      </c>
      <c r="E13" s="98" t="s">
        <v>71</v>
      </c>
      <c r="F13" s="98" t="s">
        <v>72</v>
      </c>
      <c r="G13" s="98">
        <v>2</v>
      </c>
    </row>
    <row r="14" spans="1:7" ht="25.5" customHeight="1" x14ac:dyDescent="0.25">
      <c r="A14" s="112"/>
      <c r="B14" s="112"/>
      <c r="C14" s="112"/>
      <c r="D14" s="98" t="s">
        <v>5</v>
      </c>
      <c r="E14" s="98" t="s">
        <v>74</v>
      </c>
      <c r="F14" s="98" t="s">
        <v>75</v>
      </c>
      <c r="G14" s="98">
        <v>2</v>
      </c>
    </row>
    <row r="15" spans="1:7" ht="25.5" customHeight="1" x14ac:dyDescent="0.25">
      <c r="A15" s="112"/>
      <c r="B15" s="112"/>
      <c r="C15" s="112"/>
      <c r="D15" s="98" t="s">
        <v>5</v>
      </c>
      <c r="E15" s="98" t="s">
        <v>76</v>
      </c>
      <c r="F15" s="98">
        <v>2905613</v>
      </c>
      <c r="G15" s="98">
        <v>2</v>
      </c>
    </row>
    <row r="16" spans="1:7" ht="25.5" customHeight="1" x14ac:dyDescent="0.25">
      <c r="A16" s="112"/>
      <c r="B16" s="112"/>
      <c r="C16" s="112"/>
      <c r="D16" s="98" t="s">
        <v>5</v>
      </c>
      <c r="E16" s="98" t="s">
        <v>10</v>
      </c>
      <c r="F16" s="98">
        <v>14763370</v>
      </c>
      <c r="G16" s="98">
        <v>2</v>
      </c>
    </row>
    <row r="17" spans="1:7" ht="25.5" customHeight="1" x14ac:dyDescent="0.25">
      <c r="A17" s="112"/>
      <c r="B17" s="112"/>
      <c r="C17" s="112"/>
      <c r="D17" s="98" t="s">
        <v>5</v>
      </c>
      <c r="E17" s="98" t="s">
        <v>10</v>
      </c>
      <c r="F17" s="98">
        <v>14763370</v>
      </c>
      <c r="G17" s="98">
        <v>2</v>
      </c>
    </row>
    <row r="18" spans="1:7" ht="25.5" customHeight="1" x14ac:dyDescent="0.25">
      <c r="A18" s="112"/>
      <c r="B18" s="112"/>
      <c r="C18" s="112"/>
      <c r="D18" s="98" t="s">
        <v>5</v>
      </c>
      <c r="E18" s="98" t="s">
        <v>25</v>
      </c>
      <c r="F18" s="98">
        <v>14541748</v>
      </c>
      <c r="G18" s="98">
        <v>4</v>
      </c>
    </row>
    <row r="19" spans="1:7" ht="25.5" customHeight="1" x14ac:dyDescent="0.25">
      <c r="A19" s="112"/>
      <c r="B19" s="112"/>
      <c r="C19" s="112"/>
      <c r="D19" s="98" t="s">
        <v>5</v>
      </c>
      <c r="E19" s="98" t="s">
        <v>25</v>
      </c>
      <c r="F19" s="98" t="s">
        <v>26</v>
      </c>
      <c r="G19" s="98">
        <v>2</v>
      </c>
    </row>
    <row r="20" spans="1:7" ht="25.5" customHeight="1" x14ac:dyDescent="0.25">
      <c r="A20" s="113"/>
      <c r="B20" s="113"/>
      <c r="C20" s="113"/>
      <c r="D20" s="98"/>
      <c r="E20" s="98" t="s">
        <v>17</v>
      </c>
      <c r="F20" s="98" t="s">
        <v>80</v>
      </c>
      <c r="G20" s="98">
        <v>2</v>
      </c>
    </row>
    <row r="21" spans="1:7" ht="25.5" customHeight="1" x14ac:dyDescent="0.25">
      <c r="A21" s="111">
        <v>6</v>
      </c>
      <c r="B21" s="111" t="s">
        <v>228</v>
      </c>
      <c r="C21" s="111" t="s">
        <v>229</v>
      </c>
      <c r="D21" s="95" t="s">
        <v>5</v>
      </c>
      <c r="E21" s="99" t="s">
        <v>86</v>
      </c>
      <c r="F21" s="99">
        <v>14594933</v>
      </c>
      <c r="G21" s="99">
        <v>2</v>
      </c>
    </row>
    <row r="22" spans="1:7" ht="25.5" customHeight="1" x14ac:dyDescent="0.25">
      <c r="A22" s="112"/>
      <c r="B22" s="112"/>
      <c r="C22" s="112"/>
      <c r="D22" s="96" t="s">
        <v>5</v>
      </c>
      <c r="E22" s="97" t="s">
        <v>89</v>
      </c>
      <c r="F22" s="97">
        <v>14529773</v>
      </c>
      <c r="G22" s="97">
        <v>2</v>
      </c>
    </row>
    <row r="23" spans="1:7" ht="25.5" customHeight="1" x14ac:dyDescent="0.25">
      <c r="A23" s="112"/>
      <c r="B23" s="112"/>
      <c r="C23" s="112"/>
      <c r="D23" s="96" t="s">
        <v>5</v>
      </c>
      <c r="E23" s="97" t="s">
        <v>11</v>
      </c>
      <c r="F23" s="97">
        <v>14529769</v>
      </c>
      <c r="G23" s="97">
        <v>2</v>
      </c>
    </row>
    <row r="24" spans="1:7" ht="25.5" customHeight="1" x14ac:dyDescent="0.25">
      <c r="A24" s="112"/>
      <c r="B24" s="112"/>
      <c r="C24" s="112"/>
      <c r="D24" s="96" t="s">
        <v>5</v>
      </c>
      <c r="E24" s="97" t="s">
        <v>93</v>
      </c>
      <c r="F24" s="97">
        <v>990582</v>
      </c>
      <c r="G24" s="97">
        <v>4</v>
      </c>
    </row>
    <row r="25" spans="1:7" ht="25.5" customHeight="1" x14ac:dyDescent="0.25">
      <c r="A25" s="112"/>
      <c r="B25" s="112"/>
      <c r="C25" s="112"/>
      <c r="D25" s="96" t="s">
        <v>94</v>
      </c>
      <c r="E25" s="97" t="s">
        <v>95</v>
      </c>
      <c r="F25" s="97" t="s">
        <v>96</v>
      </c>
      <c r="G25" s="97">
        <v>2</v>
      </c>
    </row>
    <row r="26" spans="1:7" ht="25.5" customHeight="1" x14ac:dyDescent="0.25">
      <c r="A26" s="112"/>
      <c r="B26" s="112"/>
      <c r="C26" s="112"/>
      <c r="D26" s="96" t="s">
        <v>5</v>
      </c>
      <c r="E26" s="97" t="s">
        <v>22</v>
      </c>
      <c r="F26" s="97">
        <v>990596</v>
      </c>
      <c r="G26" s="97">
        <v>2</v>
      </c>
    </row>
    <row r="27" spans="1:7" ht="25.5" customHeight="1" x14ac:dyDescent="0.25">
      <c r="A27" s="112"/>
      <c r="B27" s="112"/>
      <c r="C27" s="112"/>
      <c r="D27" s="96" t="s">
        <v>5</v>
      </c>
      <c r="E27" s="97" t="s">
        <v>97</v>
      </c>
      <c r="F27" s="97" t="s">
        <v>98</v>
      </c>
      <c r="G27" s="97">
        <v>3</v>
      </c>
    </row>
    <row r="28" spans="1:7" ht="25.5" customHeight="1" x14ac:dyDescent="0.25">
      <c r="A28" s="113"/>
      <c r="B28" s="113"/>
      <c r="C28" s="113"/>
      <c r="D28" s="96" t="s">
        <v>88</v>
      </c>
      <c r="E28" s="97" t="s">
        <v>19</v>
      </c>
      <c r="F28" s="97" t="s">
        <v>20</v>
      </c>
      <c r="G28" s="97">
        <v>1</v>
      </c>
    </row>
    <row r="29" spans="1:7" ht="25.5" customHeight="1" x14ac:dyDescent="0.25">
      <c r="A29" s="111">
        <v>7</v>
      </c>
      <c r="B29" s="103" t="s">
        <v>106</v>
      </c>
      <c r="C29" s="103" t="s">
        <v>107</v>
      </c>
      <c r="D29" s="99" t="s">
        <v>5</v>
      </c>
      <c r="E29" s="99" t="s">
        <v>108</v>
      </c>
      <c r="F29" s="99">
        <v>14594327</v>
      </c>
      <c r="G29" s="99">
        <v>1</v>
      </c>
    </row>
    <row r="30" spans="1:7" ht="25.5" customHeight="1" x14ac:dyDescent="0.25">
      <c r="A30" s="112"/>
      <c r="B30" s="103"/>
      <c r="C30" s="103"/>
      <c r="D30" s="99" t="s">
        <v>5</v>
      </c>
      <c r="E30" s="99" t="s">
        <v>109</v>
      </c>
      <c r="F30" s="99">
        <v>14536025</v>
      </c>
      <c r="G30" s="99">
        <v>1</v>
      </c>
    </row>
    <row r="31" spans="1:7" ht="25.5" customHeight="1" x14ac:dyDescent="0.25">
      <c r="A31" s="112"/>
      <c r="B31" s="103"/>
      <c r="C31" s="103"/>
      <c r="D31" s="97" t="s">
        <v>5</v>
      </c>
      <c r="E31" s="97" t="s">
        <v>17</v>
      </c>
      <c r="F31" s="97">
        <v>14511981</v>
      </c>
      <c r="G31" s="97">
        <v>2</v>
      </c>
    </row>
    <row r="32" spans="1:7" ht="25.5" customHeight="1" x14ac:dyDescent="0.25">
      <c r="A32" s="112"/>
      <c r="B32" s="103"/>
      <c r="C32" s="103"/>
      <c r="D32" s="99" t="s">
        <v>5</v>
      </c>
      <c r="E32" s="99" t="s">
        <v>111</v>
      </c>
      <c r="F32" s="99">
        <v>14536027</v>
      </c>
      <c r="G32" s="99">
        <v>1</v>
      </c>
    </row>
    <row r="33" spans="1:7" ht="25.5" customHeight="1" x14ac:dyDescent="0.25">
      <c r="A33" s="112"/>
      <c r="B33" s="103"/>
      <c r="C33" s="103"/>
      <c r="D33" s="97" t="s">
        <v>112</v>
      </c>
      <c r="E33" s="97" t="s">
        <v>113</v>
      </c>
      <c r="F33" s="97" t="s">
        <v>15</v>
      </c>
      <c r="G33" s="97">
        <v>2</v>
      </c>
    </row>
    <row r="34" spans="1:7" ht="25.5" customHeight="1" x14ac:dyDescent="0.25">
      <c r="A34" s="112"/>
      <c r="B34" s="103"/>
      <c r="C34" s="103"/>
      <c r="D34" s="97" t="s">
        <v>5</v>
      </c>
      <c r="E34" s="97" t="s">
        <v>10</v>
      </c>
      <c r="F34" s="97">
        <v>14554877</v>
      </c>
      <c r="G34" s="97">
        <v>1</v>
      </c>
    </row>
    <row r="35" spans="1:7" ht="25.5" customHeight="1" x14ac:dyDescent="0.25">
      <c r="A35" s="112"/>
      <c r="B35" s="103"/>
      <c r="C35" s="103"/>
      <c r="D35" s="97" t="s">
        <v>94</v>
      </c>
      <c r="E35" s="97" t="s">
        <v>114</v>
      </c>
      <c r="F35" s="97" t="s">
        <v>115</v>
      </c>
      <c r="G35" s="97">
        <v>1</v>
      </c>
    </row>
    <row r="36" spans="1:7" ht="25.5" customHeight="1" x14ac:dyDescent="0.25">
      <c r="A36" s="112"/>
      <c r="B36" s="103"/>
      <c r="C36" s="103"/>
      <c r="D36" s="97" t="s">
        <v>5</v>
      </c>
      <c r="E36" s="97" t="s">
        <v>25</v>
      </c>
      <c r="F36" s="97">
        <v>14535454</v>
      </c>
      <c r="G36" s="97">
        <v>2</v>
      </c>
    </row>
    <row r="37" spans="1:7" ht="25.5" customHeight="1" x14ac:dyDescent="0.25">
      <c r="A37" s="113"/>
      <c r="B37" s="103"/>
      <c r="C37" s="103"/>
      <c r="D37" s="97" t="s">
        <v>88</v>
      </c>
      <c r="E37" s="97" t="s">
        <v>25</v>
      </c>
      <c r="F37" s="97">
        <v>978129</v>
      </c>
      <c r="G37" s="97">
        <v>2</v>
      </c>
    </row>
    <row r="38" spans="1:7" ht="25.5" customHeight="1" x14ac:dyDescent="0.25">
      <c r="A38" s="111">
        <v>8</v>
      </c>
      <c r="B38" s="111" t="s">
        <v>118</v>
      </c>
      <c r="C38" s="111" t="s">
        <v>119</v>
      </c>
      <c r="D38" s="97" t="s">
        <v>5</v>
      </c>
      <c r="E38" s="97" t="s">
        <v>10</v>
      </c>
      <c r="F38" s="97">
        <v>14564857</v>
      </c>
      <c r="G38" s="97">
        <v>1</v>
      </c>
    </row>
    <row r="39" spans="1:7" ht="25.5" customHeight="1" x14ac:dyDescent="0.25">
      <c r="A39" s="112"/>
      <c r="B39" s="112"/>
      <c r="C39" s="112"/>
      <c r="D39" s="97" t="s">
        <v>5</v>
      </c>
      <c r="E39" s="97" t="s">
        <v>10</v>
      </c>
      <c r="F39" s="97">
        <v>14609485</v>
      </c>
      <c r="G39" s="97">
        <v>1</v>
      </c>
    </row>
    <row r="40" spans="1:7" ht="25.5" customHeight="1" x14ac:dyDescent="0.25">
      <c r="A40" s="112"/>
      <c r="B40" s="112"/>
      <c r="C40" s="112"/>
      <c r="D40" s="97" t="s">
        <v>5</v>
      </c>
      <c r="E40" s="97" t="s">
        <v>10</v>
      </c>
      <c r="F40" s="97">
        <v>14509486</v>
      </c>
      <c r="G40" s="97">
        <v>1</v>
      </c>
    </row>
    <row r="41" spans="1:7" ht="25.5" customHeight="1" x14ac:dyDescent="0.25">
      <c r="A41" s="112"/>
      <c r="B41" s="112"/>
      <c r="C41" s="112"/>
      <c r="D41" s="97" t="s">
        <v>94</v>
      </c>
      <c r="E41" s="97" t="s">
        <v>114</v>
      </c>
      <c r="F41" s="97" t="s">
        <v>120</v>
      </c>
      <c r="G41" s="97">
        <v>1</v>
      </c>
    </row>
    <row r="42" spans="1:7" ht="25.5" customHeight="1" x14ac:dyDescent="0.25">
      <c r="A42" s="112"/>
      <c r="B42" s="112"/>
      <c r="C42" s="112"/>
      <c r="D42" s="97" t="s">
        <v>5</v>
      </c>
      <c r="E42" s="97" t="s">
        <v>121</v>
      </c>
      <c r="F42" s="97">
        <v>947626</v>
      </c>
      <c r="G42" s="97">
        <v>1</v>
      </c>
    </row>
    <row r="43" spans="1:7" ht="25.5" customHeight="1" x14ac:dyDescent="0.25">
      <c r="A43" s="112"/>
      <c r="B43" s="112"/>
      <c r="C43" s="112"/>
      <c r="D43" s="97" t="s">
        <v>5</v>
      </c>
      <c r="E43" s="97" t="s">
        <v>25</v>
      </c>
      <c r="F43" s="97">
        <v>983495</v>
      </c>
      <c r="G43" s="97">
        <v>1</v>
      </c>
    </row>
    <row r="44" spans="1:7" ht="25.5" customHeight="1" x14ac:dyDescent="0.25">
      <c r="A44" s="112"/>
      <c r="B44" s="112"/>
      <c r="C44" s="112"/>
      <c r="D44" s="97" t="s">
        <v>5</v>
      </c>
      <c r="E44" s="97" t="s">
        <v>25</v>
      </c>
      <c r="F44" s="97">
        <v>990608</v>
      </c>
      <c r="G44" s="97">
        <v>1</v>
      </c>
    </row>
    <row r="45" spans="1:7" ht="25.5" customHeight="1" x14ac:dyDescent="0.25">
      <c r="A45" s="112"/>
      <c r="B45" s="112"/>
      <c r="C45" s="112"/>
      <c r="D45" s="97" t="s">
        <v>5</v>
      </c>
      <c r="E45" s="97" t="s">
        <v>25</v>
      </c>
      <c r="F45" s="97">
        <v>983519</v>
      </c>
      <c r="G45" s="97">
        <v>2</v>
      </c>
    </row>
    <row r="46" spans="1:7" ht="25.5" customHeight="1" x14ac:dyDescent="0.25">
      <c r="A46" s="113"/>
      <c r="B46" s="113"/>
      <c r="C46" s="113"/>
      <c r="D46" s="97" t="s">
        <v>5</v>
      </c>
      <c r="E46" s="97" t="s">
        <v>25</v>
      </c>
      <c r="F46" s="97">
        <v>981291</v>
      </c>
      <c r="G46" s="97">
        <v>5</v>
      </c>
    </row>
    <row r="47" spans="1:7" ht="25.5" customHeight="1" x14ac:dyDescent="0.25">
      <c r="A47" s="35">
        <v>9</v>
      </c>
      <c r="B47" s="92" t="s">
        <v>123</v>
      </c>
      <c r="C47" s="92" t="s">
        <v>124</v>
      </c>
      <c r="D47" s="97" t="s">
        <v>5</v>
      </c>
      <c r="E47" s="97" t="s">
        <v>93</v>
      </c>
      <c r="F47" s="97">
        <v>949238</v>
      </c>
      <c r="G47" s="97">
        <v>8</v>
      </c>
    </row>
    <row r="48" spans="1:7" ht="25.5" customHeight="1" x14ac:dyDescent="0.25">
      <c r="A48" s="111">
        <v>10</v>
      </c>
      <c r="B48" s="111" t="s">
        <v>125</v>
      </c>
      <c r="C48" s="111" t="s">
        <v>126</v>
      </c>
      <c r="D48" s="89" t="s">
        <v>5</v>
      </c>
      <c r="E48" s="97" t="s">
        <v>7</v>
      </c>
      <c r="F48" s="97">
        <v>20905400</v>
      </c>
      <c r="G48" s="97">
        <v>24</v>
      </c>
    </row>
    <row r="49" spans="1:7" ht="25.5" customHeight="1" x14ac:dyDescent="0.25">
      <c r="A49" s="112"/>
      <c r="B49" s="112"/>
      <c r="C49" s="112"/>
      <c r="D49" s="89" t="s">
        <v>5</v>
      </c>
      <c r="E49" s="97" t="s">
        <v>129</v>
      </c>
      <c r="F49" s="97" t="s">
        <v>130</v>
      </c>
      <c r="G49" s="97">
        <v>12</v>
      </c>
    </row>
    <row r="50" spans="1:7" ht="25.5" customHeight="1" x14ac:dyDescent="0.25">
      <c r="A50" s="112"/>
      <c r="B50" s="112"/>
      <c r="C50" s="112"/>
      <c r="D50" s="89" t="s">
        <v>5</v>
      </c>
      <c r="E50" s="97" t="s">
        <v>131</v>
      </c>
      <c r="F50" s="97">
        <v>3169366</v>
      </c>
      <c r="G50" s="97">
        <v>12</v>
      </c>
    </row>
    <row r="51" spans="1:7" ht="25.5" customHeight="1" x14ac:dyDescent="0.25">
      <c r="A51" s="112"/>
      <c r="B51" s="112"/>
      <c r="C51" s="112"/>
      <c r="D51" s="89" t="s">
        <v>5</v>
      </c>
      <c r="E51" s="97" t="s">
        <v>132</v>
      </c>
      <c r="F51" s="97">
        <v>20459326</v>
      </c>
      <c r="G51" s="97">
        <v>12</v>
      </c>
    </row>
    <row r="52" spans="1:7" ht="25.5" customHeight="1" x14ac:dyDescent="0.25">
      <c r="A52" s="112"/>
      <c r="B52" s="112"/>
      <c r="C52" s="112"/>
      <c r="D52" s="89" t="s">
        <v>5</v>
      </c>
      <c r="E52" s="97" t="s">
        <v>133</v>
      </c>
      <c r="F52" s="97">
        <v>20441945</v>
      </c>
      <c r="G52" s="97">
        <v>12</v>
      </c>
    </row>
    <row r="53" spans="1:7" ht="25.5" customHeight="1" x14ac:dyDescent="0.25">
      <c r="A53" s="112"/>
      <c r="B53" s="112"/>
      <c r="C53" s="112"/>
      <c r="D53" s="89" t="s">
        <v>5</v>
      </c>
      <c r="E53" s="97" t="s">
        <v>134</v>
      </c>
      <c r="F53" s="97" t="s">
        <v>135</v>
      </c>
      <c r="G53" s="97">
        <v>24</v>
      </c>
    </row>
    <row r="54" spans="1:7" ht="25.5" customHeight="1" x14ac:dyDescent="0.25">
      <c r="A54" s="112"/>
      <c r="B54" s="112"/>
      <c r="C54" s="112"/>
      <c r="D54" s="89" t="s">
        <v>5</v>
      </c>
      <c r="E54" s="97" t="s">
        <v>136</v>
      </c>
      <c r="F54" s="97" t="s">
        <v>137</v>
      </c>
      <c r="G54" s="97">
        <v>4</v>
      </c>
    </row>
    <row r="55" spans="1:7" ht="25.5" customHeight="1" x14ac:dyDescent="0.25">
      <c r="A55" s="112"/>
      <c r="B55" s="112"/>
      <c r="C55" s="112"/>
      <c r="D55" s="89" t="s">
        <v>5</v>
      </c>
      <c r="E55" s="97" t="s">
        <v>139</v>
      </c>
      <c r="F55" s="97" t="s">
        <v>140</v>
      </c>
      <c r="G55" s="97">
        <v>2</v>
      </c>
    </row>
    <row r="56" spans="1:7" ht="25.5" customHeight="1" x14ac:dyDescent="0.25">
      <c r="A56" s="112"/>
      <c r="B56" s="112"/>
      <c r="C56" s="112"/>
      <c r="D56" s="89" t="s">
        <v>5</v>
      </c>
      <c r="E56" s="97" t="s">
        <v>141</v>
      </c>
      <c r="F56" s="97" t="s">
        <v>142</v>
      </c>
      <c r="G56" s="97">
        <v>4</v>
      </c>
    </row>
    <row r="57" spans="1:7" ht="25.5" customHeight="1" x14ac:dyDescent="0.25">
      <c r="A57" s="112"/>
      <c r="B57" s="112"/>
      <c r="C57" s="112"/>
      <c r="D57" s="89" t="s">
        <v>5</v>
      </c>
      <c r="E57" s="97" t="s">
        <v>143</v>
      </c>
      <c r="F57" s="97" t="s">
        <v>144</v>
      </c>
      <c r="G57" s="97">
        <v>1</v>
      </c>
    </row>
    <row r="58" spans="1:7" ht="25.5" customHeight="1" x14ac:dyDescent="0.25">
      <c r="A58" s="112"/>
      <c r="B58" s="112"/>
      <c r="C58" s="112"/>
      <c r="D58" s="89" t="s">
        <v>5</v>
      </c>
      <c r="E58" s="97" t="s">
        <v>148</v>
      </c>
      <c r="F58" s="97" t="s">
        <v>149</v>
      </c>
      <c r="G58" s="97">
        <v>16</v>
      </c>
    </row>
    <row r="59" spans="1:7" ht="25.5" customHeight="1" x14ac:dyDescent="0.25">
      <c r="A59" s="112"/>
      <c r="B59" s="112"/>
      <c r="C59" s="112"/>
      <c r="D59" s="89" t="s">
        <v>5</v>
      </c>
      <c r="E59" s="97" t="s">
        <v>150</v>
      </c>
      <c r="F59" s="97" t="s">
        <v>151</v>
      </c>
      <c r="G59" s="97">
        <v>1</v>
      </c>
    </row>
    <row r="60" spans="1:7" ht="25.5" customHeight="1" x14ac:dyDescent="0.25">
      <c r="A60" s="112"/>
      <c r="B60" s="112"/>
      <c r="C60" s="112"/>
      <c r="D60" s="89" t="s">
        <v>5</v>
      </c>
      <c r="E60" s="97" t="s">
        <v>152</v>
      </c>
      <c r="F60" s="97">
        <v>276630</v>
      </c>
      <c r="G60" s="97">
        <v>6</v>
      </c>
    </row>
    <row r="61" spans="1:7" ht="25.5" customHeight="1" x14ac:dyDescent="0.25">
      <c r="A61" s="112"/>
      <c r="B61" s="112"/>
      <c r="C61" s="112"/>
      <c r="D61" s="89" t="s">
        <v>5</v>
      </c>
      <c r="E61" s="97" t="s">
        <v>153</v>
      </c>
      <c r="F61" s="97">
        <v>276134</v>
      </c>
      <c r="G61" s="97">
        <v>6</v>
      </c>
    </row>
    <row r="62" spans="1:7" ht="25.5" customHeight="1" x14ac:dyDescent="0.25">
      <c r="A62" s="112"/>
      <c r="B62" s="112"/>
      <c r="C62" s="112"/>
      <c r="D62" s="89" t="s">
        <v>5</v>
      </c>
      <c r="E62" s="97" t="s">
        <v>156</v>
      </c>
      <c r="F62" s="97" t="s">
        <v>157</v>
      </c>
      <c r="G62" s="97">
        <v>1</v>
      </c>
    </row>
    <row r="63" spans="1:7" ht="25.5" customHeight="1" x14ac:dyDescent="0.25">
      <c r="A63" s="112"/>
      <c r="B63" s="112"/>
      <c r="C63" s="112"/>
      <c r="D63" s="89" t="s">
        <v>5</v>
      </c>
      <c r="E63" s="97" t="s">
        <v>150</v>
      </c>
      <c r="F63" s="97" t="s">
        <v>160</v>
      </c>
      <c r="G63" s="97">
        <v>1</v>
      </c>
    </row>
    <row r="64" spans="1:7" ht="25.5" customHeight="1" x14ac:dyDescent="0.25">
      <c r="A64" s="112"/>
      <c r="B64" s="112"/>
      <c r="C64" s="112"/>
      <c r="D64" s="89" t="s">
        <v>5</v>
      </c>
      <c r="E64" s="97" t="s">
        <v>121</v>
      </c>
      <c r="F64" s="97" t="s">
        <v>163</v>
      </c>
      <c r="G64" s="97" t="s">
        <v>162</v>
      </c>
    </row>
    <row r="65" spans="1:7" ht="25.5" customHeight="1" x14ac:dyDescent="0.25">
      <c r="A65" s="112"/>
      <c r="B65" s="112"/>
      <c r="C65" s="112"/>
      <c r="D65" s="89" t="s">
        <v>5</v>
      </c>
      <c r="E65" s="97" t="s">
        <v>165</v>
      </c>
      <c r="F65" s="97" t="s">
        <v>166</v>
      </c>
      <c r="G65" s="97" t="s">
        <v>167</v>
      </c>
    </row>
    <row r="66" spans="1:7" ht="25.5" customHeight="1" x14ac:dyDescent="0.25">
      <c r="A66" s="112"/>
      <c r="B66" s="112"/>
      <c r="C66" s="112"/>
      <c r="D66" s="89" t="s">
        <v>5</v>
      </c>
      <c r="E66" s="97" t="s">
        <v>121</v>
      </c>
      <c r="F66" s="97" t="s">
        <v>168</v>
      </c>
      <c r="G66" s="97" t="s">
        <v>169</v>
      </c>
    </row>
    <row r="67" spans="1:7" ht="25.5" customHeight="1" x14ac:dyDescent="0.25">
      <c r="A67" s="112"/>
      <c r="B67" s="112"/>
      <c r="C67" s="112"/>
      <c r="D67" s="89" t="s">
        <v>5</v>
      </c>
      <c r="E67" s="97" t="s">
        <v>121</v>
      </c>
      <c r="F67" s="97" t="s">
        <v>168</v>
      </c>
      <c r="G67" s="97" t="s">
        <v>169</v>
      </c>
    </row>
    <row r="68" spans="1:7" ht="25.5" customHeight="1" x14ac:dyDescent="0.25">
      <c r="A68" s="112"/>
      <c r="B68" s="112"/>
      <c r="C68" s="112"/>
      <c r="D68" s="89" t="s">
        <v>5</v>
      </c>
      <c r="E68" s="97" t="s">
        <v>158</v>
      </c>
      <c r="F68" s="97">
        <v>20551483</v>
      </c>
      <c r="G68" s="97" t="s">
        <v>162</v>
      </c>
    </row>
    <row r="69" spans="1:7" ht="25.5" customHeight="1" x14ac:dyDescent="0.25">
      <c r="A69" s="112"/>
      <c r="B69" s="112"/>
      <c r="C69" s="112"/>
      <c r="D69" s="89" t="s">
        <v>5</v>
      </c>
      <c r="E69" s="97" t="s">
        <v>121</v>
      </c>
      <c r="F69" s="97">
        <v>3964833</v>
      </c>
      <c r="G69" s="97" t="s">
        <v>162</v>
      </c>
    </row>
    <row r="70" spans="1:7" ht="25.5" customHeight="1" x14ac:dyDescent="0.25">
      <c r="A70" s="112"/>
      <c r="B70" s="112"/>
      <c r="C70" s="112"/>
      <c r="D70" s="89" t="s">
        <v>5</v>
      </c>
      <c r="E70" s="97" t="s">
        <v>173</v>
      </c>
      <c r="F70" s="97">
        <v>60113509</v>
      </c>
      <c r="G70" s="97" t="s">
        <v>167</v>
      </c>
    </row>
    <row r="71" spans="1:7" ht="25.5" customHeight="1" x14ac:dyDescent="0.25">
      <c r="A71" s="112"/>
      <c r="B71" s="112"/>
      <c r="C71" s="112"/>
      <c r="D71" s="89" t="s">
        <v>5</v>
      </c>
      <c r="E71" s="97" t="s">
        <v>121</v>
      </c>
      <c r="F71" s="97">
        <v>13947281</v>
      </c>
      <c r="G71" s="97" t="s">
        <v>167</v>
      </c>
    </row>
    <row r="72" spans="1:7" ht="25.5" customHeight="1" x14ac:dyDescent="0.25">
      <c r="A72" s="112"/>
      <c r="B72" s="112"/>
      <c r="C72" s="112"/>
      <c r="D72" s="89" t="s">
        <v>5</v>
      </c>
      <c r="E72" s="97" t="s">
        <v>174</v>
      </c>
      <c r="F72" s="97">
        <v>11194257</v>
      </c>
      <c r="G72" s="97" t="s">
        <v>162</v>
      </c>
    </row>
    <row r="73" spans="1:7" ht="25.5" customHeight="1" x14ac:dyDescent="0.25">
      <c r="A73" s="112"/>
      <c r="B73" s="112"/>
      <c r="C73" s="112"/>
      <c r="D73" s="89" t="s">
        <v>5</v>
      </c>
      <c r="E73" s="97" t="s">
        <v>178</v>
      </c>
      <c r="F73" s="97">
        <v>20852764</v>
      </c>
      <c r="G73" s="97" t="s">
        <v>169</v>
      </c>
    </row>
    <row r="74" spans="1:7" ht="25.5" customHeight="1" x14ac:dyDescent="0.25">
      <c r="A74" s="112"/>
      <c r="B74" s="112"/>
      <c r="C74" s="112"/>
      <c r="D74" s="89" t="s">
        <v>5</v>
      </c>
      <c r="E74" s="97" t="s">
        <v>179</v>
      </c>
      <c r="F74" s="97">
        <v>976929</v>
      </c>
      <c r="G74" s="97" t="s">
        <v>169</v>
      </c>
    </row>
    <row r="75" spans="1:7" ht="25.5" customHeight="1" x14ac:dyDescent="0.25">
      <c r="A75" s="112"/>
      <c r="B75" s="112"/>
      <c r="C75" s="112"/>
      <c r="D75" s="89" t="s">
        <v>5</v>
      </c>
      <c r="E75" s="97" t="s">
        <v>180</v>
      </c>
      <c r="F75" s="97">
        <v>20852762</v>
      </c>
      <c r="G75" s="97" t="s">
        <v>169</v>
      </c>
    </row>
    <row r="76" spans="1:7" ht="25.5" customHeight="1" x14ac:dyDescent="0.25">
      <c r="A76" s="112"/>
      <c r="B76" s="112"/>
      <c r="C76" s="112"/>
      <c r="D76" s="89" t="s">
        <v>5</v>
      </c>
      <c r="E76" s="97" t="s">
        <v>9</v>
      </c>
      <c r="F76" s="97">
        <v>276935</v>
      </c>
      <c r="G76" s="97" t="s">
        <v>176</v>
      </c>
    </row>
    <row r="77" spans="1:7" ht="25.5" customHeight="1" x14ac:dyDescent="0.25">
      <c r="A77" s="112"/>
      <c r="B77" s="112"/>
      <c r="C77" s="112"/>
      <c r="D77" s="89" t="s">
        <v>5</v>
      </c>
      <c r="E77" s="97" t="s">
        <v>185</v>
      </c>
      <c r="F77" s="97">
        <v>470467</v>
      </c>
      <c r="G77" s="97" t="s">
        <v>184</v>
      </c>
    </row>
    <row r="78" spans="1:7" ht="25.5" customHeight="1" x14ac:dyDescent="0.25">
      <c r="A78" s="112"/>
      <c r="B78" s="112"/>
      <c r="C78" s="112"/>
      <c r="D78" s="89" t="s">
        <v>5</v>
      </c>
      <c r="E78" s="97" t="s">
        <v>186</v>
      </c>
      <c r="F78" s="97">
        <v>1543499</v>
      </c>
      <c r="G78" s="97" t="s">
        <v>184</v>
      </c>
    </row>
    <row r="79" spans="1:7" ht="25.5" customHeight="1" x14ac:dyDescent="0.25">
      <c r="A79" s="112"/>
      <c r="B79" s="112"/>
      <c r="C79" s="112"/>
      <c r="D79" s="89" t="s">
        <v>5</v>
      </c>
      <c r="E79" s="97" t="s">
        <v>187</v>
      </c>
      <c r="F79" s="97">
        <v>21940615</v>
      </c>
      <c r="G79" s="97" t="s">
        <v>162</v>
      </c>
    </row>
    <row r="80" spans="1:7" ht="25.5" customHeight="1" x14ac:dyDescent="0.25">
      <c r="A80" s="112"/>
      <c r="B80" s="112"/>
      <c r="C80" s="112"/>
      <c r="D80" s="89" t="s">
        <v>5</v>
      </c>
      <c r="E80" s="97" t="s">
        <v>188</v>
      </c>
      <c r="F80" s="97">
        <v>20784537</v>
      </c>
      <c r="G80" s="97" t="s">
        <v>162</v>
      </c>
    </row>
    <row r="81" spans="1:7" ht="25.5" customHeight="1" x14ac:dyDescent="0.25">
      <c r="A81" s="112"/>
      <c r="B81" s="112"/>
      <c r="C81" s="112"/>
      <c r="D81" s="89" t="s">
        <v>5</v>
      </c>
      <c r="E81" s="97" t="s">
        <v>189</v>
      </c>
      <c r="F81" s="97">
        <v>11712792</v>
      </c>
      <c r="G81" s="97" t="s">
        <v>162</v>
      </c>
    </row>
    <row r="82" spans="1:7" ht="25.5" customHeight="1" x14ac:dyDescent="0.25">
      <c r="A82" s="112"/>
      <c r="B82" s="112"/>
      <c r="C82" s="112"/>
      <c r="D82" s="89" t="s">
        <v>5</v>
      </c>
      <c r="E82" s="97" t="s">
        <v>25</v>
      </c>
      <c r="F82" s="97">
        <v>11712791</v>
      </c>
      <c r="G82" s="97" t="s">
        <v>162</v>
      </c>
    </row>
    <row r="83" spans="1:7" ht="25.5" customHeight="1" x14ac:dyDescent="0.25">
      <c r="A83" s="112"/>
      <c r="B83" s="112"/>
      <c r="C83" s="112"/>
      <c r="D83" s="89" t="s">
        <v>5</v>
      </c>
      <c r="E83" s="97" t="s">
        <v>25</v>
      </c>
      <c r="F83" s="97">
        <v>968725</v>
      </c>
      <c r="G83" s="97" t="s">
        <v>162</v>
      </c>
    </row>
    <row r="84" spans="1:7" ht="25.5" customHeight="1" x14ac:dyDescent="0.25">
      <c r="A84" s="112"/>
      <c r="B84" s="112"/>
      <c r="C84" s="112"/>
      <c r="D84" s="89" t="s">
        <v>5</v>
      </c>
      <c r="E84" s="97" t="s">
        <v>8</v>
      </c>
      <c r="F84" s="97">
        <v>8149182</v>
      </c>
      <c r="G84" s="97" t="s">
        <v>162</v>
      </c>
    </row>
    <row r="85" spans="1:7" ht="25.5" customHeight="1" x14ac:dyDescent="0.25">
      <c r="A85" s="112"/>
      <c r="B85" s="112"/>
      <c r="C85" s="112"/>
      <c r="D85" s="1" t="s">
        <v>5</v>
      </c>
      <c r="E85" s="98" t="s">
        <v>158</v>
      </c>
      <c r="F85" s="98">
        <v>1547254</v>
      </c>
      <c r="G85" s="98" t="s">
        <v>169</v>
      </c>
    </row>
    <row r="86" spans="1:7" ht="25.5" customHeight="1" x14ac:dyDescent="0.25">
      <c r="A86" s="112"/>
      <c r="B86" s="112"/>
      <c r="C86" s="112"/>
      <c r="D86" s="89" t="s">
        <v>5</v>
      </c>
      <c r="E86" s="97" t="s">
        <v>191</v>
      </c>
      <c r="F86" s="97">
        <v>21631484</v>
      </c>
      <c r="G86" s="97" t="s">
        <v>169</v>
      </c>
    </row>
    <row r="87" spans="1:7" ht="25.5" customHeight="1" x14ac:dyDescent="0.25">
      <c r="A87" s="112"/>
      <c r="B87" s="112"/>
      <c r="C87" s="112"/>
      <c r="D87" s="89" t="s">
        <v>5</v>
      </c>
      <c r="E87" s="97" t="s">
        <v>192</v>
      </c>
      <c r="F87" s="97">
        <v>60112981</v>
      </c>
      <c r="G87" s="97" t="s">
        <v>169</v>
      </c>
    </row>
    <row r="88" spans="1:7" ht="25.5" customHeight="1" x14ac:dyDescent="0.25">
      <c r="A88" s="112"/>
      <c r="B88" s="112"/>
      <c r="C88" s="112"/>
      <c r="D88" s="89" t="s">
        <v>5</v>
      </c>
      <c r="E88" s="97" t="s">
        <v>25</v>
      </c>
      <c r="F88" s="97">
        <v>13948981</v>
      </c>
      <c r="G88" s="97" t="s">
        <v>162</v>
      </c>
    </row>
    <row r="89" spans="1:7" ht="25.5" customHeight="1" x14ac:dyDescent="0.25">
      <c r="A89" s="113"/>
      <c r="B89" s="113"/>
      <c r="C89" s="113"/>
      <c r="D89" s="89" t="s">
        <v>5</v>
      </c>
      <c r="E89" s="97" t="s">
        <v>138</v>
      </c>
      <c r="F89" s="97">
        <v>994390</v>
      </c>
      <c r="G89" s="97" t="s">
        <v>162</v>
      </c>
    </row>
    <row r="90" spans="1:7" ht="25.5" customHeight="1" x14ac:dyDescent="0.25">
      <c r="A90" s="111">
        <v>11</v>
      </c>
      <c r="B90" s="111" t="s">
        <v>195</v>
      </c>
      <c r="C90" s="111" t="s">
        <v>196</v>
      </c>
      <c r="D90" s="89" t="s">
        <v>5</v>
      </c>
      <c r="E90" s="97" t="s">
        <v>204</v>
      </c>
      <c r="F90" s="97" t="s">
        <v>205</v>
      </c>
      <c r="G90" s="97">
        <v>2</v>
      </c>
    </row>
    <row r="91" spans="1:7" ht="25.5" customHeight="1" x14ac:dyDescent="0.25">
      <c r="A91" s="112"/>
      <c r="B91" s="112"/>
      <c r="C91" s="112"/>
      <c r="D91" s="89" t="s">
        <v>5</v>
      </c>
      <c r="E91" s="97" t="s">
        <v>204</v>
      </c>
      <c r="F91" s="97" t="s">
        <v>206</v>
      </c>
      <c r="G91" s="97">
        <v>2</v>
      </c>
    </row>
    <row r="92" spans="1:7" ht="25.5" customHeight="1" x14ac:dyDescent="0.25">
      <c r="A92" s="112"/>
      <c r="B92" s="112"/>
      <c r="C92" s="112"/>
      <c r="D92" s="89" t="s">
        <v>5</v>
      </c>
      <c r="E92" s="97" t="s">
        <v>204</v>
      </c>
      <c r="F92" s="97" t="s">
        <v>205</v>
      </c>
      <c r="G92" s="97">
        <v>4</v>
      </c>
    </row>
    <row r="93" spans="1:7" ht="25.5" customHeight="1" x14ac:dyDescent="0.25">
      <c r="A93" s="113"/>
      <c r="B93" s="113"/>
      <c r="C93" s="113"/>
      <c r="D93" s="89" t="s">
        <v>5</v>
      </c>
      <c r="E93" s="97" t="s">
        <v>11</v>
      </c>
      <c r="F93" s="97" t="s">
        <v>208</v>
      </c>
      <c r="G93" s="97">
        <v>2</v>
      </c>
    </row>
  </sheetData>
  <mergeCells count="30">
    <mergeCell ref="B3:B5"/>
    <mergeCell ref="C3:C5"/>
    <mergeCell ref="B6:B8"/>
    <mergeCell ref="C6:C8"/>
    <mergeCell ref="B9:B10"/>
    <mergeCell ref="C9:C10"/>
    <mergeCell ref="B48:B89"/>
    <mergeCell ref="C48:C89"/>
    <mergeCell ref="B11:B12"/>
    <mergeCell ref="C11:C12"/>
    <mergeCell ref="B13:B20"/>
    <mergeCell ref="C13:C20"/>
    <mergeCell ref="B21:B28"/>
    <mergeCell ref="C21:C28"/>
    <mergeCell ref="A48:A89"/>
    <mergeCell ref="A90:A93"/>
    <mergeCell ref="B90:B93"/>
    <mergeCell ref="C90:C93"/>
    <mergeCell ref="A3:A5"/>
    <mergeCell ref="A6:A8"/>
    <mergeCell ref="A9:A10"/>
    <mergeCell ref="A11:A12"/>
    <mergeCell ref="A13:A20"/>
    <mergeCell ref="A21:A28"/>
    <mergeCell ref="A29:A37"/>
    <mergeCell ref="A38:A46"/>
    <mergeCell ref="B29:B37"/>
    <mergeCell ref="C29:C37"/>
    <mergeCell ref="B38:B46"/>
    <mergeCell ref="C38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CCO-0012</vt:lpstr>
      <vt:lpstr>Sheet1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2023-09-18T07:56:26Z</dcterms:modified>
</cp:coreProperties>
</file>