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55" activeTab="1"/>
  </bookViews>
  <sheets>
    <sheet name="101-2023090007" sheetId="1" r:id="rId1"/>
    <sheet name="101-2023090007 (Quo)" sheetId="2" r:id="rId2"/>
  </sheets>
  <externalReferences>
    <externalReference r:id="rId3"/>
  </externalReferences>
  <definedNames>
    <definedName name="_xlnm._FilterDatabase" localSheetId="1" hidden="1">'101-2023090007 (Quo)'!$A$11:$R$15</definedName>
  </definedNames>
  <calcPr calcId="152511"/>
  <fileRecoveryPr autoRecover="0"/>
</workbook>
</file>

<file path=xl/calcChain.xml><?xml version="1.0" encoding="utf-8"?>
<calcChain xmlns="http://schemas.openxmlformats.org/spreadsheetml/2006/main">
  <c r="K13" i="2" l="1"/>
  <c r="K14" i="2"/>
  <c r="K15" i="2"/>
  <c r="K12" i="2"/>
  <c r="M13" i="2" l="1"/>
  <c r="M14" i="2"/>
  <c r="M15" i="2"/>
  <c r="M12" i="2"/>
  <c r="M16" i="2" l="1"/>
  <c r="G13" i="2"/>
  <c r="G14" i="2"/>
  <c r="G15" i="2"/>
  <c r="G12" i="2"/>
</calcChain>
</file>

<file path=xl/sharedStrings.xml><?xml version="1.0" encoding="utf-8"?>
<sst xmlns="http://schemas.openxmlformats.org/spreadsheetml/2006/main" count="88" uniqueCount="47">
  <si>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</si>
  <si>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</si>
  <si>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</si>
  <si>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</si>
  <si>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</si>
  <si>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</si>
  <si>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</si>
  <si>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</si>
  <si>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</si>
  <si>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</si>
  <si>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</si>
  <si>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</si>
  <si>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</si>
  <si>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</si>
  <si>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</si>
  <si>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</si>
  <si>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Lucky Shwe Ohe Co.,ltd</t>
  </si>
  <si>
    <t>TAD1641GE</t>
  </si>
  <si>
    <t>Generator</t>
  </si>
  <si>
    <t>Reman Customer</t>
  </si>
  <si>
    <t>Unit Injectior (6)</t>
  </si>
  <si>
    <t>Valve Spring</t>
  </si>
  <si>
    <t>7206-0435</t>
  </si>
  <si>
    <t>Actuator</t>
  </si>
  <si>
    <t>7206-0379</t>
  </si>
  <si>
    <t>Seal Kit</t>
  </si>
  <si>
    <t>Nozzle Washer</t>
  </si>
  <si>
    <t>100-2023080092</t>
  </si>
  <si>
    <t>Unit Price(USD)</t>
  </si>
  <si>
    <t>Total Price(USD)</t>
  </si>
  <si>
    <t>Brand</t>
  </si>
  <si>
    <t>Stock Status</t>
  </si>
  <si>
    <t>bosch</t>
  </si>
  <si>
    <t>turbo</t>
  </si>
  <si>
    <t>Turbo</t>
  </si>
  <si>
    <t xml:space="preserve">Ex Stock 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</si>
  <si>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</si>
  <si>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</si>
  <si>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</si>
  <si>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</si>
  <si>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</si>
  <si>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</si>
  <si>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</si>
  <si>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Local</t>
  </si>
  <si>
    <t>L-000050(TAD1641)(REM)</t>
  </si>
  <si>
    <t>L-000051(TAD1641)(REM)</t>
  </si>
  <si>
    <t>L-000169(EC460)(REM)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</si>
</sst>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/>
          <cell r="AI1"/>
        </row>
        <row r="2">
          <cell r="E2" t="str">
            <v>Part Number</v>
          </cell>
          <cell r="AI2" t="str">
            <v>Closing Qty</v>
          </cell>
        </row>
        <row r="3">
          <cell r="E3"/>
          <cell r="AI3"/>
        </row>
        <row r="4">
          <cell r="E4" t="str">
            <v>RB 0409-6995</v>
          </cell>
          <cell r="AI4">
            <v>61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0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1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0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5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11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75000700263-CEIII</v>
          </cell>
          <cell r="AI444">
            <v>6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25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 t="str">
            <v>K3V638P604/E04</v>
          </cell>
          <cell r="AI475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zoomScaleNormal="100" workbookViewId="0">
      <selection activeCell="F7" sqref="F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16</v>
      </c>
      <c r="D1" s="2"/>
      <c r="E1" s="46"/>
      <c r="F1" s="46"/>
    </row>
    <row r="2" spans="1:8" ht="15.75" customHeight="1" x14ac:dyDescent="0.25">
      <c r="A2" s="8" t="s">
        <v>14</v>
      </c>
      <c r="B2" s="1"/>
      <c r="C2" s="10" t="s">
        <v>18</v>
      </c>
      <c r="D2" s="2"/>
      <c r="E2" s="46"/>
      <c r="F2" s="47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19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27</v>
      </c>
      <c r="D7" s="5"/>
      <c r="E7" s="4"/>
    </row>
    <row r="8" spans="1:8" ht="15.75" x14ac:dyDescent="0.25">
      <c r="A8" s="8" t="s">
        <v>11</v>
      </c>
      <c r="B8" s="10"/>
      <c r="C8" s="10" t="s">
        <v>17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21</v>
      </c>
      <c r="C12" s="20" t="s">
        <v>15</v>
      </c>
      <c r="D12" s="19"/>
      <c r="E12" s="11">
        <v>6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23</v>
      </c>
      <c r="C13" s="20" t="s">
        <v>24</v>
      </c>
      <c r="D13" s="19"/>
      <c r="E13" s="11">
        <v>2</v>
      </c>
      <c r="F13" s="18" t="s">
        <v>22</v>
      </c>
      <c r="G13" s="13"/>
      <c r="H13" s="12"/>
    </row>
    <row r="14" spans="1:8" ht="26.25" customHeight="1" x14ac:dyDescent="0.25">
      <c r="A14" s="11">
        <v>3</v>
      </c>
      <c r="B14" s="15" t="s">
        <v>25</v>
      </c>
      <c r="C14" s="20" t="s">
        <v>15</v>
      </c>
      <c r="D14" s="19"/>
      <c r="E14" s="11">
        <v>1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26</v>
      </c>
      <c r="C15" s="20" t="s">
        <v>15</v>
      </c>
      <c r="D15" s="19"/>
      <c r="E15" s="11">
        <v>6</v>
      </c>
      <c r="F15" s="18"/>
      <c r="G15" s="13"/>
      <c r="H15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tabSelected="1" zoomScaleNormal="100" workbookViewId="0">
      <selection activeCell="G7" sqref="G7"/>
    </sheetView>
  </sheetViews>
  <sheetFormatPr defaultRowHeight="15" x14ac:dyDescent="0.25"/>
  <cols>
    <col min="1" max="1" width="4" customWidth="1"/>
    <col min="2" max="2" width="28.7109375" customWidth="1"/>
    <col min="3" max="3" width="35.28515625" bestFit="1" customWidth="1"/>
    <col min="4" max="4" width="14.5703125" style="6" customWidth="1"/>
    <col min="5" max="7" width="9.140625" style="6" customWidth="1"/>
    <col min="8" max="9" width="12.5703125" style="32" customWidth="1"/>
    <col min="10" max="10" width="18.5703125" style="38" customWidth="1"/>
    <col min="11" max="12" width="18.5703125" style="38" hidden="1" customWidth="1"/>
    <col min="13" max="13" width="18.5703125" style="38" customWidth="1"/>
    <col min="14" max="15" width="18.5703125" style="6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16</v>
      </c>
      <c r="D1" s="2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8" ht="15.75" customHeight="1" x14ac:dyDescent="0.25">
      <c r="A2" s="8" t="s">
        <v>14</v>
      </c>
      <c r="B2" s="1"/>
      <c r="C2" s="10" t="s">
        <v>18</v>
      </c>
      <c r="D2" s="2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</row>
    <row r="3" spans="1:18" ht="15.75" customHeight="1" x14ac:dyDescent="0.25">
      <c r="A3" s="8" t="s">
        <v>4</v>
      </c>
      <c r="B3" s="21"/>
      <c r="C3" s="10" t="s">
        <v>15</v>
      </c>
      <c r="D3" s="2"/>
      <c r="E3" s="21"/>
      <c r="F3" s="21"/>
      <c r="G3" s="21"/>
      <c r="H3" s="28"/>
      <c r="I3" s="28"/>
      <c r="J3" s="33"/>
      <c r="K3" s="33"/>
      <c r="L3" s="33"/>
      <c r="M3" s="33"/>
      <c r="N3" s="21"/>
      <c r="O3" s="21"/>
    </row>
    <row r="4" spans="1:18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4"/>
      <c r="H4" s="29"/>
      <c r="I4" s="29"/>
      <c r="J4" s="34"/>
      <c r="K4" s="34"/>
      <c r="L4" s="34"/>
      <c r="M4" s="34"/>
      <c r="N4" s="4"/>
      <c r="O4" s="4"/>
    </row>
    <row r="5" spans="1:18" ht="15.75" x14ac:dyDescent="0.25">
      <c r="A5" s="8" t="s">
        <v>6</v>
      </c>
      <c r="B5" s="10"/>
      <c r="C5" s="10" t="s">
        <v>19</v>
      </c>
      <c r="D5" s="5"/>
      <c r="E5" s="4"/>
      <c r="F5" s="4"/>
      <c r="G5" s="4"/>
      <c r="H5" s="29"/>
      <c r="I5" s="29"/>
      <c r="J5" s="34"/>
      <c r="K5" s="34"/>
      <c r="L5" s="34"/>
      <c r="M5" s="34"/>
      <c r="N5" s="4"/>
      <c r="O5" s="4"/>
    </row>
    <row r="6" spans="1:18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29"/>
      <c r="I6" s="29"/>
      <c r="J6" s="34"/>
      <c r="K6" s="34"/>
      <c r="L6" s="34"/>
      <c r="M6" s="34"/>
      <c r="N6" s="4"/>
      <c r="O6" s="4"/>
    </row>
    <row r="7" spans="1:18" ht="15.75" x14ac:dyDescent="0.25">
      <c r="A7" s="8" t="s">
        <v>13</v>
      </c>
      <c r="B7" s="10"/>
      <c r="C7" s="10" t="s">
        <v>27</v>
      </c>
      <c r="D7" s="5"/>
      <c r="E7" s="4"/>
      <c r="F7" s="4"/>
      <c r="G7" s="4"/>
      <c r="H7" s="29"/>
      <c r="I7" s="29"/>
      <c r="J7" s="34"/>
      <c r="K7" s="34"/>
      <c r="L7" s="34"/>
      <c r="M7" s="34"/>
      <c r="N7" s="4"/>
      <c r="O7" s="4"/>
    </row>
    <row r="8" spans="1:18" ht="15.75" x14ac:dyDescent="0.25">
      <c r="A8" s="8" t="s">
        <v>11</v>
      </c>
      <c r="B8" s="10"/>
      <c r="C8" s="10" t="s">
        <v>17</v>
      </c>
      <c r="D8" s="5"/>
      <c r="E8" s="4"/>
      <c r="F8" s="4"/>
      <c r="G8" s="4"/>
      <c r="H8" s="29"/>
      <c r="I8" s="29"/>
      <c r="J8" s="34"/>
      <c r="K8" s="34"/>
      <c r="L8" s="34"/>
      <c r="M8" s="34"/>
      <c r="N8" s="4"/>
      <c r="O8" s="4"/>
    </row>
    <row r="9" spans="1:18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29"/>
      <c r="I9" s="29"/>
      <c r="J9" s="34"/>
      <c r="K9" s="34"/>
      <c r="L9" s="34"/>
      <c r="M9" s="34"/>
      <c r="N9" s="4"/>
      <c r="O9" s="4"/>
    </row>
    <row r="10" spans="1:18" ht="15.75" x14ac:dyDescent="0.25">
      <c r="A10" s="1"/>
      <c r="B10" s="10"/>
      <c r="C10" s="10"/>
      <c r="D10" s="5"/>
      <c r="E10" s="5"/>
      <c r="F10" s="5"/>
      <c r="G10" s="5"/>
      <c r="H10" s="30"/>
      <c r="I10" s="30"/>
      <c r="J10" s="35"/>
      <c r="K10" s="35"/>
      <c r="L10" s="35"/>
      <c r="M10" s="35"/>
      <c r="N10" s="5"/>
      <c r="O10" s="5"/>
      <c r="Q10" s="12"/>
      <c r="R10" s="12"/>
    </row>
    <row r="11" spans="1:18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2" t="s">
        <v>32</v>
      </c>
      <c r="G11" s="22" t="s">
        <v>33</v>
      </c>
      <c r="H11" s="31"/>
      <c r="I11" s="31"/>
      <c r="J11" s="36" t="s">
        <v>28</v>
      </c>
      <c r="K11" s="36"/>
      <c r="L11" s="36"/>
      <c r="M11" s="36" t="s">
        <v>29</v>
      </c>
      <c r="N11" s="22" t="s">
        <v>30</v>
      </c>
      <c r="O11" s="22" t="s">
        <v>31</v>
      </c>
      <c r="P11" s="16" t="s">
        <v>9</v>
      </c>
      <c r="Q11" s="13"/>
      <c r="R11" s="12"/>
    </row>
    <row r="12" spans="1:18" s="45" customFormat="1" ht="26.25" customHeight="1" x14ac:dyDescent="0.25">
      <c r="A12" s="18">
        <v>1</v>
      </c>
      <c r="B12" s="39" t="s">
        <v>21</v>
      </c>
      <c r="C12" s="40" t="s">
        <v>44</v>
      </c>
      <c r="D12" s="41"/>
      <c r="E12" s="18">
        <v>6</v>
      </c>
      <c r="F12" s="18"/>
      <c r="G12" s="18" t="e">
        <f>INDEX('[1]Balance (Stock Control)'!$AI:$AI,MATCH(C12,'[1]Balance (Stock Control)'!$E:$E,0))</f>
        <v>#N/A</v>
      </c>
      <c r="H12" s="42">
        <v>20000</v>
      </c>
      <c r="I12" s="42">
        <v>25200</v>
      </c>
      <c r="J12" s="43">
        <v>7.2</v>
      </c>
      <c r="K12" s="43">
        <f>J12/105%</f>
        <v>6.8571428571428568</v>
      </c>
      <c r="L12" s="43">
        <v>41.142857142857139</v>
      </c>
      <c r="M12" s="43">
        <f>J12*E12</f>
        <v>43.2</v>
      </c>
      <c r="N12" s="18" t="s">
        <v>43</v>
      </c>
      <c r="O12" s="18" t="s">
        <v>43</v>
      </c>
      <c r="P12" s="18"/>
      <c r="Q12" s="13"/>
      <c r="R12" s="44"/>
    </row>
    <row r="13" spans="1:18" s="45" customFormat="1" ht="26.25" customHeight="1" x14ac:dyDescent="0.25">
      <c r="A13" s="18">
        <v>2</v>
      </c>
      <c r="B13" s="39" t="s">
        <v>23</v>
      </c>
      <c r="C13" s="40" t="s">
        <v>22</v>
      </c>
      <c r="D13" s="41" t="s">
        <v>24</v>
      </c>
      <c r="E13" s="18">
        <v>2</v>
      </c>
      <c r="F13" s="18"/>
      <c r="G13" s="18">
        <f>INDEX('[1]Balance (Stock Control)'!$AI:$AI,MATCH(C13,'[1]Balance (Stock Control)'!$E:$E,0))</f>
        <v>0</v>
      </c>
      <c r="H13" s="42"/>
      <c r="I13" s="42"/>
      <c r="J13" s="43">
        <v>211.68</v>
      </c>
      <c r="K13" s="43">
        <f t="shared" ref="K13:K15" si="0">J13/105%</f>
        <v>201.6</v>
      </c>
      <c r="L13" s="43">
        <v>403.2</v>
      </c>
      <c r="M13" s="43">
        <f t="shared" ref="M13:M15" si="1">J13*E13</f>
        <v>423.36</v>
      </c>
      <c r="N13" s="18" t="s">
        <v>34</v>
      </c>
      <c r="O13" s="18" t="s">
        <v>35</v>
      </c>
      <c r="P13" s="18" t="s">
        <v>22</v>
      </c>
      <c r="Q13" s="13"/>
      <c r="R13" s="44"/>
    </row>
    <row r="14" spans="1:18" s="45" customFormat="1" ht="26.25" customHeight="1" x14ac:dyDescent="0.25">
      <c r="A14" s="18">
        <v>3</v>
      </c>
      <c r="B14" s="39" t="s">
        <v>25</v>
      </c>
      <c r="C14" s="40" t="s">
        <v>45</v>
      </c>
      <c r="D14" s="41"/>
      <c r="E14" s="18">
        <v>1</v>
      </c>
      <c r="F14" s="18"/>
      <c r="G14" s="18" t="e">
        <f>INDEX('[1]Balance (Stock Control)'!$AI:$AI,MATCH(C14,'[1]Balance (Stock Control)'!$E:$E,0))</f>
        <v>#N/A</v>
      </c>
      <c r="H14" s="42">
        <v>25000</v>
      </c>
      <c r="I14" s="42">
        <v>31500</v>
      </c>
      <c r="J14" s="43">
        <v>9</v>
      </c>
      <c r="K14" s="43">
        <f t="shared" si="0"/>
        <v>8.5714285714285712</v>
      </c>
      <c r="L14" s="43">
        <v>8.5714285714285712</v>
      </c>
      <c r="M14" s="43">
        <f t="shared" si="1"/>
        <v>9</v>
      </c>
      <c r="N14" s="18" t="s">
        <v>43</v>
      </c>
      <c r="O14" s="18" t="s">
        <v>43</v>
      </c>
      <c r="P14" s="18"/>
      <c r="Q14" s="13"/>
      <c r="R14" s="44"/>
    </row>
    <row r="15" spans="1:18" s="45" customFormat="1" ht="26.25" customHeight="1" x14ac:dyDescent="0.25">
      <c r="A15" s="18">
        <v>4</v>
      </c>
      <c r="B15" s="39" t="s">
        <v>26</v>
      </c>
      <c r="C15" s="40" t="s">
        <v>46</v>
      </c>
      <c r="D15" s="41"/>
      <c r="E15" s="18">
        <v>6</v>
      </c>
      <c r="F15" s="18"/>
      <c r="G15" s="18" t="e">
        <f>INDEX('[1]Balance (Stock Control)'!$AI:$AI,MATCH(C15,'[1]Balance (Stock Control)'!$E:$E,0))</f>
        <v>#N/A</v>
      </c>
      <c r="H15" s="42">
        <v>15000</v>
      </c>
      <c r="I15" s="42">
        <v>18900</v>
      </c>
      <c r="J15" s="43">
        <v>5.4</v>
      </c>
      <c r="K15" s="43">
        <f t="shared" si="0"/>
        <v>5.1428571428571432</v>
      </c>
      <c r="L15" s="43">
        <v>30.857142857142861</v>
      </c>
      <c r="M15" s="43">
        <f t="shared" si="1"/>
        <v>32.400000000000006</v>
      </c>
      <c r="N15" s="18" t="s">
        <v>43</v>
      </c>
      <c r="O15" s="18" t="s">
        <v>43</v>
      </c>
      <c r="P15" s="18"/>
      <c r="Q15" s="13"/>
      <c r="R15" s="44"/>
    </row>
    <row r="16" spans="1:18" ht="26.25" customHeight="1" x14ac:dyDescent="0.25">
      <c r="J16" s="37" t="s">
        <v>36</v>
      </c>
      <c r="K16" s="37"/>
      <c r="L16" s="37">
        <v>483.7714285714286</v>
      </c>
      <c r="M16" s="37">
        <f>SUM(M12:M15)</f>
        <v>507.96000000000004</v>
      </c>
    </row>
    <row r="20" spans="2:4" x14ac:dyDescent="0.25">
      <c r="B20" s="23" t="s">
        <v>37</v>
      </c>
      <c r="C20" s="24">
        <v>45174</v>
      </c>
    </row>
    <row r="21" spans="2:4" x14ac:dyDescent="0.25">
      <c r="B21" s="23" t="s">
        <v>38</v>
      </c>
      <c r="C21" s="24">
        <v>45174</v>
      </c>
    </row>
    <row r="22" spans="2:4" x14ac:dyDescent="0.25">
      <c r="B22" s="23" t="s">
        <v>39</v>
      </c>
      <c r="C22" s="25"/>
    </row>
    <row r="23" spans="2:4" ht="15.75" x14ac:dyDescent="0.25">
      <c r="B23" s="26" t="s">
        <v>40</v>
      </c>
      <c r="C23" s="26" t="s">
        <v>41</v>
      </c>
      <c r="D23" s="26"/>
    </row>
    <row r="24" spans="2:4" ht="15.75" x14ac:dyDescent="0.25">
      <c r="B24" s="26"/>
      <c r="C24" s="26" t="s">
        <v>42</v>
      </c>
      <c r="D24" s="26"/>
    </row>
    <row r="25" spans="2:4" ht="15.75" x14ac:dyDescent="0.25">
      <c r="B25" s="27"/>
      <c r="C25" s="26"/>
      <c r="D25" s="26"/>
    </row>
  </sheetData>
  <autoFilter ref="A11:R15"/>
  <mergeCells count="2">
    <mergeCell ref="E1:P1"/>
    <mergeCell ref="E2:P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101-2023090007</vt:lpstr>
      <vt:lpstr>101-2023090007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2023-10-21T08:42:02Z</dcterms:modified>
</cp:coreProperties>
</file>