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filterPrivacy="1" defaultThemeVersion="124226"/>
  <xr:revisionPtr revIDLastSave="0" documentId="8_{B874B2E0-986C-4A75-8AAC-AA4FA983040B}" xr6:coauthVersionLast="45" xr6:coauthVersionMax="45" xr10:uidLastSave="{00000000-0000-0000-0000-000000000000}"/>
  <bookViews>
    <workbookView xWindow="-120" yWindow="-120" windowWidth="20730" windowHeight="11160" tabRatio="824" xr2:uid="{00000000-000D-0000-FFFF-FFFF00000000}"/>
  </bookViews>
  <sheets>
    <sheet name="INV" sheetId="29" r:id="rId1"/>
  </sheets>
  <definedNames>
    <definedName name="_xlnm._FilterDatabase" localSheetId="0" hidden="1">INV!$A$13:$K$51</definedName>
    <definedName name="_xlnm.Print_Area" localSheetId="0">INV!$A$1:$K$68</definedName>
    <definedName name="_xlnm.Print_Titles" localSheetId="0">INV!$13:$13</definedName>
  </definedNames>
  <calcPr calcId="191029"/>
</workbook>
</file>

<file path=xl/calcChain.xml><?xml version="1.0" encoding="utf-8"?>
<calcChain xmlns="http://schemas.openxmlformats.org/spreadsheetml/2006/main">
  <c r="I15" i="29" l="1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14" i="29" l="1"/>
  <c r="I47" i="29" s="1"/>
  <c r="I51" i="29" s="1"/>
  <c r="N13" i="29" l="1"/>
  <c r="O12" i="29"/>
  <c r="N12" i="29"/>
  <c r="N11" i="29"/>
  <c r="N8" i="29"/>
  <c r="N7" i="29"/>
  <c r="N6" i="29"/>
  <c r="N5" i="29"/>
  <c r="N4" i="29"/>
  <c r="N3" i="29"/>
</calcChain>
</file>

<file path=xl/sharedStrings.xml><?xml version="1.0" encoding="utf-8"?>
<sst xmlns="http://schemas.openxmlformats.org/spreadsheetml/2006/main" count="248" uniqueCount="133">
  <si>
    <t>Contact Person</t>
  </si>
  <si>
    <t>No</t>
  </si>
  <si>
    <t>Qty</t>
  </si>
  <si>
    <t>Unit Price</t>
  </si>
  <si>
    <t>Total Price</t>
  </si>
  <si>
    <t>Component Name</t>
  </si>
  <si>
    <t>Other Part No</t>
  </si>
  <si>
    <t>Currency</t>
  </si>
  <si>
    <t>Customer</t>
  </si>
  <si>
    <t>Grand Total</t>
  </si>
  <si>
    <t xml:space="preserve"> OVERHAUL INVOICE</t>
  </si>
  <si>
    <t xml:space="preserve">Company Name </t>
  </si>
  <si>
    <t>Document No</t>
  </si>
  <si>
    <t>Document Date</t>
  </si>
  <si>
    <t xml:space="preserve">Contact Phone </t>
  </si>
  <si>
    <t>CCO No</t>
  </si>
  <si>
    <t xml:space="preserve">NRC No.                 </t>
  </si>
  <si>
    <t>:-</t>
  </si>
  <si>
    <t>Machine Data</t>
  </si>
  <si>
    <t>Address/Branch</t>
  </si>
  <si>
    <t>Job Number</t>
  </si>
  <si>
    <t>: 200-2020080498</t>
  </si>
  <si>
    <t xml:space="preserve">Job Description </t>
  </si>
  <si>
    <t>Sale Person</t>
  </si>
  <si>
    <t>: Counter Sale</t>
  </si>
  <si>
    <t>Business Type</t>
  </si>
  <si>
    <t>Items List</t>
  </si>
  <si>
    <t>Product Brand</t>
  </si>
  <si>
    <t>Issue Part No</t>
  </si>
  <si>
    <t>Part Name</t>
  </si>
  <si>
    <t>Remarks</t>
  </si>
  <si>
    <t>Delivery Time</t>
  </si>
  <si>
    <t xml:space="preserve">Payment Terms </t>
  </si>
  <si>
    <t>:  (50)% advance on order confirmation and (50) % on part delivery.</t>
  </si>
  <si>
    <t>Warranty Terms</t>
  </si>
  <si>
    <t>If any Pending Payment, must be given us penalty (3)% of pending amount. ( per month )</t>
  </si>
  <si>
    <t xml:space="preserve">                          Approved By</t>
  </si>
  <si>
    <t xml:space="preserve">               Received By</t>
  </si>
  <si>
    <t>Sign:</t>
  </si>
  <si>
    <t xml:space="preserve">Name: </t>
  </si>
  <si>
    <t>Designation</t>
  </si>
  <si>
    <t>GM/AGM</t>
  </si>
  <si>
    <t xml:space="preserve">    Sign:</t>
  </si>
  <si>
    <t xml:space="preserve"> Acknowledged By</t>
  </si>
  <si>
    <t xml:space="preserve">   Name: </t>
  </si>
  <si>
    <t xml:space="preserve">   SMK Head</t>
  </si>
  <si>
    <t xml:space="preserve"> Prepared By</t>
  </si>
  <si>
    <t xml:space="preserve">                  Sign:</t>
  </si>
  <si>
    <t xml:space="preserve">                  Name: </t>
  </si>
  <si>
    <t xml:space="preserve">                  FNA Head</t>
  </si>
  <si>
    <t xml:space="preserve">                     Acknowledged By</t>
  </si>
  <si>
    <t xml:space="preserve"> </t>
  </si>
  <si>
    <t>: Yangon</t>
  </si>
  <si>
    <t xml:space="preserve">: </t>
  </si>
  <si>
    <t>MMK</t>
  </si>
  <si>
    <t>မှတ်ချက်။    ။မြန်မာငွေဖြင့် ပေးသွင်းမည်ဆိုပါက UMG Company မှ သတ်မှတ်ထားသော Exchange rate အတိုင်းသာ ပေးသွင်းရပါမည်။</t>
  </si>
  <si>
    <t>: 21-Aug-2023</t>
  </si>
  <si>
    <t>: Engine overhaul</t>
  </si>
  <si>
    <t>Service charges for engine overhaul</t>
  </si>
  <si>
    <t>Discount for service charges</t>
  </si>
  <si>
    <t>Engine</t>
  </si>
  <si>
    <t>: Ko Naung Naung Tun</t>
  </si>
  <si>
    <t>: 09-250276548</t>
  </si>
  <si>
    <t>: RMN/OVH/2023/08/0034</t>
  </si>
  <si>
    <t>: RMN/CCO/2023/07/0010</t>
  </si>
  <si>
    <t>: E690F/ 606167, 4TNV98/ 130195</t>
  </si>
  <si>
    <t>: 200-2023050031</t>
  </si>
  <si>
    <t>: Internal</t>
  </si>
  <si>
    <t>: Win Strategic Co.,ltd. (CE-4)</t>
  </si>
  <si>
    <t>Nozzle Washer</t>
  </si>
  <si>
    <t>Nozzle Seal</t>
  </si>
  <si>
    <t>Pump Main O-ring</t>
  </si>
  <si>
    <t>Nozzle Bushing</t>
  </si>
  <si>
    <t>Plug Dish Tupe 55</t>
  </si>
  <si>
    <t>Bearing Main</t>
  </si>
  <si>
    <t>O-Ring</t>
  </si>
  <si>
    <t>Stud M10x30</t>
  </si>
  <si>
    <t>Nut M10</t>
  </si>
  <si>
    <t>Seal Oil</t>
  </si>
  <si>
    <t xml:space="preserve">Seal  </t>
  </si>
  <si>
    <t>Valve Intake</t>
  </si>
  <si>
    <t>Valve Exhaust</t>
  </si>
  <si>
    <t>Seal Valve Stem</t>
  </si>
  <si>
    <t>Guide Valve</t>
  </si>
  <si>
    <t>Ring 30</t>
  </si>
  <si>
    <t>O-Ring 1AG60.0</t>
  </si>
  <si>
    <t>O-ring ,P36</t>
  </si>
  <si>
    <t>Seal Pipe</t>
  </si>
  <si>
    <t>Valve Seat Inlet</t>
  </si>
  <si>
    <t>Valve Seat Exhaust</t>
  </si>
  <si>
    <t>Gasket Set</t>
  </si>
  <si>
    <t>Oil Seal</t>
  </si>
  <si>
    <t>Gasket</t>
  </si>
  <si>
    <t>Bolt Stud M8x22</t>
  </si>
  <si>
    <t>Conductor</t>
  </si>
  <si>
    <t>Piston Rings</t>
  </si>
  <si>
    <t>Bushing Ass; Thrust 1 set</t>
  </si>
  <si>
    <t>Bearing Crank Pin</t>
  </si>
  <si>
    <t>119625-11880</t>
  </si>
  <si>
    <t>-</t>
  </si>
  <si>
    <t>129900-01250</t>
  </si>
  <si>
    <t>729900-02801</t>
  </si>
  <si>
    <t>5 set</t>
  </si>
  <si>
    <t>129900-32030</t>
  </si>
  <si>
    <t>129900-32040</t>
  </si>
  <si>
    <t>24351-030750</t>
  </si>
  <si>
    <t>26216-100302</t>
  </si>
  <si>
    <t>26306-100002</t>
  </si>
  <si>
    <t>129916-01800</t>
  </si>
  <si>
    <t>129916-01790</t>
  </si>
  <si>
    <t>129985-11100</t>
  </si>
  <si>
    <t>129907-11110</t>
  </si>
  <si>
    <t>119803-11340</t>
  </si>
  <si>
    <t>124160-11340</t>
  </si>
  <si>
    <t>129907-11800</t>
  </si>
  <si>
    <t>22252-000300</t>
  </si>
  <si>
    <t>123912-33050</t>
  </si>
  <si>
    <t>24321-000600</t>
  </si>
  <si>
    <t>129900-42140</t>
  </si>
  <si>
    <t>123907-11601</t>
  </si>
  <si>
    <t xml:space="preserve">129908-92600 </t>
  </si>
  <si>
    <t>729907-92940</t>
  </si>
  <si>
    <t>119131-18320</t>
  </si>
  <si>
    <t>158557-51480</t>
  </si>
  <si>
    <t>129928-22080</t>
  </si>
  <si>
    <t>129900-02931</t>
  </si>
  <si>
    <t>129900-02930</t>
  </si>
  <si>
    <t>129900-23601</t>
  </si>
  <si>
    <t>4 set</t>
  </si>
  <si>
    <t>SDLG</t>
  </si>
  <si>
    <t>Total S'part Charges</t>
  </si>
  <si>
    <t>Service charges for crankshaft repair</t>
  </si>
  <si>
    <t>:  We can delivery your components within ( 10 ) days after your confirm and part complete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</si>
</sst>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ＭＳ Ｐゴシック"/>
      <family val="3"/>
      <charset val="128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74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>
      <alignment horizontal="left" vertical="center" wrapText="1"/>
    </xf>
    <xf numFmtId="0" fontId="8" fillId="0" borderId="0" xfId="0" quotePrefix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12" fillId="0" borderId="0" xfId="0" applyFont="1" applyProtection="1"/>
    <xf numFmtId="0" fontId="6" fillId="0" borderId="0" xfId="0" applyFont="1" applyProtection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3" fontId="2" fillId="0" borderId="0" xfId="0" applyNumberFormat="1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3" fontId="6" fillId="0" borderId="0" xfId="0" applyNumberFormat="1" applyFont="1" applyBorder="1" applyProtection="1">
      <protection locked="0"/>
    </xf>
    <xf numFmtId="43" fontId="5" fillId="0" borderId="0" xfId="3" applyFont="1" applyFill="1" applyBorder="1" applyAlignment="1" applyProtection="1">
      <alignment horizontal="center" vertical="center" wrapText="1"/>
    </xf>
    <xf numFmtId="43" fontId="13" fillId="0" borderId="0" xfId="3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vertical="center"/>
    </xf>
    <xf numFmtId="43" fontId="2" fillId="0" borderId="0" xfId="0" applyNumberFormat="1" applyFont="1" applyProtection="1">
      <protection locked="0"/>
    </xf>
    <xf numFmtId="0" fontId="8" fillId="0" borderId="0" xfId="0" applyFont="1" applyProtection="1"/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/>
    <xf numFmtId="0" fontId="9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/>
    <xf numFmtId="0" fontId="8" fillId="0" borderId="0" xfId="0" applyFont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horizontal="right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 applyProtection="1">
      <protection locked="0"/>
    </xf>
    <xf numFmtId="0" fontId="16" fillId="2" borderId="1" xfId="0" applyFont="1" applyFill="1" applyBorder="1" applyAlignment="1">
      <alignment horizontal="center" vertical="center" wrapText="1"/>
    </xf>
    <xf numFmtId="164" fontId="8" fillId="0" borderId="1" xfId="3" applyNumberFormat="1" applyFont="1" applyBorder="1" applyAlignment="1" applyProtection="1">
      <alignment horizontal="center" vertical="center"/>
    </xf>
    <xf numFmtId="164" fontId="17" fillId="0" borderId="5" xfId="3" applyNumberFormat="1" applyFont="1" applyBorder="1" applyAlignment="1" applyProtection="1">
      <alignment horizontal="center" vertical="center"/>
    </xf>
    <xf numFmtId="0" fontId="16" fillId="2" borderId="6" xfId="0" applyFont="1" applyFill="1" applyBorder="1" applyAlignment="1">
      <alignment vertical="center" wrapText="1"/>
    </xf>
    <xf numFmtId="0" fontId="16" fillId="2" borderId="1" xfId="0" applyFont="1" applyFill="1" applyBorder="1" applyAlignment="1" applyProtection="1">
      <alignment horizontal="center" vertical="center"/>
    </xf>
    <xf numFmtId="0" fontId="8" fillId="0" borderId="0" xfId="0" quotePrefix="1" applyFont="1" applyAlignment="1">
      <alignment horizontal="left" vertical="center" wrapText="1"/>
    </xf>
    <xf numFmtId="164" fontId="8" fillId="0" borderId="5" xfId="3" applyNumberFormat="1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</xf>
    <xf numFmtId="0" fontId="8" fillId="0" borderId="0" xfId="0" applyFont="1" applyFill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left" vertical="center" wrapText="1"/>
      <protection locked="0"/>
    </xf>
    <xf numFmtId="0" fontId="18" fillId="0" borderId="4" xfId="0" applyFont="1" applyBorder="1" applyAlignment="1" applyProtection="1">
      <alignment horizontal="left" vertical="center" wrapText="1"/>
      <protection locked="0"/>
    </xf>
    <xf numFmtId="0" fontId="18" fillId="0" borderId="2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quotePrefix="1" applyFont="1" applyAlignment="1">
      <alignment horizontal="left" vertical="center" wrapText="1"/>
    </xf>
    <xf numFmtId="0" fontId="15" fillId="0" borderId="7" xfId="0" applyFont="1" applyFill="1" applyBorder="1" applyAlignment="1" applyProtection="1">
      <alignment horizontal="center" vertical="center"/>
    </xf>
    <xf numFmtId="0" fontId="15" fillId="0" borderId="8" xfId="0" applyFont="1" applyFill="1" applyBorder="1" applyAlignment="1" applyProtection="1">
      <alignment horizontal="center" vertical="center"/>
    </xf>
    <xf numFmtId="0" fontId="15" fillId="0" borderId="9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</cellXfs>
  <cellStyles count="10">
    <cellStyle name="Comma" xfId="3" builtinId="3"/>
    <cellStyle name="Comma 3" xfId="7" xr:uid="{00000000-0005-0000-0000-000001000000}"/>
    <cellStyle name="Normal" xfId="0" builtinId="0"/>
    <cellStyle name="Normal 15" xfId="8" xr:uid="{00000000-0005-0000-0000-000003000000}"/>
    <cellStyle name="Normal 16" xfId="6" xr:uid="{00000000-0005-0000-0000-000004000000}"/>
    <cellStyle name="Normal 2 2" xfId="9" xr:uid="{00000000-0005-0000-0000-000005000000}"/>
    <cellStyle name="Normal 2 2 4 2" xfId="5" xr:uid="{00000000-0005-0000-0000-000006000000}"/>
    <cellStyle name="Normal 5" xfId="1" xr:uid="{00000000-0005-0000-0000-000007000000}"/>
    <cellStyle name="Normal 5 2" xfId="2" xr:uid="{00000000-0005-0000-0000-000008000000}"/>
    <cellStyle name="Normal 7 2 2" xfId="4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0</xdr:row>
      <xdr:rowOff>0</xdr:rowOff>
    </xdr:from>
    <xdr:to>
      <xdr:col>10</xdr:col>
      <xdr:colOff>1104899</xdr:colOff>
      <xdr:row>1</xdr:row>
      <xdr:rowOff>504825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0"/>
          <a:ext cx="1219199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tabSelected="1" workbookViewId="0">
      <selection activeCell="J5" sqref="J5"/>
    </sheetView>
  </sheetViews>
  <sheetFormatPr defaultRowHeight="15"/>
  <cols>
    <col min="1" max="1" width="5.140625" style="6" customWidth="1"/>
    <col min="2" max="2" width="13.85546875" style="6" customWidth="1"/>
    <col min="3" max="3" width="22.5703125" style="6" customWidth="1"/>
    <col min="4" max="4" width="18.5703125" style="6" hidden="1" customWidth="1"/>
    <col min="5" max="5" width="14.28515625" style="6" hidden="1" customWidth="1"/>
    <col min="6" max="6" width="31.7109375" style="6" customWidth="1"/>
    <col min="7" max="7" width="5.140625" style="6" customWidth="1"/>
    <col min="8" max="8" width="14.85546875" style="6" customWidth="1"/>
    <col min="9" max="9" width="19.42578125" style="6" customWidth="1"/>
    <col min="10" max="10" width="11.7109375" style="6" customWidth="1"/>
    <col min="11" max="11" width="16.5703125" style="6" customWidth="1"/>
    <col min="12" max="12" width="9.140625" style="6"/>
    <col min="13" max="13" width="14" style="6" hidden="1" customWidth="1"/>
    <col min="14" max="14" width="14.140625" style="6" hidden="1" customWidth="1"/>
    <col min="15" max="15" width="11.42578125" style="6" bestFit="1" customWidth="1"/>
    <col min="16" max="16" width="17.28515625" style="6" customWidth="1"/>
    <col min="17" max="18" width="9.42578125" style="6" bestFit="1" customWidth="1"/>
    <col min="19" max="16384" width="9.140625" style="6"/>
  </cols>
  <sheetData>
    <row r="1" spans="1:16">
      <c r="A1" s="64" t="s">
        <v>10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6" ht="40.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6" s="9" customFormat="1" ht="22.5" customHeight="1">
      <c r="A3" s="65" t="s">
        <v>11</v>
      </c>
      <c r="B3" s="65"/>
      <c r="C3" s="65"/>
      <c r="D3" s="7"/>
      <c r="E3" s="7"/>
      <c r="F3" s="1" t="s">
        <v>68</v>
      </c>
      <c r="G3" s="7"/>
      <c r="H3" s="8"/>
      <c r="I3" s="4" t="s">
        <v>12</v>
      </c>
      <c r="J3" s="4" t="s">
        <v>63</v>
      </c>
      <c r="K3" s="7"/>
      <c r="N3" s="9" t="str">
        <f>UPPER(F3)</f>
        <v>: WIN STRATEGIC CO.,LTD. (CE-4)</v>
      </c>
    </row>
    <row r="4" spans="1:16" s="9" customFormat="1" ht="22.5" customHeight="1">
      <c r="A4" s="65" t="s">
        <v>0</v>
      </c>
      <c r="B4" s="65"/>
      <c r="C4" s="65"/>
      <c r="D4" s="7"/>
      <c r="E4" s="7"/>
      <c r="F4" s="1" t="s">
        <v>61</v>
      </c>
      <c r="G4" s="7"/>
      <c r="H4" s="8"/>
      <c r="I4" s="4" t="s">
        <v>13</v>
      </c>
      <c r="J4" s="4" t="s">
        <v>56</v>
      </c>
      <c r="K4" s="7"/>
      <c r="N4" s="9" t="str">
        <f>UPPER(F4)</f>
        <v>: KO NAUNG NAUNG TUN</v>
      </c>
    </row>
    <row r="5" spans="1:16" s="9" customFormat="1" ht="22.5" customHeight="1">
      <c r="A5" s="65" t="s">
        <v>14</v>
      </c>
      <c r="B5" s="65"/>
      <c r="C5" s="65"/>
      <c r="D5" s="7"/>
      <c r="E5" s="7"/>
      <c r="F5" s="1" t="s">
        <v>62</v>
      </c>
      <c r="G5" s="44"/>
      <c r="H5" s="44"/>
      <c r="I5" s="4" t="s">
        <v>15</v>
      </c>
      <c r="J5" s="2" t="s">
        <v>64</v>
      </c>
      <c r="K5" s="7"/>
      <c r="N5" s="9" t="str">
        <f>UPPER(F5)</f>
        <v>: 09-250276548</v>
      </c>
    </row>
    <row r="6" spans="1:16" s="9" customFormat="1" ht="34.5" customHeight="1">
      <c r="A6" s="65" t="s">
        <v>16</v>
      </c>
      <c r="B6" s="65"/>
      <c r="C6" s="65"/>
      <c r="D6" s="7"/>
      <c r="E6" s="7"/>
      <c r="F6" s="1" t="s">
        <v>17</v>
      </c>
      <c r="G6" s="7"/>
      <c r="H6" s="8" t="s">
        <v>51</v>
      </c>
      <c r="I6" s="4" t="s">
        <v>18</v>
      </c>
      <c r="J6" s="66" t="s">
        <v>65</v>
      </c>
      <c r="K6" s="66"/>
      <c r="N6" s="9" t="str">
        <f>UPPER(F6)</f>
        <v>:-</v>
      </c>
    </row>
    <row r="7" spans="1:16" s="9" customFormat="1" ht="25.5" customHeight="1">
      <c r="A7" s="65" t="s">
        <v>19</v>
      </c>
      <c r="B7" s="65"/>
      <c r="C7" s="65"/>
      <c r="D7" s="10"/>
      <c r="E7" s="10"/>
      <c r="F7" s="4" t="s">
        <v>52</v>
      </c>
      <c r="G7" s="7"/>
      <c r="H7" s="8"/>
      <c r="I7" s="4" t="s">
        <v>20</v>
      </c>
      <c r="J7" s="66" t="s">
        <v>66</v>
      </c>
      <c r="K7" s="66" t="s">
        <v>21</v>
      </c>
      <c r="N7" s="9" t="str">
        <f>UPPER(F7)</f>
        <v>: YANGON</v>
      </c>
    </row>
    <row r="8" spans="1:16" s="9" customFormat="1" ht="33" customHeight="1">
      <c r="A8" s="65" t="s">
        <v>22</v>
      </c>
      <c r="B8" s="65"/>
      <c r="C8" s="65"/>
      <c r="D8" s="1"/>
      <c r="E8" s="1"/>
      <c r="F8" s="67" t="s">
        <v>57</v>
      </c>
      <c r="G8" s="67"/>
      <c r="H8" s="67"/>
      <c r="I8" s="13" t="s">
        <v>23</v>
      </c>
      <c r="J8" s="14" t="s">
        <v>24</v>
      </c>
      <c r="K8" s="7"/>
      <c r="N8" s="9" t="e">
        <f>UPPER(#REF!)</f>
        <v>#REF!</v>
      </c>
    </row>
    <row r="9" spans="1:16" s="9" customFormat="1" ht="20.25" customHeight="1">
      <c r="A9" s="4" t="s">
        <v>25</v>
      </c>
      <c r="B9" s="4"/>
      <c r="C9" s="4"/>
      <c r="D9" s="1"/>
      <c r="E9" s="1"/>
      <c r="F9" s="56" t="s">
        <v>67</v>
      </c>
      <c r="G9" s="11"/>
      <c r="H9" s="12"/>
      <c r="I9" s="13"/>
      <c r="J9" s="14"/>
      <c r="K9" s="7"/>
    </row>
    <row r="10" spans="1:16" s="9" customFormat="1" ht="20.25" customHeight="1">
      <c r="A10" s="4"/>
      <c r="B10" s="4"/>
      <c r="C10" s="4"/>
      <c r="D10" s="1"/>
      <c r="E10" s="1"/>
      <c r="F10" s="11"/>
      <c r="G10" s="11"/>
      <c r="H10" s="12"/>
      <c r="I10" s="13"/>
      <c r="J10" s="14"/>
      <c r="K10" s="7"/>
    </row>
    <row r="11" spans="1:16" ht="17.25" customHeight="1">
      <c r="A11" s="15" t="s">
        <v>26</v>
      </c>
      <c r="B11" s="16"/>
      <c r="C11" s="17"/>
      <c r="D11" s="17"/>
      <c r="E11" s="17"/>
      <c r="F11" s="17"/>
      <c r="G11" s="17"/>
      <c r="H11" s="18"/>
      <c r="I11" s="18"/>
      <c r="J11" s="18"/>
      <c r="K11" s="17"/>
      <c r="N11" s="9" t="str">
        <f>UPPER(F11)</f>
        <v/>
      </c>
    </row>
    <row r="12" spans="1:16" ht="21.75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N12" s="9" t="str">
        <f>UPPER(F12)</f>
        <v/>
      </c>
      <c r="O12" s="9" t="str">
        <f>UPPER(G12)</f>
        <v/>
      </c>
    </row>
    <row r="13" spans="1:16" s="9" customFormat="1" ht="43.5" customHeight="1">
      <c r="A13" s="19" t="s">
        <v>1</v>
      </c>
      <c r="B13" s="20" t="s">
        <v>27</v>
      </c>
      <c r="C13" s="20" t="s">
        <v>5</v>
      </c>
      <c r="D13" s="21" t="s">
        <v>28</v>
      </c>
      <c r="E13" s="21" t="s">
        <v>6</v>
      </c>
      <c r="F13" s="19" t="s">
        <v>29</v>
      </c>
      <c r="G13" s="19" t="s">
        <v>2</v>
      </c>
      <c r="H13" s="19" t="s">
        <v>3</v>
      </c>
      <c r="I13" s="19" t="s">
        <v>4</v>
      </c>
      <c r="J13" s="19" t="s">
        <v>7</v>
      </c>
      <c r="K13" s="19" t="s">
        <v>30</v>
      </c>
      <c r="N13" s="9" t="str">
        <f>UPPER(F13)</f>
        <v>PART NAME</v>
      </c>
      <c r="O13" s="22"/>
    </row>
    <row r="14" spans="1:16" s="9" customFormat="1" ht="20.25" customHeight="1">
      <c r="A14" s="19">
        <v>1</v>
      </c>
      <c r="B14" s="3" t="s">
        <v>129</v>
      </c>
      <c r="C14" s="51" t="s">
        <v>60</v>
      </c>
      <c r="D14" s="45" t="s">
        <v>98</v>
      </c>
      <c r="E14" s="48"/>
      <c r="F14" s="5" t="s">
        <v>69</v>
      </c>
      <c r="G14" s="55">
        <v>4</v>
      </c>
      <c r="H14" s="52">
        <v>18900</v>
      </c>
      <c r="I14" s="52">
        <f>G14*H14</f>
        <v>75600</v>
      </c>
      <c r="J14" s="5" t="s">
        <v>54</v>
      </c>
      <c r="K14" s="47"/>
      <c r="L14" s="22"/>
      <c r="O14" s="22"/>
      <c r="P14" s="49"/>
    </row>
    <row r="15" spans="1:16" s="9" customFormat="1" ht="20.25" customHeight="1">
      <c r="A15" s="19">
        <v>2</v>
      </c>
      <c r="B15" s="3" t="s">
        <v>129</v>
      </c>
      <c r="C15" s="51" t="s">
        <v>60</v>
      </c>
      <c r="D15" s="45" t="s">
        <v>99</v>
      </c>
      <c r="E15" s="48"/>
      <c r="F15" s="5" t="s">
        <v>70</v>
      </c>
      <c r="G15" s="55">
        <v>4</v>
      </c>
      <c r="H15" s="52">
        <v>12600</v>
      </c>
      <c r="I15" s="52">
        <f t="shared" ref="I15:I46" si="0">G15*H15</f>
        <v>50400</v>
      </c>
      <c r="J15" s="5" t="s">
        <v>54</v>
      </c>
      <c r="K15" s="47"/>
      <c r="L15" s="22"/>
      <c r="O15" s="22"/>
      <c r="P15" s="49"/>
    </row>
    <row r="16" spans="1:16" s="9" customFormat="1" ht="20.25" customHeight="1">
      <c r="A16" s="19">
        <v>3</v>
      </c>
      <c r="B16" s="3" t="s">
        <v>129</v>
      </c>
      <c r="C16" s="51" t="s">
        <v>60</v>
      </c>
      <c r="D16" s="45" t="s">
        <v>99</v>
      </c>
      <c r="E16" s="48"/>
      <c r="F16" s="5" t="s">
        <v>71</v>
      </c>
      <c r="G16" s="55">
        <v>1</v>
      </c>
      <c r="H16" s="52">
        <v>6300</v>
      </c>
      <c r="I16" s="52">
        <f t="shared" si="0"/>
        <v>6300</v>
      </c>
      <c r="J16" s="5" t="s">
        <v>54</v>
      </c>
      <c r="K16" s="47"/>
      <c r="L16" s="22"/>
      <c r="O16" s="22"/>
      <c r="P16" s="49"/>
    </row>
    <row r="17" spans="1:16" s="9" customFormat="1" ht="20.25" customHeight="1">
      <c r="A17" s="19">
        <v>4</v>
      </c>
      <c r="B17" s="3" t="s">
        <v>129</v>
      </c>
      <c r="C17" s="51" t="s">
        <v>60</v>
      </c>
      <c r="D17" s="45" t="s">
        <v>98</v>
      </c>
      <c r="E17" s="48"/>
      <c r="F17" s="5" t="s">
        <v>72</v>
      </c>
      <c r="G17" s="55">
        <v>4</v>
      </c>
      <c r="H17" s="52">
        <v>18900</v>
      </c>
      <c r="I17" s="52">
        <f t="shared" si="0"/>
        <v>75600</v>
      </c>
      <c r="J17" s="5" t="s">
        <v>54</v>
      </c>
      <c r="K17" s="47"/>
      <c r="L17" s="22"/>
      <c r="O17" s="22"/>
      <c r="P17" s="49"/>
    </row>
    <row r="18" spans="1:16" s="9" customFormat="1" ht="20.25" customHeight="1">
      <c r="A18" s="19">
        <v>5</v>
      </c>
      <c r="B18" s="3" t="s">
        <v>129</v>
      </c>
      <c r="C18" s="51" t="s">
        <v>60</v>
      </c>
      <c r="D18" s="45" t="s">
        <v>100</v>
      </c>
      <c r="E18" s="48"/>
      <c r="F18" s="5" t="s">
        <v>73</v>
      </c>
      <c r="G18" s="55">
        <v>1</v>
      </c>
      <c r="H18" s="52">
        <v>20160</v>
      </c>
      <c r="I18" s="52">
        <f t="shared" si="0"/>
        <v>20160</v>
      </c>
      <c r="J18" s="5" t="s">
        <v>54</v>
      </c>
      <c r="K18" s="47"/>
      <c r="L18" s="22"/>
      <c r="O18" s="22"/>
      <c r="P18" s="49"/>
    </row>
    <row r="19" spans="1:16" s="9" customFormat="1" ht="20.25" customHeight="1">
      <c r="A19" s="19">
        <v>6</v>
      </c>
      <c r="B19" s="3" t="s">
        <v>129</v>
      </c>
      <c r="C19" s="51" t="s">
        <v>60</v>
      </c>
      <c r="D19" s="45" t="s">
        <v>101</v>
      </c>
      <c r="E19" s="48" t="s">
        <v>102</v>
      </c>
      <c r="F19" s="5" t="s">
        <v>74</v>
      </c>
      <c r="G19" s="55">
        <v>5</v>
      </c>
      <c r="H19" s="52">
        <v>82772.31</v>
      </c>
      <c r="I19" s="52">
        <f t="shared" si="0"/>
        <v>413861.55</v>
      </c>
      <c r="J19" s="5" t="s">
        <v>54</v>
      </c>
      <c r="K19" s="47"/>
      <c r="L19" s="22"/>
      <c r="O19" s="22"/>
      <c r="P19" s="49"/>
    </row>
    <row r="20" spans="1:16" s="9" customFormat="1" ht="20.25" customHeight="1">
      <c r="A20" s="19">
        <v>7</v>
      </c>
      <c r="B20" s="3" t="s">
        <v>129</v>
      </c>
      <c r="C20" s="51" t="s">
        <v>60</v>
      </c>
      <c r="D20" s="45" t="s">
        <v>103</v>
      </c>
      <c r="E20" s="48"/>
      <c r="F20" s="5" t="s">
        <v>75</v>
      </c>
      <c r="G20" s="55">
        <v>1</v>
      </c>
      <c r="H20" s="52">
        <v>1008</v>
      </c>
      <c r="I20" s="52">
        <f t="shared" si="0"/>
        <v>1008</v>
      </c>
      <c r="J20" s="5" t="s">
        <v>54</v>
      </c>
      <c r="K20" s="47"/>
      <c r="L20" s="22"/>
      <c r="O20" s="22"/>
      <c r="P20" s="49"/>
    </row>
    <row r="21" spans="1:16" s="9" customFormat="1" ht="20.25" customHeight="1">
      <c r="A21" s="19">
        <v>8</v>
      </c>
      <c r="B21" s="3" t="s">
        <v>129</v>
      </c>
      <c r="C21" s="51" t="s">
        <v>60</v>
      </c>
      <c r="D21" s="45" t="s">
        <v>104</v>
      </c>
      <c r="E21" s="48"/>
      <c r="F21" s="5" t="s">
        <v>75</v>
      </c>
      <c r="G21" s="55">
        <v>1</v>
      </c>
      <c r="H21" s="52">
        <v>630</v>
      </c>
      <c r="I21" s="52">
        <f t="shared" si="0"/>
        <v>630</v>
      </c>
      <c r="J21" s="5" t="s">
        <v>54</v>
      </c>
      <c r="K21" s="47"/>
      <c r="L21" s="22"/>
      <c r="O21" s="22"/>
      <c r="P21" s="49"/>
    </row>
    <row r="22" spans="1:16" s="9" customFormat="1" ht="20.25" customHeight="1">
      <c r="A22" s="19">
        <v>9</v>
      </c>
      <c r="B22" s="3" t="s">
        <v>129</v>
      </c>
      <c r="C22" s="51" t="s">
        <v>60</v>
      </c>
      <c r="D22" s="45" t="s">
        <v>105</v>
      </c>
      <c r="E22" s="48"/>
      <c r="F22" s="5" t="s">
        <v>75</v>
      </c>
      <c r="G22" s="55">
        <v>1</v>
      </c>
      <c r="H22" s="52">
        <v>1890</v>
      </c>
      <c r="I22" s="52">
        <f t="shared" si="0"/>
        <v>1890</v>
      </c>
      <c r="J22" s="5" t="s">
        <v>54</v>
      </c>
      <c r="K22" s="47"/>
      <c r="L22" s="22"/>
      <c r="O22" s="22"/>
      <c r="P22" s="49"/>
    </row>
    <row r="23" spans="1:16" s="9" customFormat="1" ht="20.25" customHeight="1">
      <c r="A23" s="19">
        <v>10</v>
      </c>
      <c r="B23" s="3" t="s">
        <v>129</v>
      </c>
      <c r="C23" s="51" t="s">
        <v>60</v>
      </c>
      <c r="D23" s="45" t="s">
        <v>106</v>
      </c>
      <c r="E23" s="48"/>
      <c r="F23" s="5" t="s">
        <v>76</v>
      </c>
      <c r="G23" s="55">
        <v>4</v>
      </c>
      <c r="H23" s="52">
        <v>3150</v>
      </c>
      <c r="I23" s="52">
        <f t="shared" si="0"/>
        <v>12600</v>
      </c>
      <c r="J23" s="5" t="s">
        <v>54</v>
      </c>
      <c r="K23" s="47"/>
      <c r="L23" s="22"/>
      <c r="O23" s="22"/>
      <c r="P23" s="49"/>
    </row>
    <row r="24" spans="1:16" s="9" customFormat="1" ht="20.25" customHeight="1">
      <c r="A24" s="19">
        <v>11</v>
      </c>
      <c r="B24" s="3" t="s">
        <v>129</v>
      </c>
      <c r="C24" s="51" t="s">
        <v>60</v>
      </c>
      <c r="D24" s="45" t="s">
        <v>107</v>
      </c>
      <c r="E24" s="48"/>
      <c r="F24" s="5" t="s">
        <v>77</v>
      </c>
      <c r="G24" s="55">
        <v>4</v>
      </c>
      <c r="H24" s="52">
        <v>630</v>
      </c>
      <c r="I24" s="52">
        <f t="shared" si="0"/>
        <v>2520</v>
      </c>
      <c r="J24" s="5" t="s">
        <v>54</v>
      </c>
      <c r="K24" s="47"/>
      <c r="L24" s="22"/>
      <c r="O24" s="22"/>
      <c r="P24" s="49"/>
    </row>
    <row r="25" spans="1:16" s="9" customFormat="1" ht="20.25" customHeight="1">
      <c r="A25" s="19">
        <v>12</v>
      </c>
      <c r="B25" s="3" t="s">
        <v>129</v>
      </c>
      <c r="C25" s="51" t="s">
        <v>60</v>
      </c>
      <c r="D25" s="45" t="s">
        <v>108</v>
      </c>
      <c r="E25" s="48"/>
      <c r="F25" s="5" t="s">
        <v>78</v>
      </c>
      <c r="G25" s="55">
        <v>1</v>
      </c>
      <c r="H25" s="52">
        <v>101526.13800000001</v>
      </c>
      <c r="I25" s="52">
        <f t="shared" si="0"/>
        <v>101526.13800000001</v>
      </c>
      <c r="J25" s="5" t="s">
        <v>54</v>
      </c>
      <c r="K25" s="47"/>
      <c r="L25" s="22"/>
      <c r="O25" s="22"/>
      <c r="P25" s="49"/>
    </row>
    <row r="26" spans="1:16" s="9" customFormat="1" ht="20.25" customHeight="1">
      <c r="A26" s="19">
        <v>13</v>
      </c>
      <c r="B26" s="3" t="s">
        <v>129</v>
      </c>
      <c r="C26" s="51" t="s">
        <v>60</v>
      </c>
      <c r="D26" s="45" t="s">
        <v>109</v>
      </c>
      <c r="E26" s="48"/>
      <c r="F26" s="5" t="s">
        <v>79</v>
      </c>
      <c r="G26" s="55">
        <v>1</v>
      </c>
      <c r="H26" s="52">
        <v>63000</v>
      </c>
      <c r="I26" s="52">
        <f t="shared" si="0"/>
        <v>63000</v>
      </c>
      <c r="J26" s="5" t="s">
        <v>54</v>
      </c>
      <c r="K26" s="47"/>
      <c r="L26" s="22"/>
      <c r="O26" s="22"/>
      <c r="P26" s="49"/>
    </row>
    <row r="27" spans="1:16" s="9" customFormat="1" ht="20.25" customHeight="1">
      <c r="A27" s="19">
        <v>14</v>
      </c>
      <c r="B27" s="3" t="s">
        <v>129</v>
      </c>
      <c r="C27" s="51" t="s">
        <v>60</v>
      </c>
      <c r="D27" s="45" t="s">
        <v>110</v>
      </c>
      <c r="E27" s="48"/>
      <c r="F27" s="5" t="s">
        <v>80</v>
      </c>
      <c r="G27" s="55">
        <v>8</v>
      </c>
      <c r="H27" s="52">
        <v>18270</v>
      </c>
      <c r="I27" s="52">
        <f t="shared" si="0"/>
        <v>146160</v>
      </c>
      <c r="J27" s="5" t="s">
        <v>54</v>
      </c>
      <c r="K27" s="47"/>
      <c r="L27" s="22"/>
      <c r="O27" s="22"/>
      <c r="P27" s="49"/>
    </row>
    <row r="28" spans="1:16" s="9" customFormat="1" ht="20.25" customHeight="1">
      <c r="A28" s="19">
        <v>15</v>
      </c>
      <c r="B28" s="3" t="s">
        <v>129</v>
      </c>
      <c r="C28" s="51" t="s">
        <v>60</v>
      </c>
      <c r="D28" s="45" t="s">
        <v>111</v>
      </c>
      <c r="E28" s="48"/>
      <c r="F28" s="5" t="s">
        <v>81</v>
      </c>
      <c r="G28" s="55">
        <v>8</v>
      </c>
      <c r="H28" s="52">
        <v>50768.780487804877</v>
      </c>
      <c r="I28" s="52">
        <f t="shared" si="0"/>
        <v>406150.24390243902</v>
      </c>
      <c r="J28" s="5" t="s">
        <v>54</v>
      </c>
      <c r="K28" s="47"/>
      <c r="L28" s="22"/>
      <c r="O28" s="22"/>
      <c r="P28" s="49"/>
    </row>
    <row r="29" spans="1:16" s="9" customFormat="1" ht="20.25" customHeight="1">
      <c r="A29" s="19">
        <v>16</v>
      </c>
      <c r="B29" s="3" t="s">
        <v>129</v>
      </c>
      <c r="C29" s="51" t="s">
        <v>60</v>
      </c>
      <c r="D29" s="45" t="s">
        <v>112</v>
      </c>
      <c r="E29" s="48"/>
      <c r="F29" s="5" t="s">
        <v>82</v>
      </c>
      <c r="G29" s="55">
        <v>8</v>
      </c>
      <c r="H29" s="52">
        <v>882</v>
      </c>
      <c r="I29" s="52">
        <f t="shared" si="0"/>
        <v>7056</v>
      </c>
      <c r="J29" s="5" t="s">
        <v>54</v>
      </c>
      <c r="K29" s="47"/>
      <c r="L29" s="22"/>
      <c r="O29" s="22"/>
      <c r="P29" s="49"/>
    </row>
    <row r="30" spans="1:16" s="9" customFormat="1" ht="20.25" customHeight="1">
      <c r="A30" s="19">
        <v>17</v>
      </c>
      <c r="B30" s="3" t="s">
        <v>129</v>
      </c>
      <c r="C30" s="51" t="s">
        <v>60</v>
      </c>
      <c r="D30" s="45" t="s">
        <v>113</v>
      </c>
      <c r="E30" s="48"/>
      <c r="F30" s="5" t="s">
        <v>82</v>
      </c>
      <c r="G30" s="55">
        <v>8</v>
      </c>
      <c r="H30" s="52">
        <v>882</v>
      </c>
      <c r="I30" s="52">
        <f t="shared" si="0"/>
        <v>7056</v>
      </c>
      <c r="J30" s="5" t="s">
        <v>54</v>
      </c>
      <c r="K30" s="47"/>
      <c r="L30" s="22"/>
      <c r="O30" s="22"/>
      <c r="P30" s="49"/>
    </row>
    <row r="31" spans="1:16" s="9" customFormat="1" ht="20.25" customHeight="1">
      <c r="A31" s="19">
        <v>18</v>
      </c>
      <c r="B31" s="3" t="s">
        <v>129</v>
      </c>
      <c r="C31" s="51" t="s">
        <v>60</v>
      </c>
      <c r="D31" s="45" t="s">
        <v>114</v>
      </c>
      <c r="E31" s="48"/>
      <c r="F31" s="5" t="s">
        <v>83</v>
      </c>
      <c r="G31" s="55">
        <v>16</v>
      </c>
      <c r="H31" s="52">
        <v>30598.344000000001</v>
      </c>
      <c r="I31" s="52">
        <f t="shared" si="0"/>
        <v>489573.50400000002</v>
      </c>
      <c r="J31" s="5" t="s">
        <v>54</v>
      </c>
      <c r="K31" s="47"/>
      <c r="L31" s="22"/>
      <c r="O31" s="22"/>
      <c r="P31" s="49"/>
    </row>
    <row r="32" spans="1:16" s="9" customFormat="1" ht="20.25" customHeight="1">
      <c r="A32" s="19">
        <v>19</v>
      </c>
      <c r="B32" s="3" t="s">
        <v>129</v>
      </c>
      <c r="C32" s="51" t="s">
        <v>60</v>
      </c>
      <c r="D32" s="45" t="s">
        <v>115</v>
      </c>
      <c r="E32" s="48"/>
      <c r="F32" s="5" t="s">
        <v>84</v>
      </c>
      <c r="G32" s="55">
        <v>8</v>
      </c>
      <c r="H32" s="52">
        <v>5932.3319999999985</v>
      </c>
      <c r="I32" s="52">
        <f t="shared" si="0"/>
        <v>47458.655999999988</v>
      </c>
      <c r="J32" s="5" t="s">
        <v>54</v>
      </c>
      <c r="K32" s="47"/>
      <c r="L32" s="22"/>
      <c r="O32" s="22"/>
      <c r="P32" s="49"/>
    </row>
    <row r="33" spans="1:16" s="9" customFormat="1" ht="20.25" customHeight="1">
      <c r="A33" s="19">
        <v>20</v>
      </c>
      <c r="B33" s="3" t="s">
        <v>129</v>
      </c>
      <c r="C33" s="51" t="s">
        <v>60</v>
      </c>
      <c r="D33" s="45" t="s">
        <v>116</v>
      </c>
      <c r="E33" s="48"/>
      <c r="F33" s="5" t="s">
        <v>75</v>
      </c>
      <c r="G33" s="55">
        <v>1</v>
      </c>
      <c r="H33" s="52">
        <v>1260</v>
      </c>
      <c r="I33" s="52">
        <f t="shared" si="0"/>
        <v>1260</v>
      </c>
      <c r="J33" s="5" t="s">
        <v>54</v>
      </c>
      <c r="K33" s="47"/>
      <c r="L33" s="22"/>
      <c r="O33" s="22"/>
      <c r="P33" s="49"/>
    </row>
    <row r="34" spans="1:16" s="9" customFormat="1" ht="20.25" customHeight="1">
      <c r="A34" s="19">
        <v>21</v>
      </c>
      <c r="B34" s="3" t="s">
        <v>129</v>
      </c>
      <c r="C34" s="51" t="s">
        <v>60</v>
      </c>
      <c r="D34" s="45" t="s">
        <v>117</v>
      </c>
      <c r="E34" s="48"/>
      <c r="F34" s="5" t="s">
        <v>85</v>
      </c>
      <c r="G34" s="55">
        <v>1</v>
      </c>
      <c r="H34" s="52">
        <v>1890</v>
      </c>
      <c r="I34" s="52">
        <f t="shared" si="0"/>
        <v>1890</v>
      </c>
      <c r="J34" s="5" t="s">
        <v>54</v>
      </c>
      <c r="K34" s="47"/>
      <c r="L34" s="22"/>
      <c r="O34" s="22"/>
      <c r="P34" s="49"/>
    </row>
    <row r="35" spans="1:16" s="9" customFormat="1" ht="20.25" customHeight="1">
      <c r="A35" s="19">
        <v>22</v>
      </c>
      <c r="B35" s="3" t="s">
        <v>129</v>
      </c>
      <c r="C35" s="51" t="s">
        <v>60</v>
      </c>
      <c r="D35" s="45" t="s">
        <v>118</v>
      </c>
      <c r="E35" s="48"/>
      <c r="F35" s="5" t="s">
        <v>86</v>
      </c>
      <c r="G35" s="55">
        <v>2</v>
      </c>
      <c r="H35" s="52">
        <v>1008</v>
      </c>
      <c r="I35" s="52">
        <f t="shared" si="0"/>
        <v>2016</v>
      </c>
      <c r="J35" s="5" t="s">
        <v>54</v>
      </c>
      <c r="K35" s="47"/>
      <c r="L35" s="22"/>
      <c r="O35" s="22"/>
      <c r="P35" s="49"/>
    </row>
    <row r="36" spans="1:16" s="9" customFormat="1" ht="20.25" customHeight="1">
      <c r="A36" s="19">
        <v>23</v>
      </c>
      <c r="B36" s="3" t="s">
        <v>129</v>
      </c>
      <c r="C36" s="51" t="s">
        <v>60</v>
      </c>
      <c r="D36" s="45" t="s">
        <v>119</v>
      </c>
      <c r="E36" s="48"/>
      <c r="F36" s="5" t="s">
        <v>87</v>
      </c>
      <c r="G36" s="55">
        <v>4</v>
      </c>
      <c r="H36" s="52">
        <v>25200</v>
      </c>
      <c r="I36" s="52">
        <f t="shared" si="0"/>
        <v>100800</v>
      </c>
      <c r="J36" s="5" t="s">
        <v>54</v>
      </c>
      <c r="K36" s="47"/>
      <c r="L36" s="22"/>
      <c r="O36" s="22"/>
      <c r="P36" s="49"/>
    </row>
    <row r="37" spans="1:16" s="9" customFormat="1" ht="20.25" customHeight="1">
      <c r="A37" s="19">
        <v>24</v>
      </c>
      <c r="B37" s="3" t="s">
        <v>129</v>
      </c>
      <c r="C37" s="51" t="s">
        <v>60</v>
      </c>
      <c r="D37" s="45" t="s">
        <v>99</v>
      </c>
      <c r="E37" s="48"/>
      <c r="F37" s="5" t="s">
        <v>88</v>
      </c>
      <c r="G37" s="55">
        <v>8</v>
      </c>
      <c r="H37" s="52">
        <v>13860</v>
      </c>
      <c r="I37" s="52">
        <f t="shared" si="0"/>
        <v>110880</v>
      </c>
      <c r="J37" s="5" t="s">
        <v>54</v>
      </c>
      <c r="K37" s="47"/>
      <c r="L37" s="22"/>
      <c r="O37" s="22"/>
      <c r="P37" s="49"/>
    </row>
    <row r="38" spans="1:16" s="9" customFormat="1" ht="20.25" customHeight="1">
      <c r="A38" s="19">
        <v>25</v>
      </c>
      <c r="B38" s="3" t="s">
        <v>129</v>
      </c>
      <c r="C38" s="51" t="s">
        <v>60</v>
      </c>
      <c r="D38" s="45" t="s">
        <v>99</v>
      </c>
      <c r="E38" s="48"/>
      <c r="F38" s="5" t="s">
        <v>89</v>
      </c>
      <c r="G38" s="55">
        <v>8</v>
      </c>
      <c r="H38" s="52">
        <v>15120</v>
      </c>
      <c r="I38" s="52">
        <f t="shared" si="0"/>
        <v>120960</v>
      </c>
      <c r="J38" s="5" t="s">
        <v>54</v>
      </c>
      <c r="K38" s="47"/>
      <c r="L38" s="22"/>
      <c r="O38" s="22"/>
      <c r="P38" s="49"/>
    </row>
    <row r="39" spans="1:16" s="9" customFormat="1" ht="20.25" customHeight="1">
      <c r="A39" s="19">
        <v>26</v>
      </c>
      <c r="B39" s="3" t="s">
        <v>129</v>
      </c>
      <c r="C39" s="51" t="s">
        <v>60</v>
      </c>
      <c r="D39" s="45" t="s">
        <v>120</v>
      </c>
      <c r="E39" s="48" t="s">
        <v>121</v>
      </c>
      <c r="F39" s="5" t="s">
        <v>90</v>
      </c>
      <c r="G39" s="55">
        <v>1</v>
      </c>
      <c r="H39" s="52">
        <v>1190700</v>
      </c>
      <c r="I39" s="52">
        <f t="shared" si="0"/>
        <v>1190700</v>
      </c>
      <c r="J39" s="5" t="s">
        <v>54</v>
      </c>
      <c r="K39" s="47"/>
      <c r="L39" s="22"/>
      <c r="O39" s="22"/>
      <c r="P39" s="49"/>
    </row>
    <row r="40" spans="1:16" s="9" customFormat="1" ht="20.25" customHeight="1">
      <c r="A40" s="19">
        <v>27</v>
      </c>
      <c r="B40" s="3" t="s">
        <v>129</v>
      </c>
      <c r="C40" s="51" t="s">
        <v>60</v>
      </c>
      <c r="D40" s="45" t="s">
        <v>99</v>
      </c>
      <c r="E40" s="48"/>
      <c r="F40" s="5" t="s">
        <v>91</v>
      </c>
      <c r="G40" s="55">
        <v>1</v>
      </c>
      <c r="H40" s="52">
        <v>6930</v>
      </c>
      <c r="I40" s="52">
        <f t="shared" si="0"/>
        <v>6930</v>
      </c>
      <c r="J40" s="5" t="s">
        <v>54</v>
      </c>
      <c r="K40" s="47"/>
      <c r="L40" s="22"/>
      <c r="O40" s="22"/>
      <c r="P40" s="49"/>
    </row>
    <row r="41" spans="1:16" s="9" customFormat="1" ht="20.25" customHeight="1">
      <c r="A41" s="19">
        <v>28</v>
      </c>
      <c r="B41" s="3" t="s">
        <v>129</v>
      </c>
      <c r="C41" s="51" t="s">
        <v>60</v>
      </c>
      <c r="D41" s="45" t="s">
        <v>99</v>
      </c>
      <c r="E41" s="48"/>
      <c r="F41" s="5" t="s">
        <v>92</v>
      </c>
      <c r="G41" s="55">
        <v>1</v>
      </c>
      <c r="H41" s="52">
        <v>6300</v>
      </c>
      <c r="I41" s="52">
        <f t="shared" si="0"/>
        <v>6300</v>
      </c>
      <c r="J41" s="5" t="s">
        <v>54</v>
      </c>
      <c r="K41" s="47"/>
      <c r="L41" s="22"/>
      <c r="O41" s="22"/>
      <c r="P41" s="49"/>
    </row>
    <row r="42" spans="1:16" s="9" customFormat="1" ht="20.25" customHeight="1">
      <c r="A42" s="19">
        <v>29</v>
      </c>
      <c r="B42" s="3" t="s">
        <v>129</v>
      </c>
      <c r="C42" s="51" t="s">
        <v>60</v>
      </c>
      <c r="D42" s="45" t="s">
        <v>122</v>
      </c>
      <c r="E42" s="48"/>
      <c r="F42" s="5" t="s">
        <v>93</v>
      </c>
      <c r="G42" s="55">
        <v>4</v>
      </c>
      <c r="H42" s="52">
        <v>6300</v>
      </c>
      <c r="I42" s="52">
        <f t="shared" si="0"/>
        <v>25200</v>
      </c>
      <c r="J42" s="5" t="s">
        <v>54</v>
      </c>
      <c r="K42" s="47"/>
      <c r="L42" s="22"/>
      <c r="O42" s="22"/>
      <c r="P42" s="49"/>
    </row>
    <row r="43" spans="1:16" s="9" customFormat="1" ht="20.25" customHeight="1">
      <c r="A43" s="19">
        <v>30</v>
      </c>
      <c r="B43" s="3" t="s">
        <v>129</v>
      </c>
      <c r="C43" s="51" t="s">
        <v>60</v>
      </c>
      <c r="D43" s="45" t="s">
        <v>123</v>
      </c>
      <c r="E43" s="48"/>
      <c r="F43" s="5" t="s">
        <v>94</v>
      </c>
      <c r="G43" s="55">
        <v>1</v>
      </c>
      <c r="H43" s="52">
        <v>201600</v>
      </c>
      <c r="I43" s="52">
        <f t="shared" si="0"/>
        <v>201600</v>
      </c>
      <c r="J43" s="5" t="s">
        <v>54</v>
      </c>
      <c r="K43" s="47"/>
      <c r="L43" s="22"/>
      <c r="O43" s="22"/>
      <c r="P43" s="49"/>
    </row>
    <row r="44" spans="1:16" s="9" customFormat="1" ht="20.25" customHeight="1">
      <c r="A44" s="19">
        <v>31</v>
      </c>
      <c r="B44" s="3" t="s">
        <v>129</v>
      </c>
      <c r="C44" s="51" t="s">
        <v>60</v>
      </c>
      <c r="D44" s="45" t="s">
        <v>124</v>
      </c>
      <c r="E44" s="48"/>
      <c r="F44" s="5" t="s">
        <v>95</v>
      </c>
      <c r="G44" s="55">
        <v>4</v>
      </c>
      <c r="H44" s="52">
        <v>144375</v>
      </c>
      <c r="I44" s="52">
        <f t="shared" si="0"/>
        <v>577500</v>
      </c>
      <c r="J44" s="5" t="s">
        <v>54</v>
      </c>
      <c r="K44" s="47"/>
      <c r="L44" s="22"/>
      <c r="O44" s="22"/>
      <c r="P44" s="49"/>
    </row>
    <row r="45" spans="1:16" s="9" customFormat="1" ht="20.25" customHeight="1">
      <c r="A45" s="19">
        <v>32</v>
      </c>
      <c r="B45" s="3" t="s">
        <v>129</v>
      </c>
      <c r="C45" s="51" t="s">
        <v>60</v>
      </c>
      <c r="D45" s="45" t="s">
        <v>125</v>
      </c>
      <c r="E45" s="48" t="s">
        <v>126</v>
      </c>
      <c r="F45" s="5" t="s">
        <v>96</v>
      </c>
      <c r="G45" s="55">
        <v>1</v>
      </c>
      <c r="H45" s="52">
        <v>32023.384615384613</v>
      </c>
      <c r="I45" s="52">
        <f t="shared" si="0"/>
        <v>32023.384615384613</v>
      </c>
      <c r="J45" s="5" t="s">
        <v>54</v>
      </c>
      <c r="K45" s="47"/>
      <c r="L45" s="22"/>
      <c r="O45" s="22"/>
      <c r="P45" s="49"/>
    </row>
    <row r="46" spans="1:16" s="9" customFormat="1" ht="20.25" customHeight="1">
      <c r="A46" s="19">
        <v>33</v>
      </c>
      <c r="B46" s="3" t="s">
        <v>129</v>
      </c>
      <c r="C46" s="51" t="s">
        <v>60</v>
      </c>
      <c r="D46" s="45" t="s">
        <v>127</v>
      </c>
      <c r="E46" s="48" t="s">
        <v>128</v>
      </c>
      <c r="F46" s="5" t="s">
        <v>97</v>
      </c>
      <c r="G46" s="55">
        <v>4</v>
      </c>
      <c r="H46" s="52">
        <v>43902.43</v>
      </c>
      <c r="I46" s="52">
        <f t="shared" si="0"/>
        <v>175609.72</v>
      </c>
      <c r="J46" s="5" t="s">
        <v>54</v>
      </c>
      <c r="K46" s="47"/>
      <c r="L46" s="22"/>
      <c r="O46" s="22"/>
      <c r="P46" s="49"/>
    </row>
    <row r="47" spans="1:16" s="9" customFormat="1" ht="20.25" customHeight="1">
      <c r="A47" s="23"/>
      <c r="B47" s="71" t="s">
        <v>130</v>
      </c>
      <c r="C47" s="72"/>
      <c r="D47" s="72"/>
      <c r="E47" s="72"/>
      <c r="F47" s="72"/>
      <c r="G47" s="72"/>
      <c r="H47" s="73"/>
      <c r="I47" s="57">
        <f>SUM(I14:I46)</f>
        <v>4482219.1965178233</v>
      </c>
      <c r="J47" s="5" t="s">
        <v>54</v>
      </c>
      <c r="K47" s="54"/>
      <c r="L47" s="22"/>
      <c r="O47" s="22"/>
      <c r="P47" s="49"/>
    </row>
    <row r="48" spans="1:16" s="9" customFormat="1" ht="20.25" customHeight="1">
      <c r="A48" s="23"/>
      <c r="B48" s="71" t="s">
        <v>58</v>
      </c>
      <c r="C48" s="72"/>
      <c r="D48" s="72"/>
      <c r="E48" s="72"/>
      <c r="F48" s="72"/>
      <c r="G48" s="72"/>
      <c r="H48" s="73"/>
      <c r="I48" s="57">
        <v>2360000</v>
      </c>
      <c r="J48" s="5" t="s">
        <v>54</v>
      </c>
      <c r="K48" s="54"/>
      <c r="L48" s="22"/>
      <c r="O48" s="22"/>
      <c r="P48" s="49"/>
    </row>
    <row r="49" spans="1:16" s="9" customFormat="1" ht="20.25" customHeight="1">
      <c r="A49" s="23"/>
      <c r="B49" s="71" t="s">
        <v>131</v>
      </c>
      <c r="C49" s="72"/>
      <c r="D49" s="72"/>
      <c r="E49" s="72"/>
      <c r="F49" s="72"/>
      <c r="G49" s="72"/>
      <c r="H49" s="73"/>
      <c r="I49" s="57">
        <v>100000</v>
      </c>
      <c r="J49" s="5" t="s">
        <v>54</v>
      </c>
      <c r="K49" s="54"/>
      <c r="L49" s="22"/>
      <c r="O49" s="22"/>
      <c r="P49" s="49"/>
    </row>
    <row r="50" spans="1:16" s="9" customFormat="1" ht="20.25" customHeight="1">
      <c r="A50" s="23"/>
      <c r="B50" s="71" t="s">
        <v>59</v>
      </c>
      <c r="C50" s="72"/>
      <c r="D50" s="72"/>
      <c r="E50" s="72"/>
      <c r="F50" s="72"/>
      <c r="G50" s="72"/>
      <c r="H50" s="73"/>
      <c r="I50" s="57">
        <v>-460000</v>
      </c>
      <c r="J50" s="5" t="s">
        <v>54</v>
      </c>
      <c r="K50" s="54"/>
      <c r="L50" s="22"/>
      <c r="O50" s="22"/>
      <c r="P50" s="49"/>
    </row>
    <row r="51" spans="1:16" s="9" customFormat="1" ht="37.5" customHeight="1">
      <c r="A51" s="23"/>
      <c r="B51" s="68" t="s">
        <v>9</v>
      </c>
      <c r="C51" s="69"/>
      <c r="D51" s="69"/>
      <c r="E51" s="69"/>
      <c r="F51" s="69"/>
      <c r="G51" s="69"/>
      <c r="H51" s="70"/>
      <c r="I51" s="53">
        <f>SUM(I47:I50)</f>
        <v>6482219.1965178233</v>
      </c>
      <c r="J51" s="46" t="s">
        <v>54</v>
      </c>
      <c r="K51" s="54"/>
      <c r="L51" s="22"/>
      <c r="O51" s="22"/>
      <c r="P51" s="49"/>
    </row>
    <row r="52" spans="1:16" s="9" customFormat="1" ht="13.5" customHeight="1">
      <c r="A52" s="24"/>
      <c r="B52" s="25"/>
      <c r="C52" s="25"/>
      <c r="D52" s="25"/>
      <c r="E52" s="25"/>
      <c r="F52" s="25"/>
      <c r="G52" s="25"/>
      <c r="H52" s="25"/>
      <c r="I52" s="26"/>
      <c r="J52" s="27"/>
      <c r="K52" s="28"/>
      <c r="M52" s="22"/>
    </row>
    <row r="53" spans="1:16" s="9" customFormat="1" ht="13.5" customHeight="1">
      <c r="A53" s="24"/>
      <c r="B53" s="25"/>
      <c r="C53" s="25"/>
      <c r="D53" s="25"/>
      <c r="E53" s="25"/>
      <c r="F53" s="25"/>
      <c r="G53" s="25"/>
      <c r="H53" s="25"/>
      <c r="I53" s="26"/>
      <c r="J53" s="27"/>
      <c r="K53" s="28"/>
      <c r="M53" s="22"/>
    </row>
    <row r="54" spans="1:16" s="9" customFormat="1" ht="13.5" customHeight="1">
      <c r="A54" s="24"/>
      <c r="B54" s="25"/>
      <c r="C54" s="25"/>
      <c r="D54" s="25"/>
      <c r="E54" s="25"/>
      <c r="F54" s="25"/>
      <c r="G54" s="25"/>
      <c r="H54" s="25"/>
      <c r="I54" s="26"/>
      <c r="J54" s="27"/>
      <c r="K54" s="28"/>
      <c r="M54" s="22"/>
    </row>
    <row r="55" spans="1:16" s="9" customFormat="1" ht="13.5" customHeight="1">
      <c r="A55" s="24"/>
      <c r="B55" s="25"/>
      <c r="C55" s="25"/>
      <c r="D55" s="25"/>
      <c r="E55" s="25"/>
      <c r="F55" s="25"/>
      <c r="G55" s="25"/>
      <c r="H55" s="25"/>
      <c r="I55" s="26"/>
      <c r="J55" s="27"/>
      <c r="K55" s="28"/>
      <c r="M55" s="22"/>
    </row>
    <row r="56" spans="1:16" ht="24.75" customHeight="1">
      <c r="A56" s="29" t="s">
        <v>31</v>
      </c>
      <c r="B56" s="29"/>
      <c r="C56" s="59" t="s">
        <v>132</v>
      </c>
      <c r="D56" s="59"/>
      <c r="E56" s="59"/>
      <c r="F56" s="59"/>
      <c r="G56" s="59"/>
      <c r="H56" s="59"/>
      <c r="I56" s="59"/>
      <c r="J56" s="59"/>
      <c r="K56" s="59"/>
      <c r="M56" s="30"/>
      <c r="O56" s="30"/>
      <c r="P56" s="30"/>
    </row>
    <row r="57" spans="1:16" ht="24.75" customHeight="1">
      <c r="A57" s="29" t="s">
        <v>32</v>
      </c>
      <c r="B57" s="31"/>
      <c r="C57" s="59" t="s">
        <v>33</v>
      </c>
      <c r="D57" s="59"/>
      <c r="E57" s="59"/>
      <c r="F57" s="59"/>
      <c r="G57" s="59"/>
      <c r="H57" s="59"/>
      <c r="I57" s="59"/>
      <c r="J57" s="59"/>
      <c r="K57" s="59"/>
    </row>
    <row r="58" spans="1:16" ht="24.75" customHeight="1">
      <c r="A58" s="29" t="s">
        <v>34</v>
      </c>
      <c r="B58" s="31"/>
      <c r="C58" s="59" t="s">
        <v>53</v>
      </c>
      <c r="D58" s="59"/>
      <c r="E58" s="59"/>
      <c r="F58" s="59"/>
      <c r="G58" s="32"/>
      <c r="H58" s="32"/>
      <c r="I58" s="32"/>
      <c r="J58" s="32"/>
      <c r="K58" s="32"/>
    </row>
    <row r="59" spans="1:16" ht="24.75" customHeight="1">
      <c r="A59" s="29" t="s">
        <v>35</v>
      </c>
      <c r="B59" s="31"/>
      <c r="C59" s="31"/>
      <c r="D59" s="31"/>
      <c r="E59" s="31"/>
      <c r="F59" s="31"/>
      <c r="G59" s="31"/>
      <c r="H59" s="31"/>
      <c r="I59" s="31"/>
      <c r="J59" s="31"/>
      <c r="K59" s="33"/>
    </row>
    <row r="60" spans="1:16" ht="60.75" customHeight="1">
      <c r="A60" s="29"/>
      <c r="B60" s="31"/>
      <c r="C60" s="31"/>
      <c r="D60" s="31"/>
      <c r="E60" s="31"/>
      <c r="F60" s="31"/>
      <c r="G60" s="31"/>
      <c r="H60" s="31"/>
      <c r="I60" s="31"/>
      <c r="J60" s="31"/>
      <c r="K60" s="33"/>
    </row>
    <row r="61" spans="1:16" ht="42" customHeight="1">
      <c r="A61" s="60" t="s">
        <v>55</v>
      </c>
      <c r="B61" s="61"/>
      <c r="C61" s="61"/>
      <c r="D61" s="61"/>
      <c r="E61" s="61"/>
      <c r="F61" s="61"/>
      <c r="G61" s="61"/>
      <c r="H61" s="61"/>
      <c r="I61" s="61"/>
      <c r="J61" s="61"/>
      <c r="K61" s="62"/>
    </row>
    <row r="62" spans="1:16" ht="72" customHeight="1">
      <c r="A62" s="34"/>
      <c r="B62" s="16"/>
      <c r="C62" s="16"/>
      <c r="D62" s="16"/>
      <c r="E62" s="16"/>
      <c r="F62" s="16"/>
      <c r="G62" s="16"/>
      <c r="H62" s="16"/>
      <c r="I62" s="16"/>
      <c r="J62" s="16"/>
      <c r="K62" s="17"/>
    </row>
    <row r="63" spans="1:16" ht="16.5">
      <c r="A63" s="63" t="s">
        <v>46</v>
      </c>
      <c r="B63" s="63"/>
      <c r="C63" s="7" t="s">
        <v>43</v>
      </c>
      <c r="D63" s="7"/>
      <c r="E63" s="7"/>
      <c r="F63" s="7" t="s">
        <v>50</v>
      </c>
      <c r="G63" s="7" t="s">
        <v>36</v>
      </c>
      <c r="H63" s="7"/>
      <c r="I63" s="35"/>
      <c r="J63" s="7" t="s">
        <v>37</v>
      </c>
      <c r="K63" s="35"/>
    </row>
    <row r="64" spans="1:16" ht="15.75" customHeight="1">
      <c r="A64" s="36"/>
      <c r="B64" s="36"/>
      <c r="C64" s="42"/>
      <c r="D64" s="42"/>
      <c r="E64" s="42"/>
      <c r="F64" s="42"/>
      <c r="G64" s="36"/>
      <c r="H64" s="42"/>
      <c r="I64" s="35"/>
      <c r="J64" s="7"/>
      <c r="K64" s="35"/>
    </row>
    <row r="65" spans="1:11" ht="15.75" customHeight="1">
      <c r="A65" s="36"/>
      <c r="B65" s="36"/>
      <c r="C65" s="42"/>
      <c r="D65" s="42"/>
      <c r="E65" s="42"/>
      <c r="F65" s="42"/>
      <c r="G65" s="36"/>
      <c r="H65" s="42"/>
      <c r="I65" s="35"/>
      <c r="J65" s="7"/>
      <c r="K65" s="35"/>
    </row>
    <row r="66" spans="1:11" ht="38.25" customHeight="1">
      <c r="A66" s="37" t="s">
        <v>38</v>
      </c>
      <c r="B66" s="7"/>
      <c r="C66" s="43" t="s">
        <v>42</v>
      </c>
      <c r="D66" s="43"/>
      <c r="E66" s="43"/>
      <c r="F66" s="43" t="s">
        <v>47</v>
      </c>
      <c r="G66" s="35"/>
      <c r="H66" s="41" t="s">
        <v>38</v>
      </c>
      <c r="I66" s="35"/>
      <c r="J66" s="7" t="s">
        <v>38</v>
      </c>
      <c r="K66" s="35"/>
    </row>
    <row r="67" spans="1:11" ht="38.25" customHeight="1">
      <c r="A67" s="37" t="s">
        <v>39</v>
      </c>
      <c r="B67" s="7"/>
      <c r="C67" s="43" t="s">
        <v>44</v>
      </c>
      <c r="D67" s="43"/>
      <c r="E67" s="43"/>
      <c r="F67" s="43" t="s">
        <v>48</v>
      </c>
      <c r="G67" s="35"/>
      <c r="H67" s="41" t="s">
        <v>39</v>
      </c>
      <c r="I67" s="35"/>
      <c r="J67" s="7" t="s">
        <v>39</v>
      </c>
      <c r="K67" s="35"/>
    </row>
    <row r="68" spans="1:11" ht="38.25" customHeight="1">
      <c r="A68" s="43" t="s">
        <v>40</v>
      </c>
      <c r="B68" s="50"/>
      <c r="C68" s="43" t="s">
        <v>45</v>
      </c>
      <c r="D68" s="43"/>
      <c r="E68" s="43"/>
      <c r="F68" s="43" t="s">
        <v>49</v>
      </c>
      <c r="G68" s="50"/>
      <c r="H68" s="43" t="s">
        <v>41</v>
      </c>
      <c r="I68" s="50"/>
      <c r="J68" s="50" t="s">
        <v>8</v>
      </c>
      <c r="K68" s="50"/>
    </row>
    <row r="69" spans="1:11" ht="15.75">
      <c r="A69" s="38"/>
      <c r="B69" s="39"/>
      <c r="C69" s="39"/>
      <c r="D69" s="39"/>
      <c r="E69" s="39"/>
      <c r="F69" s="39"/>
      <c r="G69" s="17"/>
      <c r="H69" s="17"/>
      <c r="I69" s="58"/>
      <c r="J69" s="58"/>
      <c r="K69" s="58"/>
    </row>
    <row r="70" spans="1:11" s="9" customFormat="1">
      <c r="A70" s="38"/>
      <c r="B70" s="38"/>
      <c r="C70" s="39"/>
      <c r="D70" s="39"/>
      <c r="E70" s="39"/>
      <c r="F70" s="39"/>
      <c r="G70" s="39"/>
      <c r="H70" s="39"/>
      <c r="I70" s="39"/>
      <c r="J70" s="39"/>
      <c r="K70" s="39"/>
    </row>
    <row r="71" spans="1:11" s="9" customFormat="1" ht="15.75">
      <c r="A71" s="39"/>
      <c r="B71" s="39"/>
      <c r="C71" s="39"/>
      <c r="D71" s="39"/>
      <c r="E71" s="39"/>
      <c r="F71" s="39"/>
      <c r="G71" s="39"/>
      <c r="H71" s="39"/>
      <c r="I71" s="40"/>
    </row>
  </sheetData>
  <autoFilter ref="A13:K51" xr:uid="{00000000-0009-0000-0000-000000000000}"/>
  <mergeCells count="21">
    <mergeCell ref="A7:C7"/>
    <mergeCell ref="J7:K7"/>
    <mergeCell ref="A8:C8"/>
    <mergeCell ref="F8:H8"/>
    <mergeCell ref="B51:H51"/>
    <mergeCell ref="B47:H47"/>
    <mergeCell ref="B48:H48"/>
    <mergeCell ref="B50:H50"/>
    <mergeCell ref="B49:H49"/>
    <mergeCell ref="A1:K2"/>
    <mergeCell ref="A3:C3"/>
    <mergeCell ref="A4:C4"/>
    <mergeCell ref="A5:C5"/>
    <mergeCell ref="A6:C6"/>
    <mergeCell ref="J6:K6"/>
    <mergeCell ref="I69:K69"/>
    <mergeCell ref="C56:K56"/>
    <mergeCell ref="C57:K57"/>
    <mergeCell ref="A61:K61"/>
    <mergeCell ref="A63:B63"/>
    <mergeCell ref="C58:F58"/>
  </mergeCells>
  <pageMargins left="0.36" right="0.32" top="0.42" bottom="0.24" header="0.3" footer="0.26"/>
  <pageSetup paperSize="9" scale="70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INV</vt:lpstr>
      <vt:lpstr>INV!Print_Area</vt:lpstr>
      <vt:lpstr>INV!Print_Titles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2023-09-02T03:59:00Z</dcterms:modified>
</cp:coreProperties>
</file>