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9-PRT-PO-25030015 For HTY Shwe Wah Yaung  (Air 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N20" i="1" l="1"/>
  <c r="N16" i="1"/>
  <c r="N17" i="1"/>
  <c r="N18" i="1"/>
  <c r="N19" i="1"/>
  <c r="N15" i="1"/>
  <c r="M17" i="1" l="1"/>
  <c r="M16" i="1"/>
  <c r="M15" i="1"/>
  <c r="M21" i="1"/>
  <c r="M19" i="1"/>
  <c r="M18" i="1"/>
  <c r="M20" i="1" l="1"/>
  <c r="D25" i="1" l="1"/>
  <c r="A15" i="1" l="1"/>
  <c r="M23" i="1" l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<sst xmlns="http://schemas.openxmlformats.org/spreadsheetml/2006/main" count="156" uniqueCount="101">
  <si>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</si>
  <si>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</si>
  <si>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</si>
  <si>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</si>
  <si>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</si>
  <si>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</si>
  <si>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</si>
  <si>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</si>
  <si>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</si>
  <si>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</si>
  <si>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</si>
  <si>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</si>
  <si>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</si>
  <si>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</si>
  <si>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</si>
  <si>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</si>
  <si>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</si>
  <si>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</si>
  <si>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</si>
  <si>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</si>
  <si>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</si>
  <si>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</si>
  <si>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</si>
  <si>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</si>
  <si>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</si>
  <si>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</si>
  <si>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</si>
  <si>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</si>
  <si>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</si>
  <si>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</si>
  <si>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</si>
  <si>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</si>
  <si>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</si>
  <si>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</si>
  <si>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</si>
  <si>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</si>
  <si>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</si>
  <si>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</si>
  <si>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</si>
  <si>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</si>
  <si>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</si>
  <si>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</si>
  <si>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</si>
  <si>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</si>
  <si>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</si>
  <si>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</si>
  <si>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</si>
  <si>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</si>
  <si>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</si>
  <si>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</si>
  <si>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</si>
  <si>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</si>
  <si>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</si>
  <si>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</si>
  <si>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</si>
  <si>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</si>
  <si>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</si>
  <si>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</si>
  <si>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</si>
  <si>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</si>
  <si>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</si>
  <si>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</si>
  <si>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</si>
  <si>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</si>
  <si>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</si>
  <si>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</si>
  <si>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</si>
  <si>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</si>
  <si>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</si>
  <si>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</si>
  <si>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</si>
  <si>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</si>
  <si>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</si>
  <si>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</si>
  <si>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</si>
  <si>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</si>
  <si>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</si>
  <si>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</si>
  <si>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</si>
  <si>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</si>
  <si>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</si>
  <si>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</si>
  <si>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</si>
  <si>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</si>
  <si>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</si>
  <si>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AIR</t>
  </si>
  <si>
    <t>78-PRT-PO-25030015</t>
  </si>
  <si>
    <t>78-PR-25030001~ 02</t>
  </si>
  <si>
    <t>14300-12970-0C</t>
  </si>
  <si>
    <t>Wheel,Load,Ut</t>
  </si>
  <si>
    <t xml:space="preserve">32A6500100 </t>
  </si>
  <si>
    <t>91E6120100</t>
  </si>
  <si>
    <t>91W6100200</t>
  </si>
  <si>
    <t xml:space="preserve">F430007201 </t>
  </si>
  <si>
    <t xml:space="preserve"> F430007701</t>
  </si>
  <si>
    <t>Filter</t>
  </si>
  <si>
    <t>AIR CLEANER ASSY</t>
  </si>
  <si>
    <t>HOSE, AIR</t>
  </si>
  <si>
    <t>CLAMP,HOSE</t>
  </si>
  <si>
    <t>No.1, Customer CK Frozen, Machine Model- RBS12CB, Sr No-188F00012, 78-PR-25030001</t>
  </si>
  <si>
    <t>No. 2~6 Customer Shwe Wah Yaung. Machine Model- FD30S, Sr No- CF51-12080, 78-PR-25030002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</si>
</sst>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3" fontId="1" fillId="0" borderId="0" xfId="0" applyNumberFormat="1" applyFont="1" applyFill="1" applyAlignment="1" applyProtection="1">
      <alignment horizontal="center" vertical="center"/>
      <protection locked="0"/>
    </xf>
    <xf numFmtId="165" fontId="2" fillId="0" borderId="0" xfId="0" applyNumberFormat="1" applyFont="1" applyFill="1" applyAlignment="1" applyProtection="1">
      <alignment horizontal="left" vertical="center"/>
      <protection locked="0"/>
    </xf>
    <xf numFmtId="3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14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3" fontId="14" fillId="0" borderId="0" xfId="0" applyNumberFormat="1" applyFont="1" applyFill="1" applyAlignment="1" applyProtection="1">
      <alignment horizontal="left" vertical="center"/>
      <protection locked="0"/>
    </xf>
    <xf numFmtId="0" fontId="14" fillId="0" borderId="0" xfId="0" applyFont="1" applyFill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" fontId="1" fillId="0" borderId="2" xfId="3" applyNumberFormat="1" applyFont="1" applyFill="1" applyBorder="1" applyAlignment="1" applyProtection="1">
      <alignment horizontal="center" vertical="center"/>
      <protection locked="0"/>
    </xf>
    <xf numFmtId="1" fontId="1" fillId="0" borderId="3" xfId="3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" fontId="1" fillId="0" borderId="1" xfId="1" applyNumberFormat="1" applyFont="1" applyFill="1" applyBorder="1" applyAlignment="1" applyProtection="1">
      <alignment horizontal="center" vertical="center"/>
      <protection locked="0"/>
    </xf>
    <xf numFmtId="11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top"/>
      <protection locked="0"/>
    </xf>
    <xf numFmtId="164" fontId="1" fillId="0" borderId="0" xfId="0" applyNumberFormat="1" applyFont="1" applyFill="1" applyAlignment="1" applyProtection="1">
      <alignment horizontal="left" vertical="center"/>
      <protection locked="0"/>
    </xf>
    <xf numFmtId="9" fontId="1" fillId="0" borderId="0" xfId="0" applyNumberFormat="1" applyFont="1" applyFill="1" applyAlignment="1" applyProtection="1">
      <alignment horizontal="left" vertical="center"/>
      <protection locked="0"/>
    </xf>
    <xf numFmtId="1" fontId="1" fillId="0" borderId="0" xfId="0" applyNumberFormat="1" applyFont="1" applyFill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showGridLines="0" tabSelected="1" topLeftCell="A22" zoomScaleNormal="100" workbookViewId="0">
      <selection activeCell="D28" sqref="D28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37" customWidth="1"/>
    <col min="14" max="14" width="11.42578125" style="1" customWidth="1"/>
    <col min="15" max="16384" width="9.140625" style="1"/>
  </cols>
  <sheetData>
    <row r="1" spans="1:14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4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4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14" ht="15" x14ac:dyDescent="0.25">
      <c r="E4" s="2"/>
      <c r="F4" s="3"/>
      <c r="G4" s="4"/>
    </row>
    <row r="5" spans="1:14" ht="21" customHeight="1" x14ac:dyDescent="0.2">
      <c r="A5" s="71" t="s">
        <v>10</v>
      </c>
      <c r="B5" s="71"/>
      <c r="C5" s="5" t="s">
        <v>2</v>
      </c>
      <c r="D5" s="6" t="s">
        <v>86</v>
      </c>
      <c r="E5" s="6"/>
      <c r="F5" s="7"/>
      <c r="G5" s="6"/>
      <c r="H5" s="6"/>
      <c r="I5" s="71" t="s">
        <v>3</v>
      </c>
      <c r="J5" s="71"/>
      <c r="K5" s="5" t="s">
        <v>2</v>
      </c>
      <c r="L5" s="27" t="s">
        <v>49</v>
      </c>
      <c r="M5" s="38"/>
    </row>
    <row r="6" spans="1:14" ht="21" customHeight="1" x14ac:dyDescent="0.2">
      <c r="A6" s="71" t="s">
        <v>11</v>
      </c>
      <c r="B6" s="71"/>
      <c r="C6" s="5" t="s">
        <v>2</v>
      </c>
      <c r="D6" s="25">
        <v>45745</v>
      </c>
      <c r="E6" s="6"/>
      <c r="F6" s="7"/>
      <c r="G6" s="6"/>
      <c r="H6" s="6"/>
      <c r="I6" s="71" t="s">
        <v>4</v>
      </c>
      <c r="J6" s="71"/>
      <c r="K6" s="5" t="s">
        <v>2</v>
      </c>
      <c r="L6" s="27" t="s">
        <v>50</v>
      </c>
      <c r="M6" s="38"/>
    </row>
    <row r="7" spans="1:14" ht="21" customHeight="1" x14ac:dyDescent="0.2">
      <c r="A7" s="71" t="s">
        <v>12</v>
      </c>
      <c r="B7" s="71"/>
      <c r="C7" s="5" t="s">
        <v>2</v>
      </c>
      <c r="D7" s="6" t="s">
        <v>87</v>
      </c>
      <c r="E7" s="6"/>
      <c r="F7" s="7"/>
      <c r="G7" s="6"/>
      <c r="H7" s="6"/>
      <c r="I7" s="71" t="s">
        <v>5</v>
      </c>
      <c r="J7" s="71"/>
      <c r="K7" s="5" t="s">
        <v>2</v>
      </c>
      <c r="L7" s="28" t="s">
        <v>54</v>
      </c>
      <c r="M7" s="39"/>
    </row>
    <row r="8" spans="1:14" ht="21" customHeight="1" x14ac:dyDescent="0.2">
      <c r="A8" s="71" t="s">
        <v>13</v>
      </c>
      <c r="B8" s="71"/>
      <c r="C8" s="5" t="s">
        <v>2</v>
      </c>
      <c r="D8" s="36" t="s">
        <v>51</v>
      </c>
      <c r="E8" s="6"/>
      <c r="F8" s="7"/>
      <c r="G8" s="6"/>
      <c r="H8" s="6"/>
      <c r="I8" s="71" t="s">
        <v>6</v>
      </c>
      <c r="J8" s="71"/>
      <c r="K8" s="5" t="s">
        <v>2</v>
      </c>
      <c r="L8" s="28"/>
      <c r="M8" s="39"/>
    </row>
    <row r="9" spans="1:14" ht="21" customHeight="1" x14ac:dyDescent="0.2">
      <c r="A9" s="71" t="s">
        <v>14</v>
      </c>
      <c r="B9" s="71"/>
      <c r="C9" s="5" t="s">
        <v>2</v>
      </c>
      <c r="D9" s="36" t="s">
        <v>48</v>
      </c>
      <c r="E9" s="6"/>
      <c r="F9" s="6"/>
      <c r="G9" s="6"/>
      <c r="H9" s="6"/>
      <c r="I9" s="71" t="s">
        <v>7</v>
      </c>
      <c r="J9" s="71"/>
      <c r="K9" s="5" t="s">
        <v>2</v>
      </c>
      <c r="L9" s="73" t="s">
        <v>52</v>
      </c>
      <c r="M9" s="74"/>
    </row>
    <row r="10" spans="1:14" ht="21" customHeight="1" x14ac:dyDescent="0.2">
      <c r="A10" s="71" t="s">
        <v>15</v>
      </c>
      <c r="B10" s="71"/>
      <c r="C10" s="5" t="s">
        <v>2</v>
      </c>
      <c r="D10" s="36" t="s">
        <v>85</v>
      </c>
      <c r="E10" s="6"/>
      <c r="F10" s="6"/>
      <c r="G10" s="6"/>
      <c r="H10" s="6"/>
      <c r="I10" s="71" t="s">
        <v>8</v>
      </c>
      <c r="J10" s="71"/>
      <c r="K10" s="5" t="s">
        <v>2</v>
      </c>
      <c r="L10" s="17" t="s">
        <v>53</v>
      </c>
      <c r="M10" s="38"/>
    </row>
    <row r="11" spans="1:14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40"/>
    </row>
    <row r="12" spans="1:14" x14ac:dyDescent="0.2">
      <c r="B12" s="8"/>
      <c r="C12" s="8"/>
      <c r="D12" s="11"/>
      <c r="J12" s="11"/>
      <c r="K12" s="11"/>
    </row>
    <row r="13" spans="1:14" x14ac:dyDescent="0.2">
      <c r="L13" s="12"/>
      <c r="M13" s="41"/>
    </row>
    <row r="14" spans="1:14" s="14" customFormat="1" ht="42.75" customHeight="1" x14ac:dyDescent="0.25">
      <c r="A14" s="22" t="s">
        <v>9</v>
      </c>
      <c r="B14" s="22" t="s">
        <v>16</v>
      </c>
      <c r="C14" s="61" t="s">
        <v>17</v>
      </c>
      <c r="D14" s="61"/>
      <c r="E14" s="61"/>
      <c r="F14" s="22" t="s">
        <v>0</v>
      </c>
      <c r="G14" s="22" t="s">
        <v>18</v>
      </c>
      <c r="H14" s="22" t="s">
        <v>22</v>
      </c>
      <c r="I14" s="61" t="s">
        <v>19</v>
      </c>
      <c r="J14" s="61"/>
      <c r="K14" s="23" t="s">
        <v>23</v>
      </c>
      <c r="L14" s="23" t="s">
        <v>20</v>
      </c>
      <c r="M14" s="42" t="s">
        <v>21</v>
      </c>
    </row>
    <row r="15" spans="1:14" s="49" customFormat="1" ht="40.5" customHeight="1" x14ac:dyDescent="0.25">
      <c r="A15" s="35">
        <f>1</f>
        <v>1</v>
      </c>
      <c r="B15" s="45" t="s">
        <v>88</v>
      </c>
      <c r="C15" s="62" t="s">
        <v>89</v>
      </c>
      <c r="D15" s="63"/>
      <c r="E15" s="64"/>
      <c r="F15" s="35" t="s">
        <v>46</v>
      </c>
      <c r="G15" s="47">
        <v>8.4499999999999993</v>
      </c>
      <c r="H15" s="45">
        <v>2</v>
      </c>
      <c r="I15" s="65">
        <v>10519</v>
      </c>
      <c r="J15" s="66"/>
      <c r="K15" s="45"/>
      <c r="L15" s="89">
        <v>1051.9000000000001</v>
      </c>
      <c r="M15" s="46">
        <f>(H15*I15)+L15</f>
        <v>22089.9</v>
      </c>
      <c r="N15" s="49">
        <f>M15/H15</f>
        <v>11044.95</v>
      </c>
    </row>
    <row r="16" spans="1:14" s="49" customFormat="1" ht="40.5" customHeight="1" x14ac:dyDescent="0.25">
      <c r="A16" s="35">
        <v>2</v>
      </c>
      <c r="B16" s="45" t="s">
        <v>90</v>
      </c>
      <c r="C16" s="62" t="s">
        <v>95</v>
      </c>
      <c r="D16" s="63"/>
      <c r="E16" s="64"/>
      <c r="F16" s="35" t="s">
        <v>46</v>
      </c>
      <c r="G16" s="31">
        <v>5.0000000000000001E-3</v>
      </c>
      <c r="H16" s="45">
        <v>1</v>
      </c>
      <c r="I16" s="65">
        <v>1916</v>
      </c>
      <c r="J16" s="66"/>
      <c r="K16" s="45"/>
      <c r="L16" s="89">
        <v>153</v>
      </c>
      <c r="M16" s="46">
        <f>(H16*I16)+L16</f>
        <v>2069</v>
      </c>
      <c r="N16" s="49">
        <f t="shared" ref="N16:N19" si="0">M16/H16</f>
        <v>2069</v>
      </c>
    </row>
    <row r="17" spans="1:14" s="49" customFormat="1" ht="40.5" customHeight="1" x14ac:dyDescent="0.25">
      <c r="A17" s="35">
        <v>3</v>
      </c>
      <c r="B17" s="90" t="s">
        <v>91</v>
      </c>
      <c r="C17" s="62" t="s">
        <v>96</v>
      </c>
      <c r="D17" s="63"/>
      <c r="E17" s="64"/>
      <c r="F17" s="35" t="s">
        <v>46</v>
      </c>
      <c r="G17" s="31">
        <v>1.1000000000000001</v>
      </c>
      <c r="H17" s="45">
        <v>1</v>
      </c>
      <c r="I17" s="65">
        <v>25811</v>
      </c>
      <c r="J17" s="66"/>
      <c r="K17" s="45"/>
      <c r="L17" s="89">
        <v>1291</v>
      </c>
      <c r="M17" s="46">
        <f>(H17*I17)+L17</f>
        <v>27102</v>
      </c>
      <c r="N17" s="49">
        <f t="shared" si="0"/>
        <v>27102</v>
      </c>
    </row>
    <row r="18" spans="1:14" s="49" customFormat="1" ht="40.5" customHeight="1" x14ac:dyDescent="0.25">
      <c r="A18" s="35">
        <v>4</v>
      </c>
      <c r="B18" s="45" t="s">
        <v>92</v>
      </c>
      <c r="C18" s="62" t="s">
        <v>97</v>
      </c>
      <c r="D18" s="63"/>
      <c r="E18" s="64"/>
      <c r="F18" s="35" t="s">
        <v>46</v>
      </c>
      <c r="G18" s="31">
        <v>0.22</v>
      </c>
      <c r="H18" s="45">
        <v>1</v>
      </c>
      <c r="I18" s="65">
        <v>2757</v>
      </c>
      <c r="J18" s="66"/>
      <c r="K18" s="45"/>
      <c r="L18" s="89"/>
      <c r="M18" s="46">
        <f>(H18*I18)+L18</f>
        <v>2757</v>
      </c>
      <c r="N18" s="49">
        <f t="shared" si="0"/>
        <v>2757</v>
      </c>
    </row>
    <row r="19" spans="1:14" s="49" customFormat="1" ht="40.5" customHeight="1" x14ac:dyDescent="0.25">
      <c r="A19" s="35">
        <v>5</v>
      </c>
      <c r="B19" s="45" t="s">
        <v>93</v>
      </c>
      <c r="C19" s="62" t="s">
        <v>98</v>
      </c>
      <c r="D19" s="63"/>
      <c r="E19" s="64"/>
      <c r="F19" s="35" t="s">
        <v>46</v>
      </c>
      <c r="G19" s="31">
        <v>0.04</v>
      </c>
      <c r="H19" s="45">
        <v>1</v>
      </c>
      <c r="I19" s="65">
        <v>290</v>
      </c>
      <c r="J19" s="66"/>
      <c r="K19" s="45"/>
      <c r="L19" s="89"/>
      <c r="M19" s="46">
        <f>(H19*I19)+L19</f>
        <v>290</v>
      </c>
      <c r="N19" s="49">
        <f t="shared" si="0"/>
        <v>290</v>
      </c>
    </row>
    <row r="20" spans="1:14" s="49" customFormat="1" ht="40.5" customHeight="1" x14ac:dyDescent="0.25">
      <c r="A20" s="35">
        <v>6</v>
      </c>
      <c r="B20" s="45" t="s">
        <v>94</v>
      </c>
      <c r="C20" s="62" t="s">
        <v>98</v>
      </c>
      <c r="D20" s="63"/>
      <c r="E20" s="64"/>
      <c r="F20" s="35" t="s">
        <v>46</v>
      </c>
      <c r="G20" s="31">
        <v>0.04</v>
      </c>
      <c r="H20" s="45">
        <v>1</v>
      </c>
      <c r="I20" s="65">
        <v>380</v>
      </c>
      <c r="J20" s="66"/>
      <c r="K20" s="45"/>
      <c r="L20" s="89"/>
      <c r="M20" s="46">
        <f>(H20*I20)+L20</f>
        <v>380</v>
      </c>
      <c r="N20" s="49">
        <f>M20/H20</f>
        <v>380</v>
      </c>
    </row>
    <row r="21" spans="1:14" s="48" customFormat="1" ht="24" customHeight="1" x14ac:dyDescent="0.25">
      <c r="G21" s="51"/>
      <c r="H21" s="60"/>
      <c r="I21" s="60"/>
      <c r="J21" s="52"/>
      <c r="K21" s="75" t="s">
        <v>34</v>
      </c>
      <c r="L21" s="75"/>
      <c r="M21" s="94">
        <f>M15+M16+M17+M18+M19+M20</f>
        <v>54687.9</v>
      </c>
    </row>
    <row r="22" spans="1:14" s="53" customFormat="1" ht="24" customHeight="1" x14ac:dyDescent="0.2">
      <c r="B22" s="48"/>
      <c r="C22" s="48"/>
      <c r="D22" s="54"/>
      <c r="J22" s="48"/>
      <c r="K22" s="76" t="s">
        <v>33</v>
      </c>
      <c r="L22" s="76"/>
      <c r="M22" s="50">
        <v>0</v>
      </c>
    </row>
    <row r="23" spans="1:14" s="53" customFormat="1" ht="24" customHeight="1" x14ac:dyDescent="0.2">
      <c r="B23" s="48"/>
      <c r="C23" s="48"/>
      <c r="D23" s="48"/>
      <c r="J23" s="55"/>
      <c r="K23" s="77" t="s">
        <v>28</v>
      </c>
      <c r="L23" s="77"/>
      <c r="M23" s="94">
        <f>M21</f>
        <v>54687.9</v>
      </c>
    </row>
    <row r="24" spans="1:14" s="53" customFormat="1" ht="23.25" customHeight="1" x14ac:dyDescent="0.2">
      <c r="B24" s="56" t="s">
        <v>24</v>
      </c>
      <c r="C24" s="57" t="s">
        <v>2</v>
      </c>
      <c r="D24" s="48" t="s">
        <v>47</v>
      </c>
      <c r="J24" s="48"/>
      <c r="K24" s="48"/>
      <c r="L24" s="52"/>
      <c r="M24" s="58"/>
    </row>
    <row r="25" spans="1:14" s="53" customFormat="1" ht="23.25" customHeight="1" x14ac:dyDescent="0.2">
      <c r="B25" s="56" t="s">
        <v>25</v>
      </c>
      <c r="C25" s="57" t="s">
        <v>2</v>
      </c>
      <c r="D25" s="92">
        <f>D6+30</f>
        <v>45775</v>
      </c>
      <c r="J25" s="48"/>
      <c r="K25" s="48"/>
      <c r="L25" s="52"/>
      <c r="M25" s="58"/>
    </row>
    <row r="26" spans="1:14" s="53" customFormat="1" ht="23.25" customHeight="1" x14ac:dyDescent="0.2">
      <c r="B26" s="56" t="s">
        <v>26</v>
      </c>
      <c r="C26" s="57" t="s">
        <v>2</v>
      </c>
      <c r="D26" s="93">
        <v>1</v>
      </c>
      <c r="J26" s="48"/>
      <c r="K26" s="48"/>
      <c r="L26" s="52"/>
      <c r="M26" s="58"/>
    </row>
    <row r="27" spans="1:14" s="53" customFormat="1" ht="23.25" customHeight="1" x14ac:dyDescent="0.2">
      <c r="B27" s="56" t="s">
        <v>27</v>
      </c>
      <c r="C27" s="57" t="s">
        <v>2</v>
      </c>
      <c r="D27" s="36" t="s">
        <v>99</v>
      </c>
      <c r="M27" s="59"/>
    </row>
    <row r="28" spans="1:14" s="11" customFormat="1" ht="23.25" customHeight="1" x14ac:dyDescent="0.2">
      <c r="D28" s="91" t="s">
        <v>100</v>
      </c>
      <c r="M28" s="43"/>
    </row>
    <row r="29" spans="1:14" x14ac:dyDescent="0.2"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4" s="2" customFormat="1" ht="24" customHeight="1" x14ac:dyDescent="0.25">
      <c r="A30" s="70" t="s">
        <v>29</v>
      </c>
      <c r="B30" s="70"/>
      <c r="C30" s="70"/>
      <c r="D30" s="70" t="s">
        <v>30</v>
      </c>
      <c r="E30" s="70"/>
      <c r="F30" s="70" t="s">
        <v>31</v>
      </c>
      <c r="G30" s="70"/>
      <c r="H30" s="70"/>
      <c r="I30" s="70" t="s">
        <v>32</v>
      </c>
      <c r="J30" s="70"/>
      <c r="K30" s="70"/>
      <c r="L30" s="70" t="s">
        <v>30</v>
      </c>
      <c r="M30" s="70"/>
    </row>
    <row r="31" spans="1:14" ht="15" customHeight="1" x14ac:dyDescent="0.2">
      <c r="B31" s="14"/>
      <c r="C31" s="14"/>
      <c r="D31" s="19"/>
      <c r="F31" s="16"/>
      <c r="H31" s="17"/>
      <c r="I31" s="17"/>
      <c r="J31" s="17"/>
      <c r="K31" s="17"/>
      <c r="L31" s="14"/>
      <c r="M31" s="44"/>
    </row>
    <row r="32" spans="1:14" ht="24" customHeight="1" x14ac:dyDescent="0.2">
      <c r="A32" s="68" t="s">
        <v>40</v>
      </c>
      <c r="B32" s="68"/>
      <c r="C32" s="69" t="s">
        <v>40</v>
      </c>
      <c r="D32" s="69"/>
      <c r="E32" s="20"/>
      <c r="F32" s="68" t="s">
        <v>40</v>
      </c>
      <c r="G32" s="68"/>
      <c r="H32" s="21"/>
      <c r="I32" s="21"/>
      <c r="J32" s="68" t="s">
        <v>40</v>
      </c>
      <c r="K32" s="68"/>
      <c r="L32" s="68" t="s">
        <v>41</v>
      </c>
      <c r="M32" s="68"/>
    </row>
    <row r="33" spans="1:13" ht="24" customHeight="1" x14ac:dyDescent="0.25">
      <c r="A33" s="68" t="s">
        <v>42</v>
      </c>
      <c r="B33" s="68"/>
      <c r="C33" s="69" t="s">
        <v>42</v>
      </c>
      <c r="D33" s="69"/>
      <c r="E33" s="2"/>
      <c r="F33" s="68" t="s">
        <v>42</v>
      </c>
      <c r="G33" s="68"/>
      <c r="H33" s="2"/>
      <c r="I33" s="2"/>
      <c r="J33" s="68" t="s">
        <v>42</v>
      </c>
      <c r="K33" s="68"/>
      <c r="L33" s="68" t="s">
        <v>43</v>
      </c>
      <c r="M33" s="68"/>
    </row>
    <row r="34" spans="1:13" ht="29.25" customHeight="1" x14ac:dyDescent="0.25">
      <c r="A34" s="67" t="s">
        <v>37</v>
      </c>
      <c r="B34" s="67"/>
      <c r="C34" s="24"/>
      <c r="D34" s="79" t="s">
        <v>45</v>
      </c>
      <c r="E34" s="79"/>
      <c r="F34" s="67" t="s">
        <v>35</v>
      </c>
      <c r="G34" s="67"/>
      <c r="H34" s="67"/>
      <c r="I34" s="67" t="s">
        <v>1</v>
      </c>
      <c r="J34" s="67"/>
      <c r="K34" s="67"/>
      <c r="L34" s="67" t="s">
        <v>36</v>
      </c>
      <c r="M34" s="67"/>
    </row>
    <row r="35" spans="1:13" ht="18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67" t="s">
        <v>38</v>
      </c>
      <c r="M35" s="67"/>
    </row>
    <row r="37" spans="1:13" ht="15.75" x14ac:dyDescent="0.2">
      <c r="L37" s="78" t="s">
        <v>39</v>
      </c>
      <c r="M37" s="7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53">
    <mergeCell ref="C18:E18"/>
    <mergeCell ref="C19:E19"/>
    <mergeCell ref="I17:J17"/>
    <mergeCell ref="I18:J18"/>
    <mergeCell ref="I19:J19"/>
    <mergeCell ref="L37:M37"/>
    <mergeCell ref="L32:M32"/>
    <mergeCell ref="L33:M33"/>
    <mergeCell ref="D34:E34"/>
    <mergeCell ref="F34:H34"/>
    <mergeCell ref="I34:K34"/>
    <mergeCell ref="F32:G32"/>
    <mergeCell ref="F33:G33"/>
    <mergeCell ref="C33:D33"/>
    <mergeCell ref="L35:M35"/>
    <mergeCell ref="L34:M34"/>
    <mergeCell ref="J32:K32"/>
    <mergeCell ref="J33:K33"/>
    <mergeCell ref="L30:M30"/>
    <mergeCell ref="K21:L21"/>
    <mergeCell ref="K22:L22"/>
    <mergeCell ref="K23:L23"/>
    <mergeCell ref="I30:K30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C14:E14"/>
    <mergeCell ref="C15:E15"/>
    <mergeCell ref="I14:J14"/>
    <mergeCell ref="I15:J15"/>
    <mergeCell ref="A34:B34"/>
    <mergeCell ref="A32:B32"/>
    <mergeCell ref="A33:B33"/>
    <mergeCell ref="C32:D32"/>
    <mergeCell ref="F30:H30"/>
    <mergeCell ref="D30:E30"/>
    <mergeCell ref="A30:C30"/>
    <mergeCell ref="C16:E16"/>
    <mergeCell ref="I16:J16"/>
    <mergeCell ref="C20:E20"/>
    <mergeCell ref="I20:J20"/>
    <mergeCell ref="C17:E17"/>
  </mergeCells>
  <conditionalFormatting sqref="M15">
    <cfRule type="duplicateValues" dxfId="5" priority="24"/>
  </conditionalFormatting>
  <conditionalFormatting sqref="M16">
    <cfRule type="duplicateValues" dxfId="4" priority="5"/>
  </conditionalFormatting>
  <conditionalFormatting sqref="M20">
    <cfRule type="duplicateValues" dxfId="3" priority="4"/>
  </conditionalFormatting>
  <conditionalFormatting sqref="M17">
    <cfRule type="duplicateValues" dxfId="2" priority="3"/>
  </conditionalFormatting>
  <conditionalFormatting sqref="M18">
    <cfRule type="duplicateValues" dxfId="1" priority="2"/>
  </conditionalFormatting>
  <conditionalFormatting sqref="M19">
    <cfRule type="duplicateValues" dxfId="0" priority="1"/>
  </conditionalFormatting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29" t="s">
        <v>9</v>
      </c>
      <c r="B3" s="29" t="s">
        <v>16</v>
      </c>
      <c r="C3" s="61" t="s">
        <v>17</v>
      </c>
      <c r="D3" s="61"/>
      <c r="E3" s="61"/>
      <c r="F3" s="29" t="s">
        <v>0</v>
      </c>
      <c r="G3" s="29" t="s">
        <v>18</v>
      </c>
      <c r="H3" s="29" t="s">
        <v>22</v>
      </c>
      <c r="I3" s="61" t="s">
        <v>19</v>
      </c>
      <c r="J3" s="61"/>
      <c r="K3" s="23" t="s">
        <v>23</v>
      </c>
      <c r="L3" s="23" t="s">
        <v>20</v>
      </c>
      <c r="M3" s="29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0">
        <v>1</v>
      </c>
      <c r="B4" s="30" t="s">
        <v>55</v>
      </c>
      <c r="C4" s="80" t="s">
        <v>84</v>
      </c>
      <c r="D4" s="81"/>
      <c r="E4" s="82"/>
      <c r="F4" s="30" t="s">
        <v>46</v>
      </c>
      <c r="G4" s="31">
        <v>0.45500000000000002</v>
      </c>
      <c r="H4" s="31">
        <v>1</v>
      </c>
      <c r="I4" s="83">
        <v>1069</v>
      </c>
      <c r="J4" s="83"/>
      <c r="K4" s="26"/>
      <c r="L4" s="15"/>
      <c r="M4" s="30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0">
        <f>A4+1</f>
        <v>2</v>
      </c>
      <c r="B5" s="30" t="s">
        <v>57</v>
      </c>
      <c r="C5" s="80" t="s">
        <v>71</v>
      </c>
      <c r="D5" s="81"/>
      <c r="E5" s="82"/>
      <c r="F5" s="30" t="s">
        <v>46</v>
      </c>
      <c r="G5" s="31">
        <v>0.14199999999999999</v>
      </c>
      <c r="H5" s="31">
        <v>1</v>
      </c>
      <c r="I5" s="87">
        <v>1368</v>
      </c>
      <c r="J5" s="88"/>
      <c r="K5" s="26"/>
      <c r="L5" s="15"/>
      <c r="M5" s="30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0">
        <f t="shared" ref="A6:A18" si="0">A5+1</f>
        <v>3</v>
      </c>
      <c r="B6" s="30" t="s">
        <v>58</v>
      </c>
      <c r="C6" s="80" t="s">
        <v>72</v>
      </c>
      <c r="D6" s="81"/>
      <c r="E6" s="82"/>
      <c r="F6" s="30" t="s">
        <v>46</v>
      </c>
      <c r="G6" s="31">
        <v>1.1399999999999999</v>
      </c>
      <c r="H6" s="31">
        <v>1</v>
      </c>
      <c r="I6" s="84">
        <v>39828</v>
      </c>
      <c r="J6" s="85"/>
      <c r="K6" s="26"/>
      <c r="L6" s="32">
        <v>55978</v>
      </c>
      <c r="M6" s="30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0">
        <f t="shared" si="0"/>
        <v>4</v>
      </c>
      <c r="B7" s="30" t="s">
        <v>59</v>
      </c>
      <c r="C7" s="80" t="s">
        <v>73</v>
      </c>
      <c r="D7" s="81"/>
      <c r="E7" s="82"/>
      <c r="F7" s="30" t="s">
        <v>46</v>
      </c>
      <c r="G7" s="31">
        <v>2E-3</v>
      </c>
      <c r="H7" s="31">
        <v>2</v>
      </c>
      <c r="I7" s="83">
        <v>219</v>
      </c>
      <c r="J7" s="83"/>
      <c r="K7" s="26"/>
      <c r="L7" s="33"/>
      <c r="M7" s="30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0">
        <f t="shared" si="0"/>
        <v>5</v>
      </c>
      <c r="B8" s="30" t="s">
        <v>60</v>
      </c>
      <c r="C8" s="80" t="s">
        <v>74</v>
      </c>
      <c r="D8" s="81"/>
      <c r="E8" s="82"/>
      <c r="F8" s="30" t="s">
        <v>46</v>
      </c>
      <c r="G8" s="31">
        <v>1.19</v>
      </c>
      <c r="H8" s="31">
        <v>1</v>
      </c>
      <c r="I8" s="86">
        <v>39204</v>
      </c>
      <c r="J8" s="86"/>
      <c r="K8" s="26"/>
      <c r="L8" s="32">
        <v>45085</v>
      </c>
      <c r="M8" s="30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0">
        <f t="shared" si="0"/>
        <v>6</v>
      </c>
      <c r="B9" s="30" t="s">
        <v>61</v>
      </c>
      <c r="C9" s="80" t="s">
        <v>75</v>
      </c>
      <c r="D9" s="81"/>
      <c r="E9" s="82"/>
      <c r="F9" s="30" t="s">
        <v>46</v>
      </c>
      <c r="G9" s="31">
        <v>0.13</v>
      </c>
      <c r="H9" s="31">
        <v>1</v>
      </c>
      <c r="I9" s="83">
        <v>447</v>
      </c>
      <c r="J9" s="83"/>
      <c r="K9" s="26"/>
      <c r="L9" s="34">
        <v>0.05</v>
      </c>
      <c r="M9" s="30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0">
        <f t="shared" si="0"/>
        <v>7</v>
      </c>
      <c r="B10" s="30" t="s">
        <v>62</v>
      </c>
      <c r="C10" s="80" t="s">
        <v>75</v>
      </c>
      <c r="D10" s="81"/>
      <c r="E10" s="82"/>
      <c r="F10" s="30" t="s">
        <v>46</v>
      </c>
      <c r="G10" s="31">
        <v>0.24</v>
      </c>
      <c r="H10" s="31">
        <v>1</v>
      </c>
      <c r="I10" s="83">
        <v>785</v>
      </c>
      <c r="J10" s="83"/>
      <c r="K10" s="26"/>
      <c r="L10" s="15"/>
      <c r="M10" s="30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0">
        <f t="shared" si="0"/>
        <v>8</v>
      </c>
      <c r="B11" s="30" t="s">
        <v>63</v>
      </c>
      <c r="C11" s="80" t="s">
        <v>76</v>
      </c>
      <c r="D11" s="81"/>
      <c r="E11" s="82"/>
      <c r="F11" s="30" t="s">
        <v>46</v>
      </c>
      <c r="G11" s="31">
        <v>3.5000000000000003E-2</v>
      </c>
      <c r="H11" s="31">
        <v>1</v>
      </c>
      <c r="I11" s="83">
        <v>728</v>
      </c>
      <c r="J11" s="83"/>
      <c r="K11" s="26"/>
      <c r="L11" s="15"/>
      <c r="M11" s="30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0">
        <f t="shared" si="0"/>
        <v>9</v>
      </c>
      <c r="B12" s="30" t="s">
        <v>64</v>
      </c>
      <c r="C12" s="80" t="s">
        <v>77</v>
      </c>
      <c r="D12" s="81"/>
      <c r="E12" s="82"/>
      <c r="F12" s="30" t="s">
        <v>46</v>
      </c>
      <c r="G12" s="31">
        <v>1.66</v>
      </c>
      <c r="H12" s="31">
        <v>1</v>
      </c>
      <c r="I12" s="83">
        <v>81081</v>
      </c>
      <c r="J12" s="83"/>
      <c r="K12" s="26"/>
      <c r="L12" s="15"/>
      <c r="M12" s="30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0">
        <f t="shared" si="0"/>
        <v>10</v>
      </c>
      <c r="B13" s="30" t="s">
        <v>65</v>
      </c>
      <c r="C13" s="80" t="s">
        <v>78</v>
      </c>
      <c r="D13" s="81"/>
      <c r="E13" s="82"/>
      <c r="F13" s="30" t="s">
        <v>46</v>
      </c>
      <c r="G13" s="31">
        <v>0.126</v>
      </c>
      <c r="H13" s="31">
        <v>1</v>
      </c>
      <c r="I13" s="83">
        <v>412</v>
      </c>
      <c r="J13" s="83"/>
      <c r="K13" s="26"/>
      <c r="L13" s="34">
        <v>0.05</v>
      </c>
      <c r="M13" s="30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0">
        <f t="shared" si="0"/>
        <v>11</v>
      </c>
      <c r="B14" s="30" t="s">
        <v>66</v>
      </c>
      <c r="C14" s="80" t="s">
        <v>79</v>
      </c>
      <c r="D14" s="81"/>
      <c r="E14" s="82"/>
      <c r="F14" s="30" t="s">
        <v>46</v>
      </c>
      <c r="G14" s="31">
        <v>2.5000000000000001E-2</v>
      </c>
      <c r="H14" s="31">
        <v>1</v>
      </c>
      <c r="I14" s="83">
        <v>1409</v>
      </c>
      <c r="J14" s="83"/>
      <c r="K14" s="26"/>
      <c r="L14" s="15"/>
      <c r="M14" s="30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0">
        <f t="shared" si="0"/>
        <v>12</v>
      </c>
      <c r="B15" s="30" t="s">
        <v>67</v>
      </c>
      <c r="C15" s="80" t="s">
        <v>80</v>
      </c>
      <c r="D15" s="81"/>
      <c r="E15" s="82"/>
      <c r="F15" s="30" t="s">
        <v>46</v>
      </c>
      <c r="G15" s="31">
        <v>45</v>
      </c>
      <c r="H15" s="31">
        <v>1</v>
      </c>
      <c r="I15" s="83">
        <v>133164</v>
      </c>
      <c r="J15" s="83"/>
      <c r="K15" s="26"/>
      <c r="L15" s="15"/>
      <c r="M15" s="30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0">
        <f t="shared" si="0"/>
        <v>13</v>
      </c>
      <c r="B16" s="30" t="s">
        <v>68</v>
      </c>
      <c r="C16" s="80" t="s">
        <v>81</v>
      </c>
      <c r="D16" s="81"/>
      <c r="E16" s="82"/>
      <c r="F16" s="30" t="s">
        <v>46</v>
      </c>
      <c r="G16" s="31">
        <v>8.0000000000000002E-3</v>
      </c>
      <c r="H16" s="31">
        <v>1</v>
      </c>
      <c r="I16" s="83">
        <v>1253</v>
      </c>
      <c r="J16" s="83"/>
      <c r="K16" s="26"/>
      <c r="L16" s="15"/>
      <c r="M16" s="30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0">
        <f t="shared" si="0"/>
        <v>14</v>
      </c>
      <c r="B17" s="30" t="s">
        <v>69</v>
      </c>
      <c r="C17" s="80" t="s">
        <v>82</v>
      </c>
      <c r="D17" s="81"/>
      <c r="E17" s="82"/>
      <c r="F17" s="30" t="s">
        <v>46</v>
      </c>
      <c r="G17" s="31">
        <v>0.15</v>
      </c>
      <c r="H17" s="31" t="s">
        <v>56</v>
      </c>
      <c r="I17" s="83">
        <v>7590</v>
      </c>
      <c r="J17" s="83"/>
      <c r="K17" s="26"/>
      <c r="L17" s="15"/>
      <c r="M17" s="30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0">
        <f t="shared" si="0"/>
        <v>15</v>
      </c>
      <c r="B18" s="30" t="s">
        <v>70</v>
      </c>
      <c r="C18" s="80" t="s">
        <v>83</v>
      </c>
      <c r="D18" s="81"/>
      <c r="E18" s="82"/>
      <c r="F18" s="30" t="s">
        <v>46</v>
      </c>
      <c r="G18" s="31">
        <v>2.9000000000000001E-2</v>
      </c>
      <c r="H18" s="31" t="s">
        <v>56</v>
      </c>
      <c r="I18" s="83">
        <v>356</v>
      </c>
      <c r="J18" s="83"/>
      <c r="K18" s="26"/>
      <c r="L18" s="15"/>
      <c r="M18" s="30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2025-03-29T03:27:05Z</cp:lastPrinted>
  <dcterms:created xsi:type="dcterms:W3CDTF">2020-08-05T08:48:56Z</dcterms:created>
  <dcterms:modified xsi:type="dcterms:W3CDTF">2025-03-29T07:55:21Z</dcterms:modified>
</cp:coreProperties>
</file>