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2 For HTY Customer Mega Marine (Air Order)\Revised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Sheet1!$A$12:$N$24</definedName>
    <definedName name="_xlnm.Print_Area" localSheetId="0">Sheet1!$A$1:$J$31</definedName>
  </definedNames>
  <calcPr calcId="152511"/>
</workbook>
</file>

<file path=xl/calcChain.xml><?xml version="1.0" encoding="utf-8"?>
<calcChain xmlns="http://schemas.openxmlformats.org/spreadsheetml/2006/main">
  <c r="F19" i="1" l="1"/>
  <c r="F18" i="1"/>
  <c r="F17" i="1"/>
  <c r="F16" i="1"/>
  <c r="F15" i="1"/>
  <c r="F14" i="1"/>
  <c r="F13" i="1"/>
  <c r="F24" i="1" l="1"/>
  <c r="F22" i="1"/>
  <c r="F21" i="1"/>
  <c r="F20" i="1"/>
</calcChain>
</file>

<file path=xl/sharedStrings.xml><?xml version="1.0" encoding="utf-8"?>
<sst xmlns="http://schemas.openxmlformats.org/spreadsheetml/2006/main" count="105" uniqueCount="61">
  <si>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</si>
  <si>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</si>
  <si>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</si>
  <si>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</si>
  <si>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</si>
  <si>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</si>
  <si>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</si>
  <si>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</si>
  <si>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</si>
  <si>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</si>
  <si>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</si>
  <si>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</si>
  <si>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</si>
  <si>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</si>
  <si>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</si>
  <si>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</si>
  <si>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</si>
  <si>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</si>
  <si>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</si>
  <si>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</si>
  <si>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</si>
  <si>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no stock in factory</t>
  </si>
  <si>
    <t>ex stock in factory</t>
  </si>
  <si>
    <t>Capacitor</t>
  </si>
  <si>
    <t xml:space="preserve">54003-00830/0 </t>
  </si>
  <si>
    <t>BOARD COMP</t>
  </si>
  <si>
    <t>54001-80964-0</t>
  </si>
  <si>
    <t>EPS controller CS</t>
  </si>
  <si>
    <t xml:space="preserve">54002-13883 </t>
  </si>
  <si>
    <t>SWITCH COMP</t>
  </si>
  <si>
    <t>54002-12060-0</t>
  </si>
  <si>
    <t>SWITCH,SHEET</t>
  </si>
  <si>
    <t>70000-79710</t>
  </si>
  <si>
    <t>DISPLAY</t>
  </si>
  <si>
    <t>70001-90531-0</t>
  </si>
  <si>
    <t>RELAY</t>
  </si>
  <si>
    <t>35820-00000-0</t>
  </si>
  <si>
    <t xml:space="preserve">HEAD LAMP (LARGE) LAMP HEAD, 56V/40W    </t>
  </si>
  <si>
    <t>36410-07330</t>
  </si>
  <si>
    <t>LAMP,REAR COMBINATION</t>
  </si>
  <si>
    <t>36410-07570-4</t>
  </si>
  <si>
    <t>BUZZER</t>
  </si>
  <si>
    <t>70002-09450-1</t>
  </si>
  <si>
    <t xml:space="preserve"> Key Switch Assembly (CS) CS/FCS/RP  </t>
  </si>
  <si>
    <t xml:space="preserve"> HORN </t>
  </si>
  <si>
    <t xml:space="preserve">1912-88019 </t>
  </si>
  <si>
    <t xml:space="preserve">Filter ,Return </t>
  </si>
  <si>
    <t>70000-02070-0</t>
  </si>
  <si>
    <t>: 78-PR-25020001</t>
  </si>
  <si>
    <t>: 3-Feb-25</t>
  </si>
  <si>
    <t>: 18-Apr-25</t>
  </si>
  <si>
    <t>2112-520003-0C</t>
  </si>
  <si>
    <t xml:space="preserve"> Inching Switch Assembly</t>
  </si>
  <si>
    <t>1120-300006-00</t>
  </si>
  <si>
    <t xml:space="preserve"> Spacer</t>
  </si>
  <si>
    <t>0000-000377-00</t>
  </si>
  <si>
    <t xml:space="preserve"> Screw M2×20  </t>
  </si>
  <si>
    <t xml:space="preserve">For CPO-78-HTY-2025-Feb-076. Customer Mega Marine .Machine model- FB15TCB, Sr No -265E00235. 50% advance payment is collected with RV 70150. </t>
  </si>
  <si>
    <t>Arrange by Air.</t>
  </si>
  <si>
    <t xml:space="preserve">No -14,15 &amp;16  are  unit stock of part, Machine model- SBP12EAS, Sr No -3281200751 ,Parts are sold out to SDG customer MGE with SDG/INV/78/PRT/2023/03/117756, </t>
  </si>
  <si>
    <t>54001-44210-1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</si>
</sst>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topLeftCell="A18" zoomScaleNormal="100" workbookViewId="0">
      <selection activeCell="D25" sqref="D25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8" t="s">
        <v>10</v>
      </c>
      <c r="E2" s="28"/>
      <c r="F2" s="28"/>
      <c r="G2" s="13"/>
      <c r="H2" s="13"/>
    </row>
    <row r="3" spans="1:14" x14ac:dyDescent="0.25">
      <c r="D3" s="29" t="s">
        <v>0</v>
      </c>
      <c r="E3" s="29"/>
      <c r="F3" s="29"/>
      <c r="G3" s="14"/>
      <c r="H3" s="14"/>
    </row>
    <row r="4" spans="1:14" x14ac:dyDescent="0.25">
      <c r="D4" s="29" t="s">
        <v>15</v>
      </c>
      <c r="E4" s="29"/>
      <c r="F4" s="29"/>
      <c r="G4" s="14"/>
      <c r="H4" s="14"/>
      <c r="N4" s="9"/>
    </row>
    <row r="6" spans="1:14" x14ac:dyDescent="0.25">
      <c r="A6" s="3" t="s">
        <v>5</v>
      </c>
      <c r="B6" s="1" t="s">
        <v>48</v>
      </c>
      <c r="D6" s="1"/>
      <c r="F6" s="16"/>
    </row>
    <row r="7" spans="1:14" x14ac:dyDescent="0.25">
      <c r="A7" s="3" t="s">
        <v>6</v>
      </c>
      <c r="B7" s="2" t="s">
        <v>49</v>
      </c>
      <c r="D7" s="2"/>
    </row>
    <row r="8" spans="1:14" x14ac:dyDescent="0.25">
      <c r="A8" s="15" t="s">
        <v>7</v>
      </c>
      <c r="B8" s="2" t="s">
        <v>50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30" customHeight="1" x14ac:dyDescent="0.2">
      <c r="A13" s="17">
        <v>1</v>
      </c>
      <c r="B13" s="21" t="s">
        <v>19</v>
      </c>
      <c r="C13" s="21" t="s">
        <v>23</v>
      </c>
      <c r="D13" s="21" t="s">
        <v>24</v>
      </c>
      <c r="E13" s="21" t="s">
        <v>20</v>
      </c>
      <c r="F13" s="26">
        <f>11745/140</f>
        <v>83.892857142857139</v>
      </c>
      <c r="G13" s="17"/>
      <c r="H13" s="27">
        <v>1</v>
      </c>
      <c r="I13" s="21">
        <v>1</v>
      </c>
      <c r="J13" s="17" t="s">
        <v>22</v>
      </c>
      <c r="L13" s="22"/>
    </row>
    <row r="14" spans="1:14" s="19" customFormat="1" ht="30" customHeight="1" x14ac:dyDescent="0.2">
      <c r="A14" s="17">
        <v>2</v>
      </c>
      <c r="B14" s="21" t="s">
        <v>19</v>
      </c>
      <c r="C14" s="21" t="s">
        <v>25</v>
      </c>
      <c r="D14" s="21" t="s">
        <v>26</v>
      </c>
      <c r="E14" s="21" t="s">
        <v>20</v>
      </c>
      <c r="F14" s="26">
        <f>110160/140</f>
        <v>786.85714285714289</v>
      </c>
      <c r="G14" s="17"/>
      <c r="H14" s="27">
        <v>0.2</v>
      </c>
      <c r="I14" s="21">
        <v>1</v>
      </c>
      <c r="J14" s="17" t="s">
        <v>21</v>
      </c>
      <c r="L14" s="22"/>
    </row>
    <row r="15" spans="1:14" s="19" customFormat="1" ht="30" customHeight="1" x14ac:dyDescent="0.2">
      <c r="A15" s="17">
        <v>3</v>
      </c>
      <c r="B15" s="21" t="s">
        <v>19</v>
      </c>
      <c r="C15" s="21" t="s">
        <v>27</v>
      </c>
      <c r="D15" s="21" t="s">
        <v>28</v>
      </c>
      <c r="E15" s="21" t="s">
        <v>20</v>
      </c>
      <c r="F15" s="26">
        <f>98852/140</f>
        <v>706.08571428571429</v>
      </c>
      <c r="G15" s="17"/>
      <c r="H15" s="27">
        <v>0.72199999999999998</v>
      </c>
      <c r="I15" s="21">
        <v>1</v>
      </c>
      <c r="J15" s="17" t="s">
        <v>21</v>
      </c>
      <c r="L15" s="22"/>
    </row>
    <row r="16" spans="1:14" s="19" customFormat="1" ht="30" customHeight="1" x14ac:dyDescent="0.2">
      <c r="A16" s="17">
        <v>4</v>
      </c>
      <c r="B16" s="21" t="s">
        <v>19</v>
      </c>
      <c r="C16" s="21" t="s">
        <v>29</v>
      </c>
      <c r="D16" s="21" t="s">
        <v>30</v>
      </c>
      <c r="E16" s="21" t="s">
        <v>20</v>
      </c>
      <c r="F16" s="26">
        <f>8100/140</f>
        <v>57.857142857142854</v>
      </c>
      <c r="G16" s="17"/>
      <c r="H16" s="27">
        <v>7.0000000000000007E-2</v>
      </c>
      <c r="I16" s="21">
        <v>1</v>
      </c>
      <c r="J16" s="17" t="s">
        <v>22</v>
      </c>
      <c r="L16" s="22"/>
    </row>
    <row r="17" spans="1:12" s="19" customFormat="1" ht="30" customHeight="1" x14ac:dyDescent="0.2">
      <c r="A17" s="17">
        <v>5</v>
      </c>
      <c r="B17" s="21" t="s">
        <v>19</v>
      </c>
      <c r="C17" s="21" t="s">
        <v>31</v>
      </c>
      <c r="D17" s="21" t="s">
        <v>32</v>
      </c>
      <c r="E17" s="21" t="s">
        <v>20</v>
      </c>
      <c r="F17" s="26">
        <f>1727/140</f>
        <v>12.335714285714285</v>
      </c>
      <c r="G17" s="17"/>
      <c r="H17" s="27">
        <v>1.4999999999999999E-2</v>
      </c>
      <c r="I17" s="21">
        <v>1</v>
      </c>
      <c r="J17" s="17" t="s">
        <v>22</v>
      </c>
      <c r="L17" s="22"/>
    </row>
    <row r="18" spans="1:12" s="19" customFormat="1" ht="30" customHeight="1" x14ac:dyDescent="0.2">
      <c r="A18" s="17">
        <v>6</v>
      </c>
      <c r="B18" s="21" t="s">
        <v>19</v>
      </c>
      <c r="C18" s="21" t="s">
        <v>33</v>
      </c>
      <c r="D18" s="21" t="s">
        <v>34</v>
      </c>
      <c r="E18" s="21" t="s">
        <v>20</v>
      </c>
      <c r="F18" s="26">
        <f>39589/140</f>
        <v>282.77857142857141</v>
      </c>
      <c r="G18" s="17"/>
      <c r="H18" s="27">
        <v>0.15</v>
      </c>
      <c r="I18" s="21">
        <v>1</v>
      </c>
      <c r="J18" s="17" t="s">
        <v>22</v>
      </c>
      <c r="L18" s="22"/>
    </row>
    <row r="19" spans="1:12" s="19" customFormat="1" ht="30" customHeight="1" x14ac:dyDescent="0.2">
      <c r="A19" s="17">
        <v>7</v>
      </c>
      <c r="B19" s="21" t="s">
        <v>19</v>
      </c>
      <c r="C19" s="21" t="s">
        <v>35</v>
      </c>
      <c r="D19" s="21" t="s">
        <v>36</v>
      </c>
      <c r="E19" s="21" t="s">
        <v>20</v>
      </c>
      <c r="F19" s="26">
        <f>851/140</f>
        <v>6.0785714285714283</v>
      </c>
      <c r="G19" s="17"/>
      <c r="H19" s="27">
        <v>2.8000000000000001E-2</v>
      </c>
      <c r="I19" s="21">
        <v>1</v>
      </c>
      <c r="J19" s="17" t="s">
        <v>22</v>
      </c>
      <c r="L19" s="20"/>
    </row>
    <row r="20" spans="1:12" s="19" customFormat="1" ht="30" customHeight="1" x14ac:dyDescent="0.2">
      <c r="A20" s="17">
        <v>8</v>
      </c>
      <c r="B20" s="21" t="s">
        <v>19</v>
      </c>
      <c r="C20" s="21" t="s">
        <v>37</v>
      </c>
      <c r="D20" s="21" t="s">
        <v>38</v>
      </c>
      <c r="E20" s="21" t="s">
        <v>20</v>
      </c>
      <c r="F20" s="18">
        <f>3144/140</f>
        <v>22.457142857142856</v>
      </c>
      <c r="G20" s="17"/>
      <c r="H20" s="27">
        <v>0.42499999999999999</v>
      </c>
      <c r="I20" s="21">
        <v>2</v>
      </c>
      <c r="J20" s="17" t="s">
        <v>22</v>
      </c>
      <c r="L20" s="20"/>
    </row>
    <row r="21" spans="1:12" s="19" customFormat="1" ht="30" customHeight="1" x14ac:dyDescent="0.2">
      <c r="A21" s="17">
        <v>9</v>
      </c>
      <c r="B21" s="21" t="s">
        <v>19</v>
      </c>
      <c r="C21" s="21" t="s">
        <v>39</v>
      </c>
      <c r="D21" s="21" t="s">
        <v>40</v>
      </c>
      <c r="E21" s="21" t="s">
        <v>20</v>
      </c>
      <c r="F21" s="18">
        <f>3015/140</f>
        <v>21.535714285714285</v>
      </c>
      <c r="G21" s="17"/>
      <c r="H21" s="27">
        <v>0.48199999999999998</v>
      </c>
      <c r="I21" s="21">
        <v>2</v>
      </c>
      <c r="J21" s="17" t="s">
        <v>22</v>
      </c>
      <c r="L21" s="20"/>
    </row>
    <row r="22" spans="1:12" s="19" customFormat="1" ht="30" customHeight="1" x14ac:dyDescent="0.2">
      <c r="A22" s="17">
        <v>10</v>
      </c>
      <c r="B22" s="21" t="s">
        <v>19</v>
      </c>
      <c r="C22" s="21" t="s">
        <v>41</v>
      </c>
      <c r="D22" s="21" t="s">
        <v>42</v>
      </c>
      <c r="E22" s="21" t="s">
        <v>20</v>
      </c>
      <c r="F22" s="18">
        <f>2714/140</f>
        <v>19.385714285714286</v>
      </c>
      <c r="G22" s="17"/>
      <c r="H22" s="27">
        <v>0.1</v>
      </c>
      <c r="I22" s="21">
        <v>1</v>
      </c>
      <c r="J22" s="17" t="s">
        <v>22</v>
      </c>
      <c r="L22" s="20"/>
    </row>
    <row r="23" spans="1:12" s="19" customFormat="1" ht="30" customHeight="1" x14ac:dyDescent="0.2">
      <c r="A23" s="31">
        <v>11</v>
      </c>
      <c r="B23" s="32" t="s">
        <v>19</v>
      </c>
      <c r="C23" s="32" t="s">
        <v>43</v>
      </c>
      <c r="D23" s="32" t="s">
        <v>60</v>
      </c>
      <c r="E23" s="32" t="s">
        <v>20</v>
      </c>
      <c r="F23" s="33">
        <v>81.58</v>
      </c>
      <c r="G23" s="31"/>
      <c r="H23" s="31">
        <v>0.1</v>
      </c>
      <c r="I23" s="32">
        <v>1</v>
      </c>
      <c r="J23" s="31" t="s">
        <v>21</v>
      </c>
      <c r="L23" s="20"/>
    </row>
    <row r="24" spans="1:12" s="19" customFormat="1" ht="30" customHeight="1" x14ac:dyDescent="0.2">
      <c r="A24" s="17">
        <v>12</v>
      </c>
      <c r="B24" s="21" t="s">
        <v>19</v>
      </c>
      <c r="C24" s="21" t="s">
        <v>44</v>
      </c>
      <c r="D24" s="21" t="s">
        <v>45</v>
      </c>
      <c r="E24" s="21" t="s">
        <v>20</v>
      </c>
      <c r="F24" s="18">
        <f>4716/140</f>
        <v>33.685714285714283</v>
      </c>
      <c r="G24" s="17"/>
      <c r="H24" s="27">
        <v>0.48</v>
      </c>
      <c r="I24" s="21">
        <v>1</v>
      </c>
      <c r="J24" s="17" t="s">
        <v>22</v>
      </c>
      <c r="L24" s="20"/>
    </row>
    <row r="25" spans="1:12" s="19" customFormat="1" ht="30" customHeight="1" x14ac:dyDescent="0.25">
      <c r="A25" s="17">
        <v>13</v>
      </c>
      <c r="B25" s="21" t="s">
        <v>19</v>
      </c>
      <c r="C25" s="21" t="s">
        <v>46</v>
      </c>
      <c r="D25" s="21" t="s">
        <v>47</v>
      </c>
      <c r="E25" s="21" t="s">
        <v>20</v>
      </c>
      <c r="F25" s="17">
        <v>16.04</v>
      </c>
      <c r="G25" s="17"/>
      <c r="H25" s="18">
        <v>0.31</v>
      </c>
      <c r="I25" s="21">
        <v>1</v>
      </c>
      <c r="J25" s="17" t="s">
        <v>22</v>
      </c>
    </row>
    <row r="26" spans="1:12" s="19" customFormat="1" ht="30" customHeight="1" x14ac:dyDescent="0.25">
      <c r="A26" s="17">
        <v>14</v>
      </c>
      <c r="B26" s="21" t="s">
        <v>19</v>
      </c>
      <c r="C26" s="21" t="s">
        <v>52</v>
      </c>
      <c r="D26" s="21" t="s">
        <v>51</v>
      </c>
      <c r="E26" s="21" t="s">
        <v>20</v>
      </c>
      <c r="F26" s="17">
        <v>31.39</v>
      </c>
      <c r="G26" s="17"/>
      <c r="H26" s="18">
        <v>0.01</v>
      </c>
      <c r="I26" s="21">
        <v>1</v>
      </c>
      <c r="J26" s="17" t="s">
        <v>22</v>
      </c>
    </row>
    <row r="27" spans="1:12" s="19" customFormat="1" ht="30" customHeight="1" x14ac:dyDescent="0.25">
      <c r="A27" s="17">
        <v>15</v>
      </c>
      <c r="B27" s="21" t="s">
        <v>19</v>
      </c>
      <c r="C27" s="21" t="s">
        <v>54</v>
      </c>
      <c r="D27" s="21" t="s">
        <v>53</v>
      </c>
      <c r="E27" s="21" t="s">
        <v>20</v>
      </c>
      <c r="F27" s="17">
        <v>2.25</v>
      </c>
      <c r="G27" s="17"/>
      <c r="H27" s="18">
        <v>0.13400000000000001</v>
      </c>
      <c r="I27" s="21">
        <v>1</v>
      </c>
      <c r="J27" s="17" t="s">
        <v>22</v>
      </c>
    </row>
    <row r="28" spans="1:12" s="19" customFormat="1" ht="30" customHeight="1" x14ac:dyDescent="0.25">
      <c r="A28" s="17">
        <v>16</v>
      </c>
      <c r="B28" s="21" t="s">
        <v>19</v>
      </c>
      <c r="C28" s="21" t="s">
        <v>56</v>
      </c>
      <c r="D28" s="21" t="s">
        <v>55</v>
      </c>
      <c r="E28" s="21" t="s">
        <v>20</v>
      </c>
      <c r="F28" s="17">
        <v>0.11</v>
      </c>
      <c r="G28" s="17"/>
      <c r="H28" s="18">
        <v>0.01</v>
      </c>
      <c r="I28" s="21">
        <v>2</v>
      </c>
      <c r="J28" s="17" t="s">
        <v>22</v>
      </c>
    </row>
    <row r="29" spans="1:12" s="19" customFormat="1" ht="30" customHeight="1" x14ac:dyDescent="0.25">
      <c r="A29" s="23"/>
      <c r="B29" s="24"/>
      <c r="C29" s="24"/>
      <c r="D29" s="24"/>
      <c r="E29" s="24"/>
      <c r="F29" s="23"/>
      <c r="G29" s="23"/>
      <c r="H29" s="25"/>
      <c r="I29" s="24"/>
      <c r="J29" s="23"/>
    </row>
    <row r="30" spans="1:12" s="10" customFormat="1" ht="18" customHeight="1" x14ac:dyDescent="0.25">
      <c r="A30" s="11"/>
      <c r="B30" s="11"/>
      <c r="C30" s="11"/>
      <c r="D30" s="11"/>
      <c r="E30" s="11"/>
      <c r="F30" s="11"/>
      <c r="G30" s="11"/>
      <c r="H30" s="12"/>
      <c r="I30" s="11"/>
    </row>
    <row r="31" spans="1:12" s="5" customFormat="1" ht="35.450000000000003" customHeight="1" x14ac:dyDescent="0.25">
      <c r="A31" s="5" t="s">
        <v>9</v>
      </c>
      <c r="B31" s="30" t="s">
        <v>57</v>
      </c>
      <c r="C31" s="30"/>
      <c r="D31" s="30"/>
      <c r="E31" s="30"/>
      <c r="F31" s="30"/>
      <c r="G31" s="30"/>
      <c r="H31" s="30"/>
      <c r="I31" s="30"/>
      <c r="J31" s="30"/>
    </row>
    <row r="32" spans="1:12" x14ac:dyDescent="0.25">
      <c r="B32" t="s">
        <v>59</v>
      </c>
      <c r="C32" s="5"/>
      <c r="D32" s="7"/>
      <c r="E32" s="5"/>
      <c r="G32" s="5"/>
      <c r="H32" s="5"/>
    </row>
    <row r="33" spans="1:9" x14ac:dyDescent="0.25">
      <c r="B33" t="s">
        <v>58</v>
      </c>
    </row>
    <row r="37" spans="1:9" x14ac:dyDescent="0.25">
      <c r="A37" s="3"/>
      <c r="B37" s="3"/>
    </row>
    <row r="42" spans="1:9" x14ac:dyDescent="0.25">
      <c r="I42" s="8"/>
    </row>
    <row r="43" spans="1:9" x14ac:dyDescent="0.25">
      <c r="I43" s="8"/>
    </row>
    <row r="44" spans="1:9" x14ac:dyDescent="0.25">
      <c r="I44" s="8"/>
    </row>
  </sheetData>
  <mergeCells count="4">
    <mergeCell ref="D2:F2"/>
    <mergeCell ref="D3:F3"/>
    <mergeCell ref="D4:F4"/>
    <mergeCell ref="B31:J31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2025-02-06T04:25:02Z</dcterms:modified>
</cp:coreProperties>
</file>