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855" activeTab="1"/>
  </bookViews>
  <sheets>
    <sheet name="Summary" sheetId="1" r:id="rId1"/>
    <sheet name="Sheet1" sheetId="2" r:id="rId2"/>
  </sheets>
  <definedNames>
    <definedName name="_xlnm._FilterDatabase" localSheetId="1" hidden="1">Sheet1!$A$2:$AN$87</definedName>
    <definedName name="_xlnm._FilterDatabase" localSheetId="0" hidden="1">Summary!$A$2:$H$87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47" i="2" l="1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83" i="2"/>
  <c r="X84" i="2"/>
  <c r="X85" i="2"/>
  <c r="X86" i="2"/>
  <c r="X87" i="2"/>
  <c r="AH47" i="2" l="1"/>
  <c r="AH48" i="2"/>
  <c r="AH49" i="2"/>
  <c r="AH50" i="2"/>
  <c r="AH51" i="2"/>
  <c r="AH52" i="2"/>
  <c r="AH53" i="2"/>
  <c r="AH54" i="2"/>
  <c r="AH55" i="2"/>
  <c r="AH56" i="2"/>
  <c r="AH57" i="2"/>
  <c r="AH58" i="2"/>
  <c r="AH59" i="2"/>
  <c r="AH60" i="2"/>
  <c r="AH61" i="2"/>
  <c r="AH62" i="2"/>
  <c r="AH63" i="2"/>
  <c r="AH64" i="2"/>
  <c r="AH65" i="2"/>
  <c r="AH66" i="2"/>
  <c r="AH67" i="2"/>
  <c r="AH68" i="2"/>
  <c r="AH69" i="2"/>
  <c r="AH70" i="2"/>
  <c r="AH71" i="2"/>
  <c r="AH72" i="2"/>
  <c r="AH73" i="2"/>
  <c r="AH74" i="2"/>
  <c r="AH75" i="2"/>
  <c r="AH76" i="2"/>
  <c r="AH77" i="2"/>
  <c r="AH78" i="2"/>
  <c r="AH79" i="2"/>
  <c r="AH80" i="2"/>
  <c r="AH81" i="2"/>
  <c r="AH82" i="2"/>
  <c r="AH83" i="2"/>
  <c r="AH84" i="2"/>
  <c r="AH85" i="2"/>
  <c r="AH86" i="2"/>
  <c r="AH87" i="2"/>
  <c r="X41" i="2" l="1"/>
  <c r="AH41" i="2" s="1"/>
  <c r="AG41" i="2"/>
  <c r="X42" i="2"/>
  <c r="AH42" i="2" s="1"/>
  <c r="AG42" i="2"/>
  <c r="X43" i="2"/>
  <c r="AH43" i="2" s="1"/>
  <c r="AG43" i="2"/>
  <c r="X44" i="2"/>
  <c r="AH44" i="2" s="1"/>
  <c r="AG44" i="2"/>
  <c r="X45" i="2"/>
  <c r="AH45" i="2" s="1"/>
  <c r="AG45" i="2"/>
  <c r="X46" i="2"/>
  <c r="AH46" i="2" s="1"/>
  <c r="AG46" i="2"/>
  <c r="AJ46" i="2" l="1"/>
  <c r="AJ44" i="2"/>
  <c r="AJ42" i="2"/>
  <c r="AJ45" i="2"/>
  <c r="AJ43" i="2"/>
  <c r="AJ41" i="2"/>
  <c r="AG4" i="2"/>
  <c r="AG5" i="2"/>
  <c r="AG6" i="2"/>
  <c r="AG7" i="2"/>
  <c r="AG8" i="2"/>
  <c r="AG9" i="2"/>
  <c r="AG10" i="2"/>
  <c r="AG1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5" i="2"/>
  <c r="AG36" i="2"/>
  <c r="AG37" i="2"/>
  <c r="AG38" i="2"/>
  <c r="AG39" i="2"/>
  <c r="AG40" i="2"/>
  <c r="AG47" i="2"/>
  <c r="AJ47" i="2" s="1"/>
  <c r="AG48" i="2"/>
  <c r="AJ48" i="2" s="1"/>
  <c r="AG49" i="2"/>
  <c r="AJ49" i="2" s="1"/>
  <c r="AG50" i="2"/>
  <c r="AJ50" i="2" s="1"/>
  <c r="AG51" i="2"/>
  <c r="AJ51" i="2" s="1"/>
  <c r="AG52" i="2"/>
  <c r="AJ52" i="2" s="1"/>
  <c r="AG53" i="2"/>
  <c r="AJ53" i="2" s="1"/>
  <c r="AG54" i="2"/>
  <c r="AJ54" i="2" s="1"/>
  <c r="AG55" i="2"/>
  <c r="AJ55" i="2" s="1"/>
  <c r="AG56" i="2"/>
  <c r="AJ56" i="2" s="1"/>
  <c r="AG57" i="2"/>
  <c r="AJ57" i="2" s="1"/>
  <c r="AG58" i="2"/>
  <c r="AJ58" i="2" s="1"/>
  <c r="AG59" i="2"/>
  <c r="AJ59" i="2" s="1"/>
  <c r="AG60" i="2"/>
  <c r="AJ60" i="2" s="1"/>
  <c r="AG61" i="2"/>
  <c r="AJ61" i="2" s="1"/>
  <c r="AG62" i="2"/>
  <c r="AJ62" i="2" s="1"/>
  <c r="AG63" i="2"/>
  <c r="AJ63" i="2" s="1"/>
  <c r="AG64" i="2"/>
  <c r="AJ64" i="2" s="1"/>
  <c r="AG65" i="2"/>
  <c r="AJ65" i="2" s="1"/>
  <c r="AG66" i="2"/>
  <c r="AJ66" i="2" s="1"/>
  <c r="AG67" i="2"/>
  <c r="AJ67" i="2" s="1"/>
  <c r="AG68" i="2"/>
  <c r="AJ68" i="2" s="1"/>
  <c r="AG69" i="2"/>
  <c r="AJ69" i="2" s="1"/>
  <c r="AG70" i="2"/>
  <c r="AJ70" i="2" s="1"/>
  <c r="AG71" i="2"/>
  <c r="AJ71" i="2" s="1"/>
  <c r="AG72" i="2"/>
  <c r="AJ72" i="2" s="1"/>
  <c r="AG73" i="2"/>
  <c r="AJ73" i="2" s="1"/>
  <c r="AG74" i="2"/>
  <c r="AJ74" i="2" s="1"/>
  <c r="AG75" i="2"/>
  <c r="AJ75" i="2" s="1"/>
  <c r="AG76" i="2"/>
  <c r="AJ76" i="2" s="1"/>
  <c r="AG77" i="2"/>
  <c r="AJ77" i="2" s="1"/>
  <c r="AG78" i="2"/>
  <c r="AJ78" i="2" s="1"/>
  <c r="AG79" i="2"/>
  <c r="AJ79" i="2" s="1"/>
  <c r="AG80" i="2"/>
  <c r="AJ80" i="2" s="1"/>
  <c r="AG81" i="2"/>
  <c r="AJ81" i="2" s="1"/>
  <c r="AG82" i="2"/>
  <c r="AJ82" i="2" s="1"/>
  <c r="AG83" i="2"/>
  <c r="AJ83" i="2" s="1"/>
  <c r="AG84" i="2"/>
  <c r="AJ84" i="2" s="1"/>
  <c r="AG85" i="2"/>
  <c r="AJ85" i="2" s="1"/>
  <c r="AG86" i="2"/>
  <c r="AJ86" i="2" s="1"/>
  <c r="AG87" i="2"/>
  <c r="AJ87" i="2" s="1"/>
  <c r="AG3" i="2"/>
  <c r="X4" i="2"/>
  <c r="AH4" i="2" s="1"/>
  <c r="X5" i="2"/>
  <c r="AH5" i="2" s="1"/>
  <c r="X6" i="2"/>
  <c r="AH6" i="2" s="1"/>
  <c r="X7" i="2"/>
  <c r="AH7" i="2" s="1"/>
  <c r="X8" i="2"/>
  <c r="AH8" i="2" s="1"/>
  <c r="X9" i="2"/>
  <c r="AH9" i="2" s="1"/>
  <c r="X10" i="2"/>
  <c r="AH10" i="2" s="1"/>
  <c r="X11" i="2"/>
  <c r="AH11" i="2" s="1"/>
  <c r="X12" i="2"/>
  <c r="AH12" i="2" s="1"/>
  <c r="X13" i="2"/>
  <c r="AH13" i="2" s="1"/>
  <c r="X14" i="2"/>
  <c r="AH14" i="2" s="1"/>
  <c r="X15" i="2"/>
  <c r="AH15" i="2" s="1"/>
  <c r="X16" i="2"/>
  <c r="AH16" i="2" s="1"/>
  <c r="X17" i="2"/>
  <c r="AH17" i="2" s="1"/>
  <c r="X18" i="2"/>
  <c r="AH18" i="2" s="1"/>
  <c r="X19" i="2"/>
  <c r="AH19" i="2" s="1"/>
  <c r="X20" i="2"/>
  <c r="AH20" i="2" s="1"/>
  <c r="X21" i="2"/>
  <c r="AH21" i="2" s="1"/>
  <c r="X22" i="2"/>
  <c r="AH22" i="2" s="1"/>
  <c r="X23" i="2"/>
  <c r="AH23" i="2" s="1"/>
  <c r="X24" i="2"/>
  <c r="AH24" i="2" s="1"/>
  <c r="X25" i="2"/>
  <c r="AH25" i="2" s="1"/>
  <c r="X26" i="2"/>
  <c r="AH26" i="2" s="1"/>
  <c r="X27" i="2"/>
  <c r="AH27" i="2" s="1"/>
  <c r="X28" i="2"/>
  <c r="AH28" i="2" s="1"/>
  <c r="X29" i="2"/>
  <c r="AH29" i="2" s="1"/>
  <c r="X30" i="2"/>
  <c r="AH30" i="2" s="1"/>
  <c r="X31" i="2"/>
  <c r="AH31" i="2" s="1"/>
  <c r="X32" i="2"/>
  <c r="AH32" i="2" s="1"/>
  <c r="X33" i="2"/>
  <c r="AH33" i="2" s="1"/>
  <c r="X34" i="2"/>
  <c r="AH34" i="2" s="1"/>
  <c r="X35" i="2"/>
  <c r="AH35" i="2" s="1"/>
  <c r="X36" i="2"/>
  <c r="AH36" i="2" s="1"/>
  <c r="X37" i="2"/>
  <c r="AH37" i="2" s="1"/>
  <c r="X38" i="2"/>
  <c r="AH38" i="2" s="1"/>
  <c r="X39" i="2"/>
  <c r="AH39" i="2" s="1"/>
  <c r="X40" i="2"/>
  <c r="AH40" i="2" s="1"/>
  <c r="AJ37" i="2" l="1"/>
  <c r="AJ33" i="2"/>
  <c r="AJ29" i="2"/>
  <c r="AJ25" i="2"/>
  <c r="AJ21" i="2"/>
  <c r="AJ17" i="2"/>
  <c r="AJ13" i="2"/>
  <c r="AJ9" i="2"/>
  <c r="AJ5" i="2"/>
  <c r="AJ40" i="2"/>
  <c r="AJ36" i="2"/>
  <c r="AJ32" i="2"/>
  <c r="AJ28" i="2"/>
  <c r="AJ24" i="2"/>
  <c r="AJ20" i="2"/>
  <c r="AJ16" i="2"/>
  <c r="AJ12" i="2"/>
  <c r="AJ8" i="2"/>
  <c r="AJ4" i="2"/>
  <c r="AJ39" i="2"/>
  <c r="AJ35" i="2"/>
  <c r="AJ31" i="2"/>
  <c r="AJ27" i="2"/>
  <c r="AJ23" i="2"/>
  <c r="AJ19" i="2"/>
  <c r="AJ15" i="2"/>
  <c r="AJ11" i="2"/>
  <c r="AJ7" i="2"/>
  <c r="AJ38" i="2"/>
  <c r="AJ34" i="2"/>
  <c r="AJ30" i="2"/>
  <c r="AJ26" i="2"/>
  <c r="AJ22" i="2"/>
  <c r="AJ18" i="2"/>
  <c r="AJ14" i="2"/>
  <c r="AJ10" i="2"/>
  <c r="AJ6" i="2"/>
  <c r="X3" i="2"/>
  <c r="AH3" i="2" s="1"/>
  <c r="AJ3" i="2" l="1"/>
</calcChain>
</file>

<file path=xl/sharedStrings.xml><?xml version="1.0" encoding="utf-8"?>
<sst xmlns="http://schemas.openxmlformats.org/spreadsheetml/2006/main" count="845" uniqueCount="205">
  <si>
    <t>No</t>
  </si>
  <si>
    <t>Useage Model</t>
  </si>
  <si>
    <t>Item Brand</t>
  </si>
  <si>
    <t>Item Description</t>
  </si>
  <si>
    <t>Partumber</t>
  </si>
  <si>
    <t>Other Partumber</t>
  </si>
  <si>
    <t>Final Order Propose Qty</t>
  </si>
  <si>
    <t>Remark</t>
  </si>
  <si>
    <t>EC210B&amp;BP</t>
  </si>
  <si>
    <t>EC290BP</t>
  </si>
  <si>
    <t>EC210BP,EC290B&amp;BP</t>
  </si>
  <si>
    <t>No.</t>
  </si>
  <si>
    <t>BU</t>
  </si>
  <si>
    <t>Brand</t>
  </si>
  <si>
    <t>Part Number</t>
  </si>
  <si>
    <t>Replacement PN</t>
  </si>
  <si>
    <t>Other P/N</t>
  </si>
  <si>
    <t>Life Time</t>
  </si>
  <si>
    <t>Machine Model</t>
  </si>
  <si>
    <t>Components</t>
  </si>
  <si>
    <t>Usage Qty</t>
  </si>
  <si>
    <t>BR Sale</t>
  </si>
  <si>
    <t>Average Sale Qty</t>
  </si>
  <si>
    <t>On Order Qty</t>
  </si>
  <si>
    <t>Branch Stock Qty</t>
  </si>
  <si>
    <t>Stock (In Hand + On Order)</t>
  </si>
  <si>
    <t>Safety Level</t>
  </si>
  <si>
    <t>Lead Time (Month)</t>
  </si>
  <si>
    <t>Order Calculation</t>
  </si>
  <si>
    <t>Purchase Price(US$)</t>
  </si>
  <si>
    <t>Total Purchase Price</t>
  </si>
  <si>
    <t>Reman</t>
  </si>
  <si>
    <t>Within 6 month</t>
  </si>
  <si>
    <t>Main Pump</t>
  </si>
  <si>
    <t>Final Drive</t>
  </si>
  <si>
    <t xml:space="preserve">On Hand Stock Qty(OEM)
</t>
  </si>
  <si>
    <t xml:space="preserve">On Hand Stock Qty(Volvo)
</t>
  </si>
  <si>
    <t>Machine Overhaul</t>
  </si>
  <si>
    <t>Bucket Cylinder</t>
  </si>
  <si>
    <t>On Hand Stock Qty</t>
  </si>
  <si>
    <t>Filter</t>
  </si>
  <si>
    <t>EC210B&amp;BP/SE210</t>
  </si>
  <si>
    <t>Tokor</t>
  </si>
  <si>
    <t>Coupling, Hyd Tank To Hyd Pump</t>
  </si>
  <si>
    <t>Engine</t>
  </si>
  <si>
    <t>Nov</t>
  </si>
  <si>
    <t>Set Upper Engine gasket</t>
  </si>
  <si>
    <t>Set Lower engine gasket</t>
  </si>
  <si>
    <t>Main Bearing</t>
  </si>
  <si>
    <t>Bearing Crank shaft Thrust</t>
  </si>
  <si>
    <t>Pison Kit</t>
  </si>
  <si>
    <t>Ring</t>
  </si>
  <si>
    <t>Pin</t>
  </si>
  <si>
    <t>Snap Ring</t>
  </si>
  <si>
    <t>Front seal, wear sleeve kit</t>
  </si>
  <si>
    <t>Rear seal, wear sleeve kit</t>
  </si>
  <si>
    <t>Piston Cooling Nozzle</t>
  </si>
  <si>
    <t>Ring Dowel</t>
  </si>
  <si>
    <t>Bushing (Small End)</t>
  </si>
  <si>
    <t>Intake Valve</t>
  </si>
  <si>
    <t>Exhaust Valve</t>
  </si>
  <si>
    <t>Valve Stem Seal</t>
  </si>
  <si>
    <t>Valve Seat-intake</t>
  </si>
  <si>
    <t>Valve Seat-exhaust</t>
  </si>
  <si>
    <t>Valve Guide long</t>
  </si>
  <si>
    <t>Valve Guide short</t>
  </si>
  <si>
    <t>Lubricating Oil Pump</t>
  </si>
  <si>
    <t>Water Pump</t>
  </si>
  <si>
    <t>Rectangular ring seal</t>
  </si>
  <si>
    <t>Thermostat</t>
  </si>
  <si>
    <t>Pin ,Timing</t>
  </si>
  <si>
    <t>O-ring seal (Timing pin)</t>
  </si>
  <si>
    <t>Regulator ring seal</t>
  </si>
  <si>
    <t>Screw ,Hex flange head cap</t>
  </si>
  <si>
    <t>Belt tensioner</t>
  </si>
  <si>
    <t>Beal ,V-ribbed</t>
  </si>
  <si>
    <t>Screw,Hex flange</t>
  </si>
  <si>
    <t>Seal,bonjo connector</t>
  </si>
  <si>
    <t>Screw,bonjo connector</t>
  </si>
  <si>
    <t>OIL PRESSURE SENSOR</t>
  </si>
  <si>
    <t>3846N一010</t>
  </si>
  <si>
    <t>WATER TEMPERATURE SENSOR</t>
  </si>
  <si>
    <t>3845N06-010</t>
  </si>
  <si>
    <t>SPPED SENSOR</t>
  </si>
  <si>
    <t>Hydraulic Strainer</t>
  </si>
  <si>
    <t>230-87-60000</t>
  </si>
  <si>
    <t>Swing Seal In &amp; Out</t>
  </si>
  <si>
    <t>J221-23A-200010</t>
  </si>
  <si>
    <t>Wiper Blade</t>
  </si>
  <si>
    <t>J213-33D-418000</t>
  </si>
  <si>
    <t>Radiator</t>
  </si>
  <si>
    <t>21Y-04A-37-000</t>
  </si>
  <si>
    <t>Sprocket</t>
  </si>
  <si>
    <t>Radial Seal,Swing Gearbox</t>
  </si>
  <si>
    <t>Seal Kit (Gear Pump)</t>
  </si>
  <si>
    <t>Seal Kit (Main Pump)</t>
  </si>
  <si>
    <t>Fan, Engine</t>
  </si>
  <si>
    <t>Sensor, Cam</t>
  </si>
  <si>
    <t>Seal Kit (Arm Cyl;)</t>
  </si>
  <si>
    <t>Air Filter(Safety filter)</t>
  </si>
  <si>
    <t>IECU</t>
  </si>
  <si>
    <t>14636301</t>
  </si>
  <si>
    <t>EC290BP Arm Cylinder</t>
  </si>
  <si>
    <t>14563849</t>
  </si>
  <si>
    <t>EC290BP Bucket Cylinder</t>
  </si>
  <si>
    <t>14550435</t>
  </si>
  <si>
    <t>Cap</t>
  </si>
  <si>
    <t>14641479</t>
  </si>
  <si>
    <t>Spring Pin</t>
  </si>
  <si>
    <t>Roller bearing</t>
  </si>
  <si>
    <t>Protecting Plate</t>
  </si>
  <si>
    <t>8230-21550</t>
  </si>
  <si>
    <t>Piston shoe set</t>
  </si>
  <si>
    <t>Insert,Coupling</t>
  </si>
  <si>
    <t>Regulator</t>
  </si>
  <si>
    <t>Piston,Swing Motor</t>
  </si>
  <si>
    <t>O-Ring, Water Pump Housing</t>
  </si>
  <si>
    <t>Filter (out - air cleaner)</t>
  </si>
  <si>
    <t>Kit ; Seal</t>
  </si>
  <si>
    <t>Kit; Seal  (Gear Pump)</t>
  </si>
  <si>
    <t>Oil Filter</t>
  </si>
  <si>
    <t>Liquid Gasket, (Three Bond)</t>
  </si>
  <si>
    <t>Nozzle-E1</t>
  </si>
  <si>
    <t>L229PBC</t>
  </si>
  <si>
    <t>Actuator</t>
  </si>
  <si>
    <t>7206-0379</t>
  </si>
  <si>
    <t>Head &amp; Rotor</t>
  </si>
  <si>
    <t>Turbo</t>
  </si>
  <si>
    <t>Injector</t>
  </si>
  <si>
    <t>BEBE4C01101</t>
  </si>
  <si>
    <t>Pressure Limiting Valve</t>
  </si>
  <si>
    <t>O-Ring (Body)</t>
  </si>
  <si>
    <t>F00RJ01482</t>
  </si>
  <si>
    <t>Nozzle</t>
  </si>
  <si>
    <t>0433171964</t>
  </si>
  <si>
    <t>Hole-Type Nozzle</t>
  </si>
  <si>
    <t>0433172203</t>
  </si>
  <si>
    <t>Sealing  Ring</t>
  </si>
  <si>
    <t>F00RJ01453</t>
  </si>
  <si>
    <t>Valve Set</t>
  </si>
  <si>
    <t>F00RJ01479</t>
  </si>
  <si>
    <t>F00RJ01941</t>
  </si>
  <si>
    <t>Valve Ball</t>
  </si>
  <si>
    <t>F00VC05001</t>
  </si>
  <si>
    <t>F01G0V5000</t>
  </si>
  <si>
    <t>0433171849</t>
  </si>
  <si>
    <t>Starter Motor</t>
  </si>
  <si>
    <t>QDJ2860A</t>
  </si>
  <si>
    <t xml:space="preserve"> </t>
  </si>
  <si>
    <t>4038475/4038480</t>
  </si>
  <si>
    <t>Cummins</t>
  </si>
  <si>
    <t>Shantui</t>
  </si>
  <si>
    <t>China</t>
  </si>
  <si>
    <t xml:space="preserve"> VOLVO GENUINE </t>
  </si>
  <si>
    <t>Volvo OEM</t>
  </si>
  <si>
    <t>Isuzu</t>
  </si>
  <si>
    <t>Delphi</t>
  </si>
  <si>
    <t>Stanadyne</t>
  </si>
  <si>
    <t>Bosch</t>
  </si>
  <si>
    <t>SE210/B5.9</t>
  </si>
  <si>
    <t>SE210/SE290</t>
  </si>
  <si>
    <t>SE210</t>
  </si>
  <si>
    <t>SE290</t>
  </si>
  <si>
    <t>EC210B&amp;BP,EC460B&amp;BP</t>
  </si>
  <si>
    <t>EC290BPrime,EC210BPrime, SDLG 956L</t>
  </si>
  <si>
    <t>EC210&amp;290BP</t>
  </si>
  <si>
    <t>EC290B&amp;BP</t>
  </si>
  <si>
    <t>EC210BLC &amp; BP, EC290BLC &amp; BP</t>
  </si>
  <si>
    <t>EC290BP,EC300DL</t>
  </si>
  <si>
    <t>EC210B&amp;BP,EC240B&amp;BP</t>
  </si>
  <si>
    <t>ZX210LCH-3F,ZX250H-3F</t>
  </si>
  <si>
    <t>ZX 210-5</t>
  </si>
  <si>
    <t>ZX 250-3</t>
  </si>
  <si>
    <t>ZX270LC-3F</t>
  </si>
  <si>
    <t>TAD1641GE</t>
  </si>
  <si>
    <t>EC360/460</t>
  </si>
  <si>
    <t>Johndeere</t>
  </si>
  <si>
    <t>Cummins B5.9</t>
  </si>
  <si>
    <t>NAVARA</t>
  </si>
  <si>
    <t>JO8C-V(Hino)</t>
  </si>
  <si>
    <t>EC290BPrime</t>
  </si>
  <si>
    <t>PC300</t>
  </si>
  <si>
    <t>NP-DLLA140PN291/B5.9</t>
  </si>
  <si>
    <t>EC290BLC</t>
  </si>
  <si>
    <t>D6E/D7D/EC240/EC290</t>
  </si>
  <si>
    <t>Swing Drive</t>
  </si>
  <si>
    <t>Arm Cylinder</t>
  </si>
  <si>
    <t>Machine</t>
  </si>
  <si>
    <t>Swing Motor</t>
  </si>
  <si>
    <t>All Machine</t>
  </si>
  <si>
    <t>Injection Pump</t>
  </si>
  <si>
    <t>Dec</t>
  </si>
  <si>
    <t>Jan</t>
  </si>
  <si>
    <t>Feb</t>
  </si>
  <si>
    <t>Mar</t>
  </si>
  <si>
    <t>Apr</t>
  </si>
  <si>
    <t>For Recon SE210/Cummins B5.9 (Engine)</t>
  </si>
  <si>
    <t>For Recon Machine SE210</t>
  </si>
  <si>
    <t>For Sale &amp; Marketing</t>
  </si>
  <si>
    <t>On Hand Stock (Bosch)</t>
  </si>
  <si>
    <t xml:space="preserve">On Hand Stock Qty(Hitachi)
</t>
  </si>
  <si>
    <t>On Hand Stock (Turbo)</t>
  </si>
  <si>
    <t>Sale Prospect</t>
  </si>
  <si>
    <t xml:space="preserve">For Recon Machine </t>
  </si>
  <si>
    <t>Order calculation for Apr'23 &amp; May'23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</si>
</sst>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left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left"/>
    </xf>
    <xf numFmtId="0" fontId="0" fillId="7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left" vertical="center"/>
    </xf>
    <xf numFmtId="1" fontId="0" fillId="3" borderId="4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4" xfId="0" applyFill="1" applyBorder="1"/>
    <xf numFmtId="0" fontId="0" fillId="3" borderId="0" xfId="0" applyFill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7"/>
  <sheetViews>
    <sheetView topLeftCell="C70" workbookViewId="0">
      <selection activeCell="E8" sqref="E8:E11"/>
    </sheetView>
  </sheetViews>
  <sheetFormatPr defaultRowHeight="15" x14ac:dyDescent="0.25"/>
  <cols>
    <col min="1" max="1" width="3.5703125" bestFit="1" customWidth="1"/>
    <col min="2" max="2" width="46.5703125" bestFit="1" customWidth="1"/>
    <col min="3" max="3" width="15.28515625" bestFit="1" customWidth="1"/>
    <col min="4" max="4" width="30.5703125" bestFit="1" customWidth="1"/>
    <col min="5" max="5" width="16.7109375" bestFit="1" customWidth="1"/>
    <col min="6" max="6" width="25.7109375" bestFit="1" customWidth="1"/>
    <col min="7" max="7" width="11.85546875" bestFit="1" customWidth="1"/>
    <col min="8" max="8" width="54.85546875" bestFit="1" customWidth="1"/>
  </cols>
  <sheetData>
    <row r="1" spans="1:8" s="1" customFormat="1" ht="24" customHeight="1" x14ac:dyDescent="0.25">
      <c r="A1" s="30" t="s">
        <v>204</v>
      </c>
      <c r="B1" s="31"/>
      <c r="C1" s="31"/>
      <c r="D1" s="31"/>
      <c r="E1" s="31"/>
      <c r="F1" s="31"/>
      <c r="G1" s="31"/>
      <c r="H1" s="32"/>
    </row>
    <row r="2" spans="1:8" s="5" customFormat="1" ht="36" customHeight="1" x14ac:dyDescent="0.25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4" t="s">
        <v>6</v>
      </c>
      <c r="H2" s="2" t="s">
        <v>7</v>
      </c>
    </row>
    <row r="3" spans="1:8" s="9" customFormat="1" x14ac:dyDescent="0.25">
      <c r="A3" s="6">
        <v>1</v>
      </c>
      <c r="B3" s="7" t="s">
        <v>159</v>
      </c>
      <c r="C3" s="7" t="s">
        <v>150</v>
      </c>
      <c r="D3" s="7" t="s">
        <v>46</v>
      </c>
      <c r="E3" s="7">
        <v>3804897</v>
      </c>
      <c r="F3" s="7"/>
      <c r="G3" s="7">
        <v>4</v>
      </c>
      <c r="H3" s="8" t="s">
        <v>196</v>
      </c>
    </row>
    <row r="4" spans="1:8" x14ac:dyDescent="0.25">
      <c r="A4" s="6">
        <v>2</v>
      </c>
      <c r="B4" s="10" t="s">
        <v>159</v>
      </c>
      <c r="C4" s="11" t="s">
        <v>150</v>
      </c>
      <c r="D4" s="11" t="s">
        <v>47</v>
      </c>
      <c r="E4" s="11">
        <v>3802376</v>
      </c>
      <c r="F4" s="11"/>
      <c r="G4" s="10">
        <v>4</v>
      </c>
      <c r="H4" s="8" t="s">
        <v>196</v>
      </c>
    </row>
    <row r="5" spans="1:8" x14ac:dyDescent="0.25">
      <c r="A5" s="6">
        <v>3</v>
      </c>
      <c r="B5" s="10" t="s">
        <v>159</v>
      </c>
      <c r="C5" s="11" t="s">
        <v>150</v>
      </c>
      <c r="D5" s="11" t="s">
        <v>48</v>
      </c>
      <c r="E5" s="11">
        <v>4938933</v>
      </c>
      <c r="F5" s="11"/>
      <c r="G5" s="10">
        <v>6</v>
      </c>
      <c r="H5" s="8" t="s">
        <v>196</v>
      </c>
    </row>
    <row r="6" spans="1:8" x14ac:dyDescent="0.25">
      <c r="A6" s="6">
        <v>4</v>
      </c>
      <c r="B6" s="10" t="s">
        <v>159</v>
      </c>
      <c r="C6" s="11" t="s">
        <v>150</v>
      </c>
      <c r="D6" s="11" t="s">
        <v>48</v>
      </c>
      <c r="E6" s="11">
        <v>4938937</v>
      </c>
      <c r="F6" s="11"/>
      <c r="G6" s="10">
        <v>7</v>
      </c>
      <c r="H6" s="8" t="s">
        <v>196</v>
      </c>
    </row>
    <row r="7" spans="1:8" x14ac:dyDescent="0.25">
      <c r="A7" s="6">
        <v>5</v>
      </c>
      <c r="B7" s="10" t="s">
        <v>159</v>
      </c>
      <c r="C7" s="11" t="s">
        <v>150</v>
      </c>
      <c r="D7" s="11" t="s">
        <v>49</v>
      </c>
      <c r="E7" s="11">
        <v>4938949</v>
      </c>
      <c r="F7" s="11"/>
      <c r="G7" s="10">
        <v>1</v>
      </c>
      <c r="H7" s="8" t="s">
        <v>196</v>
      </c>
    </row>
    <row r="8" spans="1:8" x14ac:dyDescent="0.25">
      <c r="A8" s="6">
        <v>6</v>
      </c>
      <c r="B8" s="10" t="s">
        <v>159</v>
      </c>
      <c r="C8" s="11" t="s">
        <v>150</v>
      </c>
      <c r="D8" s="11" t="s">
        <v>50</v>
      </c>
      <c r="E8" s="35">
        <v>3957795</v>
      </c>
      <c r="F8" s="11"/>
      <c r="G8" s="10">
        <v>6</v>
      </c>
      <c r="H8" s="8" t="s">
        <v>196</v>
      </c>
    </row>
    <row r="9" spans="1:8" x14ac:dyDescent="0.25">
      <c r="A9" s="6">
        <v>7</v>
      </c>
      <c r="B9" s="10" t="s">
        <v>159</v>
      </c>
      <c r="C9" s="11" t="s">
        <v>150</v>
      </c>
      <c r="D9" s="11" t="s">
        <v>51</v>
      </c>
      <c r="E9" s="46"/>
      <c r="F9" s="11"/>
      <c r="G9" s="10">
        <v>6</v>
      </c>
      <c r="H9" s="8" t="s">
        <v>196</v>
      </c>
    </row>
    <row r="10" spans="1:8" x14ac:dyDescent="0.25">
      <c r="A10" s="6">
        <v>8</v>
      </c>
      <c r="B10" s="10" t="s">
        <v>159</v>
      </c>
      <c r="C10" s="11" t="s">
        <v>150</v>
      </c>
      <c r="D10" s="11" t="s">
        <v>52</v>
      </c>
      <c r="E10" s="46"/>
      <c r="F10" s="11"/>
      <c r="G10" s="10">
        <v>6</v>
      </c>
      <c r="H10" s="8" t="s">
        <v>196</v>
      </c>
    </row>
    <row r="11" spans="1:8" x14ac:dyDescent="0.25">
      <c r="A11" s="6">
        <v>9</v>
      </c>
      <c r="B11" s="10" t="s">
        <v>159</v>
      </c>
      <c r="C11" s="11" t="s">
        <v>150</v>
      </c>
      <c r="D11" s="11" t="s">
        <v>53</v>
      </c>
      <c r="E11" s="36"/>
      <c r="F11" s="11"/>
      <c r="G11" s="10">
        <v>6</v>
      </c>
      <c r="H11" s="8" t="s">
        <v>196</v>
      </c>
    </row>
    <row r="12" spans="1:8" x14ac:dyDescent="0.25">
      <c r="A12" s="6">
        <v>10</v>
      </c>
      <c r="B12" s="10" t="s">
        <v>159</v>
      </c>
      <c r="C12" s="11" t="s">
        <v>150</v>
      </c>
      <c r="D12" s="11" t="s">
        <v>54</v>
      </c>
      <c r="E12" s="11">
        <v>3802820</v>
      </c>
      <c r="F12" s="11"/>
      <c r="G12" s="10">
        <v>1</v>
      </c>
      <c r="H12" s="8" t="s">
        <v>196</v>
      </c>
    </row>
    <row r="13" spans="1:8" x14ac:dyDescent="0.25">
      <c r="A13" s="6">
        <v>11</v>
      </c>
      <c r="B13" s="10" t="s">
        <v>159</v>
      </c>
      <c r="C13" s="11" t="s">
        <v>150</v>
      </c>
      <c r="D13" s="11" t="s">
        <v>55</v>
      </c>
      <c r="E13" s="11">
        <v>3926126</v>
      </c>
      <c r="F13" s="11"/>
      <c r="G13" s="10">
        <v>1</v>
      </c>
      <c r="H13" s="8" t="s">
        <v>196</v>
      </c>
    </row>
    <row r="14" spans="1:8" x14ac:dyDescent="0.25">
      <c r="A14" s="6">
        <v>12</v>
      </c>
      <c r="B14" s="10" t="s">
        <v>159</v>
      </c>
      <c r="C14" s="11" t="s">
        <v>150</v>
      </c>
      <c r="D14" s="11" t="s">
        <v>56</v>
      </c>
      <c r="E14" s="11">
        <v>3937214</v>
      </c>
      <c r="F14" s="11"/>
      <c r="G14" s="10">
        <v>6</v>
      </c>
      <c r="H14" s="8" t="s">
        <v>196</v>
      </c>
    </row>
    <row r="15" spans="1:8" x14ac:dyDescent="0.25">
      <c r="A15" s="6">
        <v>13</v>
      </c>
      <c r="B15" s="10" t="s">
        <v>159</v>
      </c>
      <c r="C15" s="11" t="s">
        <v>150</v>
      </c>
      <c r="D15" s="11" t="s">
        <v>57</v>
      </c>
      <c r="E15" s="11">
        <v>3900068</v>
      </c>
      <c r="F15" s="11"/>
      <c r="G15" s="10">
        <v>2</v>
      </c>
      <c r="H15" s="8" t="s">
        <v>196</v>
      </c>
    </row>
    <row r="16" spans="1:8" x14ac:dyDescent="0.25">
      <c r="A16" s="6">
        <v>14</v>
      </c>
      <c r="B16" s="10" t="s">
        <v>159</v>
      </c>
      <c r="C16" s="11" t="s">
        <v>150</v>
      </c>
      <c r="D16" s="11" t="s">
        <v>58</v>
      </c>
      <c r="E16" s="11">
        <v>4891178</v>
      </c>
      <c r="F16" s="11"/>
      <c r="G16" s="10">
        <v>6</v>
      </c>
      <c r="H16" s="8" t="s">
        <v>196</v>
      </c>
    </row>
    <row r="17" spans="1:8" x14ac:dyDescent="0.25">
      <c r="A17" s="6">
        <v>15</v>
      </c>
      <c r="B17" s="10" t="s">
        <v>159</v>
      </c>
      <c r="C17" s="11" t="s">
        <v>150</v>
      </c>
      <c r="D17" s="11" t="s">
        <v>59</v>
      </c>
      <c r="E17" s="11">
        <v>3920867</v>
      </c>
      <c r="F17" s="11"/>
      <c r="G17" s="10">
        <v>6</v>
      </c>
      <c r="H17" s="8" t="s">
        <v>196</v>
      </c>
    </row>
    <row r="18" spans="1:8" x14ac:dyDescent="0.25">
      <c r="A18" s="6">
        <v>16</v>
      </c>
      <c r="B18" s="10" t="s">
        <v>159</v>
      </c>
      <c r="C18" s="11" t="s">
        <v>150</v>
      </c>
      <c r="D18" s="11" t="s">
        <v>60</v>
      </c>
      <c r="E18" s="11">
        <v>4994143</v>
      </c>
      <c r="F18" s="11"/>
      <c r="G18" s="10">
        <v>6</v>
      </c>
      <c r="H18" s="8" t="s">
        <v>196</v>
      </c>
    </row>
    <row r="19" spans="1:8" x14ac:dyDescent="0.25">
      <c r="A19" s="6">
        <v>17</v>
      </c>
      <c r="B19" s="10" t="s">
        <v>159</v>
      </c>
      <c r="C19" s="11" t="s">
        <v>150</v>
      </c>
      <c r="D19" s="11" t="s">
        <v>61</v>
      </c>
      <c r="E19" s="11">
        <v>3957912</v>
      </c>
      <c r="F19" s="11"/>
      <c r="G19" s="10">
        <v>12</v>
      </c>
      <c r="H19" s="8" t="s">
        <v>196</v>
      </c>
    </row>
    <row r="20" spans="1:8" x14ac:dyDescent="0.25">
      <c r="A20" s="6">
        <v>18</v>
      </c>
      <c r="B20" s="10" t="s">
        <v>159</v>
      </c>
      <c r="C20" s="11" t="s">
        <v>150</v>
      </c>
      <c r="D20" s="11" t="s">
        <v>62</v>
      </c>
      <c r="E20" s="11">
        <v>3906854</v>
      </c>
      <c r="F20" s="11"/>
      <c r="G20" s="10">
        <v>6</v>
      </c>
      <c r="H20" s="8" t="s">
        <v>196</v>
      </c>
    </row>
    <row r="21" spans="1:8" x14ac:dyDescent="0.25">
      <c r="A21" s="6">
        <v>19</v>
      </c>
      <c r="B21" s="10" t="s">
        <v>159</v>
      </c>
      <c r="C21" s="11" t="s">
        <v>150</v>
      </c>
      <c r="D21" s="11" t="s">
        <v>63</v>
      </c>
      <c r="E21" s="11">
        <v>3904105</v>
      </c>
      <c r="F21" s="11"/>
      <c r="G21" s="10">
        <v>6</v>
      </c>
      <c r="H21" s="8" t="s">
        <v>196</v>
      </c>
    </row>
    <row r="22" spans="1:8" x14ac:dyDescent="0.25">
      <c r="A22" s="6">
        <v>20</v>
      </c>
      <c r="B22" s="10" t="s">
        <v>159</v>
      </c>
      <c r="C22" s="11" t="s">
        <v>150</v>
      </c>
      <c r="D22" s="11" t="s">
        <v>64</v>
      </c>
      <c r="E22" s="11">
        <v>3904408</v>
      </c>
      <c r="F22" s="11"/>
      <c r="G22" s="10">
        <v>6</v>
      </c>
      <c r="H22" s="8" t="s">
        <v>196</v>
      </c>
    </row>
    <row r="23" spans="1:8" x14ac:dyDescent="0.25">
      <c r="A23" s="6">
        <v>21</v>
      </c>
      <c r="B23" s="10" t="s">
        <v>159</v>
      </c>
      <c r="C23" s="11" t="s">
        <v>150</v>
      </c>
      <c r="D23" s="11" t="s">
        <v>65</v>
      </c>
      <c r="E23" s="11">
        <v>3904409</v>
      </c>
      <c r="F23" s="11"/>
      <c r="G23" s="10">
        <v>6</v>
      </c>
      <c r="H23" s="8" t="s">
        <v>196</v>
      </c>
    </row>
    <row r="24" spans="1:8" x14ac:dyDescent="0.25">
      <c r="A24" s="6">
        <v>22</v>
      </c>
      <c r="B24" s="10" t="s">
        <v>159</v>
      </c>
      <c r="C24" s="11" t="s">
        <v>150</v>
      </c>
      <c r="D24" s="11" t="s">
        <v>66</v>
      </c>
      <c r="E24" s="11">
        <v>4939587</v>
      </c>
      <c r="F24" s="11"/>
      <c r="G24" s="10">
        <v>1</v>
      </c>
      <c r="H24" s="8" t="s">
        <v>196</v>
      </c>
    </row>
    <row r="25" spans="1:8" x14ac:dyDescent="0.25">
      <c r="A25" s="6">
        <v>23</v>
      </c>
      <c r="B25" s="10" t="s">
        <v>159</v>
      </c>
      <c r="C25" s="11" t="s">
        <v>150</v>
      </c>
      <c r="D25" s="11" t="s">
        <v>67</v>
      </c>
      <c r="E25" s="11">
        <v>3285410</v>
      </c>
      <c r="F25" s="11"/>
      <c r="G25" s="10">
        <v>1</v>
      </c>
      <c r="H25" s="8" t="s">
        <v>196</v>
      </c>
    </row>
    <row r="26" spans="1:8" x14ac:dyDescent="0.25">
      <c r="A26" s="6">
        <v>24</v>
      </c>
      <c r="B26" s="10" t="s">
        <v>159</v>
      </c>
      <c r="C26" s="11" t="s">
        <v>150</v>
      </c>
      <c r="D26" s="11" t="s">
        <v>68</v>
      </c>
      <c r="E26" s="11">
        <v>3906698</v>
      </c>
      <c r="F26" s="11"/>
      <c r="G26" s="10">
        <v>4</v>
      </c>
      <c r="H26" s="8" t="s">
        <v>196</v>
      </c>
    </row>
    <row r="27" spans="1:8" x14ac:dyDescent="0.25">
      <c r="A27" s="6">
        <v>25</v>
      </c>
      <c r="B27" s="10" t="s">
        <v>159</v>
      </c>
      <c r="C27" s="11" t="s">
        <v>150</v>
      </c>
      <c r="D27" s="11" t="s">
        <v>69</v>
      </c>
      <c r="E27" s="11">
        <v>3864178</v>
      </c>
      <c r="F27" s="11"/>
      <c r="G27" s="10">
        <v>1</v>
      </c>
      <c r="H27" s="8" t="s">
        <v>196</v>
      </c>
    </row>
    <row r="28" spans="1:8" x14ac:dyDescent="0.25">
      <c r="A28" s="6">
        <v>26</v>
      </c>
      <c r="B28" s="10" t="s">
        <v>159</v>
      </c>
      <c r="C28" s="11" t="s">
        <v>150</v>
      </c>
      <c r="D28" s="11" t="s">
        <v>70</v>
      </c>
      <c r="E28" s="11">
        <v>3903924</v>
      </c>
      <c r="F28" s="11"/>
      <c r="G28" s="10">
        <v>1</v>
      </c>
      <c r="H28" s="8" t="s">
        <v>196</v>
      </c>
    </row>
    <row r="29" spans="1:8" x14ac:dyDescent="0.25">
      <c r="A29" s="6">
        <v>27</v>
      </c>
      <c r="B29" s="10" t="s">
        <v>159</v>
      </c>
      <c r="C29" s="11" t="s">
        <v>150</v>
      </c>
      <c r="D29" s="11" t="s">
        <v>71</v>
      </c>
      <c r="E29" s="11">
        <v>3913994</v>
      </c>
      <c r="F29" s="11"/>
      <c r="G29" s="10">
        <v>1</v>
      </c>
      <c r="H29" s="8" t="s">
        <v>196</v>
      </c>
    </row>
    <row r="30" spans="1:8" x14ac:dyDescent="0.25">
      <c r="A30" s="6">
        <v>28</v>
      </c>
      <c r="B30" s="10" t="s">
        <v>159</v>
      </c>
      <c r="C30" s="11" t="s">
        <v>150</v>
      </c>
      <c r="D30" s="11" t="s">
        <v>72</v>
      </c>
      <c r="E30" s="11">
        <v>3915772</v>
      </c>
      <c r="F30" s="11"/>
      <c r="G30" s="10">
        <v>1</v>
      </c>
      <c r="H30" s="8" t="s">
        <v>196</v>
      </c>
    </row>
    <row r="31" spans="1:8" x14ac:dyDescent="0.25">
      <c r="A31" s="6">
        <v>29</v>
      </c>
      <c r="B31" s="10" t="s">
        <v>159</v>
      </c>
      <c r="C31" s="11" t="s">
        <v>150</v>
      </c>
      <c r="D31" s="11" t="s">
        <v>73</v>
      </c>
      <c r="E31" s="11">
        <v>3903857</v>
      </c>
      <c r="F31" s="11"/>
      <c r="G31" s="10">
        <v>4</v>
      </c>
      <c r="H31" s="8" t="s">
        <v>196</v>
      </c>
    </row>
    <row r="32" spans="1:8" x14ac:dyDescent="0.25">
      <c r="A32" s="6">
        <v>30</v>
      </c>
      <c r="B32" s="10" t="s">
        <v>159</v>
      </c>
      <c r="C32" s="11" t="s">
        <v>150</v>
      </c>
      <c r="D32" s="11" t="s">
        <v>74</v>
      </c>
      <c r="E32" s="11">
        <v>3937553</v>
      </c>
      <c r="F32" s="11"/>
      <c r="G32" s="10">
        <v>1</v>
      </c>
      <c r="H32" s="8" t="s">
        <v>196</v>
      </c>
    </row>
    <row r="33" spans="1:8" x14ac:dyDescent="0.25">
      <c r="A33" s="6">
        <v>31</v>
      </c>
      <c r="B33" s="10" t="s">
        <v>159</v>
      </c>
      <c r="C33" s="11" t="s">
        <v>150</v>
      </c>
      <c r="D33" s="11" t="s">
        <v>75</v>
      </c>
      <c r="E33" s="11">
        <v>3290062</v>
      </c>
      <c r="F33" s="11"/>
      <c r="G33" s="10">
        <v>1</v>
      </c>
      <c r="H33" s="8" t="s">
        <v>196</v>
      </c>
    </row>
    <row r="34" spans="1:8" x14ac:dyDescent="0.25">
      <c r="A34" s="6">
        <v>32</v>
      </c>
      <c r="B34" s="10" t="s">
        <v>159</v>
      </c>
      <c r="C34" s="11" t="s">
        <v>150</v>
      </c>
      <c r="D34" s="11" t="s">
        <v>73</v>
      </c>
      <c r="E34" s="11">
        <v>3903990</v>
      </c>
      <c r="F34" s="11"/>
      <c r="G34" s="10">
        <v>4</v>
      </c>
      <c r="H34" s="8" t="s">
        <v>196</v>
      </c>
    </row>
    <row r="35" spans="1:8" x14ac:dyDescent="0.25">
      <c r="A35" s="6">
        <v>33</v>
      </c>
      <c r="B35" s="10" t="s">
        <v>159</v>
      </c>
      <c r="C35" s="11" t="s">
        <v>150</v>
      </c>
      <c r="D35" s="11" t="s">
        <v>76</v>
      </c>
      <c r="E35" s="11">
        <v>3930249</v>
      </c>
      <c r="F35" s="11"/>
      <c r="G35" s="10">
        <v>12</v>
      </c>
      <c r="H35" s="8" t="s">
        <v>196</v>
      </c>
    </row>
    <row r="36" spans="1:8" x14ac:dyDescent="0.25">
      <c r="A36" s="6">
        <v>34</v>
      </c>
      <c r="B36" s="10" t="s">
        <v>159</v>
      </c>
      <c r="C36" s="11" t="s">
        <v>150</v>
      </c>
      <c r="D36" s="11" t="s">
        <v>77</v>
      </c>
      <c r="E36" s="11">
        <v>4942278</v>
      </c>
      <c r="F36" s="11"/>
      <c r="G36" s="10">
        <v>6</v>
      </c>
      <c r="H36" s="8" t="s">
        <v>196</v>
      </c>
    </row>
    <row r="37" spans="1:8" x14ac:dyDescent="0.25">
      <c r="A37" s="6">
        <v>35</v>
      </c>
      <c r="B37" s="10" t="s">
        <v>159</v>
      </c>
      <c r="C37" s="11" t="s">
        <v>150</v>
      </c>
      <c r="D37" s="11" t="s">
        <v>78</v>
      </c>
      <c r="E37" s="11">
        <v>3905307</v>
      </c>
      <c r="F37" s="11"/>
      <c r="G37" s="10">
        <v>6</v>
      </c>
      <c r="H37" s="8" t="s">
        <v>196</v>
      </c>
    </row>
    <row r="38" spans="1:8" x14ac:dyDescent="0.25">
      <c r="A38" s="6">
        <v>36</v>
      </c>
      <c r="B38" s="10" t="s">
        <v>159</v>
      </c>
      <c r="C38" s="11" t="s">
        <v>150</v>
      </c>
      <c r="D38" s="11" t="s">
        <v>79</v>
      </c>
      <c r="E38" s="11" t="s">
        <v>80</v>
      </c>
      <c r="F38" s="11"/>
      <c r="G38" s="10">
        <v>2</v>
      </c>
      <c r="H38" s="8" t="s">
        <v>196</v>
      </c>
    </row>
    <row r="39" spans="1:8" x14ac:dyDescent="0.25">
      <c r="A39" s="6">
        <v>37</v>
      </c>
      <c r="B39" s="10" t="s">
        <v>159</v>
      </c>
      <c r="C39" s="11" t="s">
        <v>150</v>
      </c>
      <c r="D39" s="11" t="s">
        <v>81</v>
      </c>
      <c r="E39" s="11" t="s">
        <v>82</v>
      </c>
      <c r="F39" s="11"/>
      <c r="G39" s="10">
        <v>2</v>
      </c>
      <c r="H39" s="8" t="s">
        <v>196</v>
      </c>
    </row>
    <row r="40" spans="1:8" x14ac:dyDescent="0.25">
      <c r="A40" s="6">
        <v>38</v>
      </c>
      <c r="B40" s="10" t="s">
        <v>159</v>
      </c>
      <c r="C40" s="11" t="s">
        <v>150</v>
      </c>
      <c r="D40" s="11" t="s">
        <v>83</v>
      </c>
      <c r="E40" s="11">
        <v>3967252</v>
      </c>
      <c r="F40" s="11"/>
      <c r="G40" s="10">
        <v>2</v>
      </c>
      <c r="H40" s="8" t="s">
        <v>196</v>
      </c>
    </row>
    <row r="41" spans="1:8" x14ac:dyDescent="0.25">
      <c r="A41" s="6">
        <v>39</v>
      </c>
      <c r="B41" s="10" t="s">
        <v>160</v>
      </c>
      <c r="C41" s="11" t="s">
        <v>151</v>
      </c>
      <c r="D41" s="11" t="s">
        <v>84</v>
      </c>
      <c r="E41" s="11" t="s">
        <v>85</v>
      </c>
      <c r="F41" s="11"/>
      <c r="G41" s="10">
        <v>3</v>
      </c>
      <c r="H41" s="8" t="s">
        <v>197</v>
      </c>
    </row>
    <row r="42" spans="1:8" x14ac:dyDescent="0.25">
      <c r="A42" s="6">
        <v>40</v>
      </c>
      <c r="B42" s="10" t="s">
        <v>160</v>
      </c>
      <c r="C42" s="11" t="s">
        <v>151</v>
      </c>
      <c r="D42" s="11" t="s">
        <v>86</v>
      </c>
      <c r="E42" s="11" t="s">
        <v>87</v>
      </c>
      <c r="F42" s="11"/>
      <c r="G42" s="10">
        <v>6</v>
      </c>
      <c r="H42" s="8" t="s">
        <v>197</v>
      </c>
    </row>
    <row r="43" spans="1:8" x14ac:dyDescent="0.25">
      <c r="A43" s="6">
        <v>41</v>
      </c>
      <c r="B43" s="10" t="s">
        <v>160</v>
      </c>
      <c r="C43" s="11" t="s">
        <v>151</v>
      </c>
      <c r="D43" s="11" t="s">
        <v>88</v>
      </c>
      <c r="E43" s="11" t="s">
        <v>89</v>
      </c>
      <c r="F43" s="11"/>
      <c r="G43" s="10">
        <v>3</v>
      </c>
      <c r="H43" s="8" t="s">
        <v>197</v>
      </c>
    </row>
    <row r="44" spans="1:8" x14ac:dyDescent="0.25">
      <c r="A44" s="6">
        <v>42</v>
      </c>
      <c r="B44" s="10" t="s">
        <v>160</v>
      </c>
      <c r="C44" s="11" t="s">
        <v>151</v>
      </c>
      <c r="D44" s="11" t="s">
        <v>90</v>
      </c>
      <c r="E44" s="11" t="s">
        <v>91</v>
      </c>
      <c r="F44" s="11"/>
      <c r="G44" s="10">
        <v>2</v>
      </c>
      <c r="H44" s="8" t="s">
        <v>197</v>
      </c>
    </row>
    <row r="45" spans="1:8" x14ac:dyDescent="0.25">
      <c r="A45" s="6">
        <v>43</v>
      </c>
      <c r="B45" s="10" t="s">
        <v>161</v>
      </c>
      <c r="C45" s="11" t="s">
        <v>151</v>
      </c>
      <c r="D45" s="11" t="s">
        <v>92</v>
      </c>
      <c r="E45" s="11"/>
      <c r="F45" s="11"/>
      <c r="G45" s="10">
        <v>6</v>
      </c>
      <c r="H45" s="8" t="s">
        <v>197</v>
      </c>
    </row>
    <row r="46" spans="1:8" x14ac:dyDescent="0.25">
      <c r="A46" s="6">
        <v>44</v>
      </c>
      <c r="B46" s="10" t="s">
        <v>162</v>
      </c>
      <c r="C46" s="11" t="s">
        <v>151</v>
      </c>
      <c r="D46" s="11" t="s">
        <v>92</v>
      </c>
      <c r="E46" s="11"/>
      <c r="F46" s="11"/>
      <c r="G46" s="10">
        <v>6</v>
      </c>
      <c r="H46" s="8" t="s">
        <v>197</v>
      </c>
    </row>
    <row r="47" spans="1:8" x14ac:dyDescent="0.25">
      <c r="A47" s="6">
        <v>45</v>
      </c>
      <c r="B47" s="10" t="s">
        <v>163</v>
      </c>
      <c r="C47" s="11" t="s">
        <v>42</v>
      </c>
      <c r="D47" s="11" t="s">
        <v>93</v>
      </c>
      <c r="E47" s="11">
        <v>14508911</v>
      </c>
      <c r="F47" s="11"/>
      <c r="G47" s="10">
        <v>1</v>
      </c>
      <c r="H47" s="12"/>
    </row>
    <row r="48" spans="1:8" x14ac:dyDescent="0.25">
      <c r="A48" s="6">
        <v>46</v>
      </c>
      <c r="B48" s="10" t="s">
        <v>8</v>
      </c>
      <c r="C48" s="11" t="s">
        <v>42</v>
      </c>
      <c r="D48" s="11" t="s">
        <v>94</v>
      </c>
      <c r="E48" s="11">
        <v>14535459</v>
      </c>
      <c r="F48" s="11"/>
      <c r="G48" s="10">
        <v>7</v>
      </c>
      <c r="H48" s="12"/>
    </row>
    <row r="49" spans="1:8" x14ac:dyDescent="0.25">
      <c r="A49" s="6">
        <v>47</v>
      </c>
      <c r="B49" s="10" t="s">
        <v>8</v>
      </c>
      <c r="C49" s="11" t="s">
        <v>42</v>
      </c>
      <c r="D49" s="11" t="s">
        <v>95</v>
      </c>
      <c r="E49" s="11">
        <v>14555298</v>
      </c>
      <c r="F49" s="11"/>
      <c r="G49" s="10">
        <v>12</v>
      </c>
      <c r="H49" s="12"/>
    </row>
    <row r="50" spans="1:8" x14ac:dyDescent="0.25">
      <c r="A50" s="6">
        <v>48</v>
      </c>
      <c r="B50" s="10" t="s">
        <v>9</v>
      </c>
      <c r="C50" s="11" t="s">
        <v>152</v>
      </c>
      <c r="D50" s="11" t="s">
        <v>96</v>
      </c>
      <c r="E50" s="11">
        <v>14603661</v>
      </c>
      <c r="F50" s="11"/>
      <c r="G50" s="10">
        <v>5</v>
      </c>
      <c r="H50" s="12"/>
    </row>
    <row r="51" spans="1:8" x14ac:dyDescent="0.25">
      <c r="A51" s="6">
        <v>49</v>
      </c>
      <c r="B51" s="10" t="s">
        <v>164</v>
      </c>
      <c r="C51" s="11" t="s">
        <v>152</v>
      </c>
      <c r="D51" s="11" t="s">
        <v>97</v>
      </c>
      <c r="E51" s="11">
        <v>22435058</v>
      </c>
      <c r="F51" s="11">
        <v>20820494</v>
      </c>
      <c r="G51" s="10">
        <v>1</v>
      </c>
      <c r="H51" s="12"/>
    </row>
    <row r="52" spans="1:8" x14ac:dyDescent="0.25">
      <c r="A52" s="6">
        <v>50</v>
      </c>
      <c r="B52" s="10" t="s">
        <v>8</v>
      </c>
      <c r="C52" s="11" t="s">
        <v>153</v>
      </c>
      <c r="D52" s="11" t="s">
        <v>98</v>
      </c>
      <c r="E52" s="11">
        <v>14589131</v>
      </c>
      <c r="F52" s="11"/>
      <c r="G52" s="10">
        <v>4</v>
      </c>
      <c r="H52" s="12"/>
    </row>
    <row r="53" spans="1:8" x14ac:dyDescent="0.25">
      <c r="A53" s="6">
        <v>51</v>
      </c>
      <c r="B53" s="10" t="s">
        <v>8</v>
      </c>
      <c r="C53" s="11" t="s">
        <v>153</v>
      </c>
      <c r="D53" s="11" t="s">
        <v>99</v>
      </c>
      <c r="E53" s="11">
        <v>11110176</v>
      </c>
      <c r="F53" s="11"/>
      <c r="G53" s="10">
        <v>20</v>
      </c>
      <c r="H53" s="12"/>
    </row>
    <row r="54" spans="1:8" x14ac:dyDescent="0.25">
      <c r="A54" s="6">
        <v>52</v>
      </c>
      <c r="B54" s="10" t="s">
        <v>165</v>
      </c>
      <c r="C54" s="11" t="s">
        <v>152</v>
      </c>
      <c r="D54" s="11" t="s">
        <v>100</v>
      </c>
      <c r="E54" s="11" t="s">
        <v>101</v>
      </c>
      <c r="F54" s="11">
        <v>14390065</v>
      </c>
      <c r="G54" s="10">
        <v>1</v>
      </c>
      <c r="H54" s="12"/>
    </row>
    <row r="55" spans="1:8" x14ac:dyDescent="0.25">
      <c r="A55" s="6">
        <v>53</v>
      </c>
      <c r="B55" s="10" t="s">
        <v>166</v>
      </c>
      <c r="C55" s="11" t="s">
        <v>152</v>
      </c>
      <c r="D55" s="11" t="s">
        <v>102</v>
      </c>
      <c r="E55" s="11" t="s">
        <v>103</v>
      </c>
      <c r="F55" s="11"/>
      <c r="G55" s="10">
        <v>4</v>
      </c>
      <c r="H55" s="12"/>
    </row>
    <row r="56" spans="1:8" x14ac:dyDescent="0.25">
      <c r="A56" s="6">
        <v>54</v>
      </c>
      <c r="B56" s="10" t="s">
        <v>9</v>
      </c>
      <c r="C56" s="11" t="s">
        <v>152</v>
      </c>
      <c r="D56" s="11" t="s">
        <v>104</v>
      </c>
      <c r="E56" s="11" t="s">
        <v>105</v>
      </c>
      <c r="F56" s="11"/>
      <c r="G56" s="10">
        <v>4</v>
      </c>
      <c r="H56" s="12"/>
    </row>
    <row r="57" spans="1:8" x14ac:dyDescent="0.25">
      <c r="A57" s="6">
        <v>55</v>
      </c>
      <c r="B57" s="10" t="s">
        <v>165</v>
      </c>
      <c r="C57" s="11" t="s">
        <v>42</v>
      </c>
      <c r="D57" s="11" t="s">
        <v>106</v>
      </c>
      <c r="E57" s="11" t="s">
        <v>107</v>
      </c>
      <c r="F57" s="11"/>
      <c r="G57" s="10">
        <v>2</v>
      </c>
      <c r="H57" s="12"/>
    </row>
    <row r="58" spans="1:8" x14ac:dyDescent="0.25">
      <c r="A58" s="6">
        <v>56</v>
      </c>
      <c r="B58" s="10" t="s">
        <v>167</v>
      </c>
      <c r="C58" s="11" t="s">
        <v>153</v>
      </c>
      <c r="D58" s="11" t="s">
        <v>108</v>
      </c>
      <c r="E58" s="11">
        <v>20405603</v>
      </c>
      <c r="F58" s="11"/>
      <c r="G58" s="10">
        <v>5</v>
      </c>
      <c r="H58" s="12"/>
    </row>
    <row r="59" spans="1:8" x14ac:dyDescent="0.25">
      <c r="A59" s="6">
        <v>57</v>
      </c>
      <c r="B59" s="10" t="s">
        <v>168</v>
      </c>
      <c r="C59" s="11" t="s">
        <v>42</v>
      </c>
      <c r="D59" s="11" t="s">
        <v>109</v>
      </c>
      <c r="E59" s="11">
        <v>14596311</v>
      </c>
      <c r="F59" s="11"/>
      <c r="G59" s="10">
        <v>8</v>
      </c>
      <c r="H59" s="12"/>
    </row>
    <row r="60" spans="1:8" x14ac:dyDescent="0.25">
      <c r="A60" s="6">
        <v>58</v>
      </c>
      <c r="B60" s="10" t="s">
        <v>169</v>
      </c>
      <c r="C60" s="11" t="s">
        <v>42</v>
      </c>
      <c r="D60" s="11" t="s">
        <v>110</v>
      </c>
      <c r="E60" s="11" t="s">
        <v>111</v>
      </c>
      <c r="F60" s="11"/>
      <c r="G60" s="10">
        <v>3</v>
      </c>
      <c r="H60" s="12"/>
    </row>
    <row r="61" spans="1:8" x14ac:dyDescent="0.25">
      <c r="A61" s="6">
        <v>59</v>
      </c>
      <c r="B61" s="10" t="s">
        <v>41</v>
      </c>
      <c r="C61" s="11" t="s">
        <v>42</v>
      </c>
      <c r="D61" s="11" t="s">
        <v>112</v>
      </c>
      <c r="E61" s="11">
        <v>14600771</v>
      </c>
      <c r="F61" s="11"/>
      <c r="G61" s="10">
        <v>20</v>
      </c>
      <c r="H61" s="12"/>
    </row>
    <row r="62" spans="1:8" x14ac:dyDescent="0.25">
      <c r="A62" s="6">
        <v>60</v>
      </c>
      <c r="B62" s="10" t="s">
        <v>8</v>
      </c>
      <c r="C62" s="11" t="s">
        <v>154</v>
      </c>
      <c r="D62" s="11" t="s">
        <v>113</v>
      </c>
      <c r="E62" s="11">
        <v>14515831</v>
      </c>
      <c r="F62" s="11"/>
      <c r="G62" s="10">
        <v>9</v>
      </c>
      <c r="H62" s="12"/>
    </row>
    <row r="63" spans="1:8" x14ac:dyDescent="0.25">
      <c r="A63" s="6">
        <v>61</v>
      </c>
      <c r="B63" s="10" t="s">
        <v>10</v>
      </c>
      <c r="C63" s="11" t="s">
        <v>154</v>
      </c>
      <c r="D63" s="11" t="s">
        <v>43</v>
      </c>
      <c r="E63" s="11">
        <v>14531072</v>
      </c>
      <c r="F63" s="11"/>
      <c r="G63" s="10">
        <v>10</v>
      </c>
      <c r="H63" s="12"/>
    </row>
    <row r="64" spans="1:8" x14ac:dyDescent="0.25">
      <c r="A64" s="6">
        <v>62</v>
      </c>
      <c r="B64" s="10" t="s">
        <v>9</v>
      </c>
      <c r="C64" s="11" t="s">
        <v>42</v>
      </c>
      <c r="D64" s="11" t="s">
        <v>114</v>
      </c>
      <c r="E64" s="11">
        <v>14576355</v>
      </c>
      <c r="F64" s="11"/>
      <c r="G64" s="10">
        <v>6</v>
      </c>
      <c r="H64" s="12"/>
    </row>
    <row r="65" spans="1:8" x14ac:dyDescent="0.25">
      <c r="A65" s="6">
        <v>63</v>
      </c>
      <c r="B65" s="10" t="s">
        <v>9</v>
      </c>
      <c r="C65" s="11" t="s">
        <v>42</v>
      </c>
      <c r="D65" s="11" t="s">
        <v>115</v>
      </c>
      <c r="E65" s="11">
        <v>14596323</v>
      </c>
      <c r="F65" s="11"/>
      <c r="G65" s="10">
        <v>2</v>
      </c>
      <c r="H65" s="12"/>
    </row>
    <row r="66" spans="1:8" x14ac:dyDescent="0.25">
      <c r="A66" s="6">
        <v>64</v>
      </c>
      <c r="B66" s="10" t="s">
        <v>8</v>
      </c>
      <c r="C66" s="11" t="s">
        <v>152</v>
      </c>
      <c r="D66" s="11" t="s">
        <v>116</v>
      </c>
      <c r="E66" s="11">
        <v>21527767</v>
      </c>
      <c r="F66" s="11"/>
      <c r="G66" s="10">
        <v>5</v>
      </c>
      <c r="H66" s="12"/>
    </row>
    <row r="67" spans="1:8" x14ac:dyDescent="0.25">
      <c r="A67" s="6">
        <v>65</v>
      </c>
      <c r="B67" s="10" t="s">
        <v>8</v>
      </c>
      <c r="C67" s="11" t="s">
        <v>153</v>
      </c>
      <c r="D67" s="11" t="s">
        <v>117</v>
      </c>
      <c r="E67" s="11">
        <v>11110175</v>
      </c>
      <c r="F67" s="11"/>
      <c r="G67" s="10">
        <v>14</v>
      </c>
      <c r="H67" s="12"/>
    </row>
    <row r="68" spans="1:8" x14ac:dyDescent="0.25">
      <c r="A68" s="6">
        <v>66</v>
      </c>
      <c r="B68" s="10" t="s">
        <v>170</v>
      </c>
      <c r="C68" s="11" t="s">
        <v>152</v>
      </c>
      <c r="D68" s="11" t="s">
        <v>118</v>
      </c>
      <c r="E68" s="11">
        <v>4467592</v>
      </c>
      <c r="F68" s="11" t="s">
        <v>148</v>
      </c>
      <c r="G68" s="10">
        <v>1</v>
      </c>
      <c r="H68" s="12"/>
    </row>
    <row r="69" spans="1:8" x14ac:dyDescent="0.25">
      <c r="A69" s="6">
        <v>67</v>
      </c>
      <c r="B69" s="10" t="s">
        <v>171</v>
      </c>
      <c r="C69" s="11" t="s">
        <v>152</v>
      </c>
      <c r="D69" s="11" t="s">
        <v>119</v>
      </c>
      <c r="E69" s="11">
        <v>4487340</v>
      </c>
      <c r="F69" s="11"/>
      <c r="G69" s="10">
        <v>1</v>
      </c>
      <c r="H69" s="12"/>
    </row>
    <row r="70" spans="1:8" x14ac:dyDescent="0.25">
      <c r="A70" s="6">
        <v>68</v>
      </c>
      <c r="B70" s="10" t="s">
        <v>172</v>
      </c>
      <c r="C70" s="11" t="s">
        <v>152</v>
      </c>
      <c r="D70" s="11" t="s">
        <v>120</v>
      </c>
      <c r="E70" s="11">
        <v>4658521</v>
      </c>
      <c r="F70" s="11"/>
      <c r="G70" s="10">
        <v>3</v>
      </c>
      <c r="H70" s="12"/>
    </row>
    <row r="71" spans="1:8" x14ac:dyDescent="0.25">
      <c r="A71" s="6">
        <v>69</v>
      </c>
      <c r="B71" s="10" t="s">
        <v>173</v>
      </c>
      <c r="C71" s="11" t="s">
        <v>155</v>
      </c>
      <c r="D71" s="11" t="s">
        <v>121</v>
      </c>
      <c r="E71" s="11">
        <v>1215</v>
      </c>
      <c r="F71" s="11"/>
      <c r="G71" s="10">
        <v>100</v>
      </c>
      <c r="H71" s="12"/>
    </row>
    <row r="72" spans="1:8" x14ac:dyDescent="0.25">
      <c r="A72" s="6">
        <v>70</v>
      </c>
      <c r="B72" s="10" t="s">
        <v>174</v>
      </c>
      <c r="C72" s="11" t="s">
        <v>156</v>
      </c>
      <c r="D72" s="11" t="s">
        <v>122</v>
      </c>
      <c r="E72" s="11" t="s">
        <v>123</v>
      </c>
      <c r="F72" s="11"/>
      <c r="G72" s="10">
        <v>36</v>
      </c>
      <c r="H72" s="12"/>
    </row>
    <row r="73" spans="1:8" x14ac:dyDescent="0.25">
      <c r="A73" s="6">
        <v>71</v>
      </c>
      <c r="B73" s="10" t="s">
        <v>175</v>
      </c>
      <c r="C73" s="11" t="s">
        <v>156</v>
      </c>
      <c r="D73" s="11" t="s">
        <v>124</v>
      </c>
      <c r="E73" s="11" t="s">
        <v>125</v>
      </c>
      <c r="F73" s="11"/>
      <c r="G73" s="10">
        <v>12</v>
      </c>
      <c r="H73" s="12"/>
    </row>
    <row r="74" spans="1:8" x14ac:dyDescent="0.25">
      <c r="A74" s="6">
        <v>72</v>
      </c>
      <c r="B74" s="10" t="s">
        <v>176</v>
      </c>
      <c r="C74" s="11" t="s">
        <v>157</v>
      </c>
      <c r="D74" s="11" t="s">
        <v>126</v>
      </c>
      <c r="E74" s="11">
        <v>36158</v>
      </c>
      <c r="F74" s="11"/>
      <c r="G74" s="10">
        <v>7</v>
      </c>
      <c r="H74" s="12"/>
    </row>
    <row r="75" spans="1:8" x14ac:dyDescent="0.25">
      <c r="A75" s="6">
        <v>73</v>
      </c>
      <c r="B75" s="10" t="s">
        <v>177</v>
      </c>
      <c r="C75" s="11" t="s">
        <v>152</v>
      </c>
      <c r="D75" s="11" t="s">
        <v>127</v>
      </c>
      <c r="E75" s="11">
        <v>4089711</v>
      </c>
      <c r="F75" s="11" t="s">
        <v>149</v>
      </c>
      <c r="G75" s="10">
        <v>4</v>
      </c>
      <c r="H75" s="12"/>
    </row>
    <row r="76" spans="1:8" x14ac:dyDescent="0.25">
      <c r="A76" s="6">
        <v>74</v>
      </c>
      <c r="B76" s="10" t="s">
        <v>175</v>
      </c>
      <c r="C76" s="11" t="s">
        <v>158</v>
      </c>
      <c r="D76" s="11" t="s">
        <v>128</v>
      </c>
      <c r="E76" s="11" t="s">
        <v>129</v>
      </c>
      <c r="F76" s="11">
        <v>20440388</v>
      </c>
      <c r="G76" s="10">
        <v>12</v>
      </c>
      <c r="H76" s="12"/>
    </row>
    <row r="77" spans="1:8" x14ac:dyDescent="0.25">
      <c r="A77" s="6">
        <v>75</v>
      </c>
      <c r="B77" s="10" t="s">
        <v>178</v>
      </c>
      <c r="C77" s="11" t="s">
        <v>158</v>
      </c>
      <c r="D77" s="11" t="s">
        <v>130</v>
      </c>
      <c r="E77" s="11">
        <v>1110010018</v>
      </c>
      <c r="F77" s="11"/>
      <c r="G77" s="10">
        <v>10</v>
      </c>
      <c r="H77" s="12"/>
    </row>
    <row r="78" spans="1:8" x14ac:dyDescent="0.25">
      <c r="A78" s="6">
        <v>76</v>
      </c>
      <c r="B78" s="10" t="s">
        <v>179</v>
      </c>
      <c r="C78" s="11" t="s">
        <v>158</v>
      </c>
      <c r="D78" s="11" t="s">
        <v>131</v>
      </c>
      <c r="E78" s="11" t="s">
        <v>132</v>
      </c>
      <c r="F78" s="11"/>
      <c r="G78" s="10">
        <v>510</v>
      </c>
      <c r="H78" s="12"/>
    </row>
    <row r="79" spans="1:8" x14ac:dyDescent="0.25">
      <c r="A79" s="6">
        <v>77</v>
      </c>
      <c r="B79" s="10" t="s">
        <v>180</v>
      </c>
      <c r="C79" s="11" t="s">
        <v>158</v>
      </c>
      <c r="D79" s="11" t="s">
        <v>133</v>
      </c>
      <c r="E79" s="11" t="s">
        <v>134</v>
      </c>
      <c r="F79" s="11"/>
      <c r="G79" s="10">
        <v>132</v>
      </c>
      <c r="H79" s="12"/>
    </row>
    <row r="80" spans="1:8" x14ac:dyDescent="0.25">
      <c r="A80" s="6">
        <v>78</v>
      </c>
      <c r="B80" s="10" t="s">
        <v>181</v>
      </c>
      <c r="C80" s="11" t="s">
        <v>158</v>
      </c>
      <c r="D80" s="11" t="s">
        <v>135</v>
      </c>
      <c r="E80" s="11" t="s">
        <v>136</v>
      </c>
      <c r="F80" s="11"/>
      <c r="G80" s="10">
        <v>90</v>
      </c>
      <c r="H80" s="12"/>
    </row>
    <row r="81" spans="1:8" x14ac:dyDescent="0.25">
      <c r="A81" s="6">
        <v>79</v>
      </c>
      <c r="B81" s="10" t="s">
        <v>180</v>
      </c>
      <c r="C81" s="11" t="s">
        <v>158</v>
      </c>
      <c r="D81" s="11" t="s">
        <v>137</v>
      </c>
      <c r="E81" s="11" t="s">
        <v>138</v>
      </c>
      <c r="F81" s="11"/>
      <c r="G81" s="10">
        <v>510</v>
      </c>
      <c r="H81" s="12"/>
    </row>
    <row r="82" spans="1:8" x14ac:dyDescent="0.25">
      <c r="A82" s="6">
        <v>80</v>
      </c>
      <c r="B82" s="10" t="s">
        <v>180</v>
      </c>
      <c r="C82" s="11" t="s">
        <v>158</v>
      </c>
      <c r="D82" s="11" t="s">
        <v>139</v>
      </c>
      <c r="E82" s="11" t="s">
        <v>140</v>
      </c>
      <c r="F82" s="11"/>
      <c r="G82" s="10">
        <v>252</v>
      </c>
      <c r="H82" s="12"/>
    </row>
    <row r="83" spans="1:8" x14ac:dyDescent="0.25">
      <c r="A83" s="6">
        <v>81</v>
      </c>
      <c r="B83" s="10" t="s">
        <v>181</v>
      </c>
      <c r="C83" s="11" t="s">
        <v>158</v>
      </c>
      <c r="D83" s="11" t="s">
        <v>139</v>
      </c>
      <c r="E83" s="11" t="s">
        <v>141</v>
      </c>
      <c r="F83" s="11"/>
      <c r="G83" s="10">
        <v>110</v>
      </c>
      <c r="H83" s="12"/>
    </row>
    <row r="84" spans="1:8" x14ac:dyDescent="0.25">
      <c r="A84" s="6">
        <v>82</v>
      </c>
      <c r="B84" s="10" t="s">
        <v>180</v>
      </c>
      <c r="C84" s="11" t="s">
        <v>158</v>
      </c>
      <c r="D84" s="11" t="s">
        <v>142</v>
      </c>
      <c r="E84" s="11" t="s">
        <v>143</v>
      </c>
      <c r="F84" s="11"/>
      <c r="G84" s="10">
        <v>900</v>
      </c>
      <c r="H84" s="12"/>
    </row>
    <row r="85" spans="1:8" x14ac:dyDescent="0.25">
      <c r="A85" s="6">
        <v>83</v>
      </c>
      <c r="B85" s="10" t="s">
        <v>182</v>
      </c>
      <c r="C85" s="11" t="s">
        <v>158</v>
      </c>
      <c r="D85" s="11" t="s">
        <v>135</v>
      </c>
      <c r="E85" s="11" t="s">
        <v>144</v>
      </c>
      <c r="F85" s="11"/>
      <c r="G85" s="10">
        <v>72</v>
      </c>
      <c r="H85" s="12"/>
    </row>
    <row r="86" spans="1:8" x14ac:dyDescent="0.25">
      <c r="A86" s="6">
        <v>84</v>
      </c>
      <c r="B86" s="10" t="s">
        <v>183</v>
      </c>
      <c r="C86" s="11" t="s">
        <v>158</v>
      </c>
      <c r="D86" s="11" t="s">
        <v>133</v>
      </c>
      <c r="E86" s="11" t="s">
        <v>145</v>
      </c>
      <c r="F86" s="11"/>
      <c r="G86" s="10">
        <v>36</v>
      </c>
      <c r="H86" s="12"/>
    </row>
    <row r="87" spans="1:8" x14ac:dyDescent="0.25">
      <c r="A87" s="6">
        <v>85</v>
      </c>
      <c r="B87" s="10" t="s">
        <v>184</v>
      </c>
      <c r="C87" s="11" t="s">
        <v>158</v>
      </c>
      <c r="D87" s="11" t="s">
        <v>146</v>
      </c>
      <c r="E87" s="11" t="s">
        <v>147</v>
      </c>
      <c r="F87" s="11">
        <v>21306350</v>
      </c>
      <c r="G87" s="10">
        <v>10</v>
      </c>
      <c r="H87" s="12"/>
    </row>
  </sheetData>
  <autoFilter ref="A2:H87"/>
  <mergeCells count="2">
    <mergeCell ref="A1:H1"/>
    <mergeCell ref="E8:E11"/>
  </mergeCells>
  <conditionalFormatting sqref="E1:F3">
    <cfRule type="duplicateValues" dxfId="2" priority="3"/>
  </conditionalFormatting>
  <conditionalFormatting sqref="E1:F3">
    <cfRule type="duplicateValues" dxfId="1" priority="2"/>
  </conditionalFormatting>
  <conditionalFormatting sqref="E1:F8 E12:F1048576 F9:F11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7"/>
  <sheetViews>
    <sheetView tabSelected="1" topLeftCell="A64" workbookViewId="0">
      <selection activeCell="AK10" sqref="AK10"/>
    </sheetView>
  </sheetViews>
  <sheetFormatPr defaultRowHeight="15" x14ac:dyDescent="0.25"/>
  <cols>
    <col min="1" max="1" width="4.140625" bestFit="1" customWidth="1"/>
    <col min="3" max="3" width="12.140625" bestFit="1" customWidth="1"/>
    <col min="4" max="4" width="30.5703125" bestFit="1" customWidth="1"/>
    <col min="5" max="5" width="15.5703125" bestFit="1" customWidth="1"/>
    <col min="6" max="6" width="23.140625" customWidth="1"/>
    <col min="7" max="7" width="10" hidden="1" customWidth="1"/>
    <col min="8" max="8" width="14.85546875" hidden="1" customWidth="1"/>
    <col min="9" max="9" width="30.140625" bestFit="1" customWidth="1"/>
    <col min="10" max="10" width="19.7109375" bestFit="1" customWidth="1"/>
    <col min="11" max="11" width="9.85546875" bestFit="1" customWidth="1"/>
    <col min="12" max="23" width="4.140625" customWidth="1"/>
    <col min="24" max="24" width="8.140625" customWidth="1"/>
    <col min="25" max="30" width="5.7109375" customWidth="1"/>
    <col min="31" max="31" width="7.5703125" customWidth="1"/>
    <col min="32" max="32" width="7.140625" customWidth="1"/>
    <col min="33" max="33" width="8.28515625" customWidth="1"/>
    <col min="34" max="34" width="6.42578125" customWidth="1"/>
    <col min="35" max="35" width="8.5703125" customWidth="1"/>
    <col min="36" max="36" width="6.28515625" customWidth="1"/>
    <col min="37" max="37" width="10.85546875" customWidth="1"/>
    <col min="38" max="38" width="18.85546875" bestFit="1" customWidth="1"/>
    <col min="39" max="39" width="19" bestFit="1" customWidth="1"/>
    <col min="40" max="40" width="48.28515625" bestFit="1" customWidth="1"/>
  </cols>
  <sheetData>
    <row r="1" spans="1:40" ht="28.5" customHeight="1" x14ac:dyDescent="0.25">
      <c r="A1" s="35" t="s">
        <v>11</v>
      </c>
      <c r="B1" s="35" t="s">
        <v>12</v>
      </c>
      <c r="C1" s="35" t="s">
        <v>13</v>
      </c>
      <c r="D1" s="35" t="s">
        <v>3</v>
      </c>
      <c r="E1" s="35" t="s">
        <v>14</v>
      </c>
      <c r="F1" s="35" t="s">
        <v>15</v>
      </c>
      <c r="G1" s="35" t="s">
        <v>16</v>
      </c>
      <c r="H1" s="35" t="s">
        <v>17</v>
      </c>
      <c r="I1" s="35" t="s">
        <v>18</v>
      </c>
      <c r="J1" s="35" t="s">
        <v>19</v>
      </c>
      <c r="K1" s="35" t="s">
        <v>20</v>
      </c>
      <c r="L1" s="40">
        <v>2023</v>
      </c>
      <c r="M1" s="41"/>
      <c r="N1" s="41"/>
      <c r="O1" s="41"/>
      <c r="P1" s="41"/>
      <c r="Q1" s="42"/>
      <c r="R1" s="40" t="s">
        <v>21</v>
      </c>
      <c r="S1" s="41"/>
      <c r="T1" s="41"/>
      <c r="U1" s="41"/>
      <c r="V1" s="41"/>
      <c r="W1" s="42"/>
      <c r="X1" s="37" t="s">
        <v>22</v>
      </c>
      <c r="Y1" s="33" t="s">
        <v>36</v>
      </c>
      <c r="Z1" s="39" t="s">
        <v>35</v>
      </c>
      <c r="AA1" s="39" t="s">
        <v>201</v>
      </c>
      <c r="AB1" s="39" t="s">
        <v>199</v>
      </c>
      <c r="AC1" s="33" t="s">
        <v>200</v>
      </c>
      <c r="AD1" s="19" t="s">
        <v>39</v>
      </c>
      <c r="AE1" s="43" t="s">
        <v>23</v>
      </c>
      <c r="AF1" s="33" t="s">
        <v>24</v>
      </c>
      <c r="AG1" s="44" t="s">
        <v>25</v>
      </c>
      <c r="AH1" s="33" t="s">
        <v>26</v>
      </c>
      <c r="AI1" s="33" t="s">
        <v>27</v>
      </c>
      <c r="AJ1" s="33" t="s">
        <v>28</v>
      </c>
      <c r="AK1" s="33" t="s">
        <v>6</v>
      </c>
      <c r="AL1" s="35" t="s">
        <v>29</v>
      </c>
      <c r="AM1" s="35" t="s">
        <v>30</v>
      </c>
      <c r="AN1" s="35" t="s">
        <v>7</v>
      </c>
    </row>
    <row r="2" spans="1:40" ht="59.25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17" t="s">
        <v>45</v>
      </c>
      <c r="M2" s="17" t="s">
        <v>191</v>
      </c>
      <c r="N2" s="17" t="s">
        <v>192</v>
      </c>
      <c r="O2" s="17" t="s">
        <v>193</v>
      </c>
      <c r="P2" s="17" t="s">
        <v>194</v>
      </c>
      <c r="Q2" s="17" t="s">
        <v>195</v>
      </c>
      <c r="R2" s="17" t="s">
        <v>45</v>
      </c>
      <c r="S2" s="17" t="s">
        <v>191</v>
      </c>
      <c r="T2" s="17" t="s">
        <v>192</v>
      </c>
      <c r="U2" s="17" t="s">
        <v>193</v>
      </c>
      <c r="V2" s="17" t="s">
        <v>194</v>
      </c>
      <c r="W2" s="17" t="s">
        <v>195</v>
      </c>
      <c r="X2" s="38"/>
      <c r="Y2" s="34"/>
      <c r="Z2" s="34"/>
      <c r="AA2" s="45"/>
      <c r="AB2" s="45"/>
      <c r="AC2" s="34"/>
      <c r="AD2" s="20" t="s">
        <v>40</v>
      </c>
      <c r="AE2" s="34"/>
      <c r="AF2" s="34"/>
      <c r="AG2" s="34"/>
      <c r="AH2" s="34"/>
      <c r="AI2" s="34"/>
      <c r="AJ2" s="34"/>
      <c r="AK2" s="34"/>
      <c r="AL2" s="36"/>
      <c r="AM2" s="36"/>
      <c r="AN2" s="36"/>
    </row>
    <row r="3" spans="1:40" x14ac:dyDescent="0.25">
      <c r="A3" s="11">
        <v>1</v>
      </c>
      <c r="B3" s="11" t="s">
        <v>31</v>
      </c>
      <c r="C3" s="11" t="s">
        <v>150</v>
      </c>
      <c r="D3" s="13" t="s">
        <v>46</v>
      </c>
      <c r="E3" s="11">
        <v>3804897</v>
      </c>
      <c r="F3" s="11"/>
      <c r="G3" s="11"/>
      <c r="H3" s="11" t="s">
        <v>32</v>
      </c>
      <c r="I3" s="11" t="s">
        <v>159</v>
      </c>
      <c r="J3" s="11" t="s">
        <v>44</v>
      </c>
      <c r="K3" s="11">
        <v>1</v>
      </c>
      <c r="L3" s="11">
        <v>0</v>
      </c>
      <c r="M3" s="11">
        <v>0</v>
      </c>
      <c r="N3" s="11">
        <v>1</v>
      </c>
      <c r="O3" s="11">
        <v>0</v>
      </c>
      <c r="P3" s="11">
        <v>2</v>
      </c>
      <c r="Q3" s="11">
        <v>0</v>
      </c>
      <c r="R3" s="11">
        <v>0</v>
      </c>
      <c r="S3" s="11">
        <v>0</v>
      </c>
      <c r="T3" s="11">
        <v>0</v>
      </c>
      <c r="U3" s="11">
        <v>0</v>
      </c>
      <c r="V3" s="11">
        <v>0</v>
      </c>
      <c r="W3" s="11">
        <v>0</v>
      </c>
      <c r="X3" s="18">
        <f t="shared" ref="X3:X40" si="0">SUM(L3:W3)/6</f>
        <v>0.5</v>
      </c>
      <c r="Y3" s="11">
        <v>0</v>
      </c>
      <c r="Z3" s="11">
        <v>0</v>
      </c>
      <c r="AA3" s="11">
        <v>0</v>
      </c>
      <c r="AB3" s="11">
        <v>0</v>
      </c>
      <c r="AC3" s="11">
        <v>0</v>
      </c>
      <c r="AD3" s="11">
        <v>0</v>
      </c>
      <c r="AE3" s="11">
        <v>0</v>
      </c>
      <c r="AF3" s="11">
        <v>0</v>
      </c>
      <c r="AG3" s="22">
        <f>SUM(Y3:AF3)</f>
        <v>0</v>
      </c>
      <c r="AH3" s="11">
        <f>X3*AI3</f>
        <v>3</v>
      </c>
      <c r="AI3" s="11">
        <v>6</v>
      </c>
      <c r="AJ3" s="11">
        <f t="shared" ref="AJ3" si="1">AH3+(AH3-AG3)</f>
        <v>6</v>
      </c>
      <c r="AK3" s="7">
        <v>4</v>
      </c>
      <c r="AL3" s="11"/>
      <c r="AM3" s="11"/>
      <c r="AN3" s="13"/>
    </row>
    <row r="4" spans="1:40" x14ac:dyDescent="0.25">
      <c r="A4" s="11">
        <v>2</v>
      </c>
      <c r="B4" s="11" t="s">
        <v>31</v>
      </c>
      <c r="C4" s="11" t="s">
        <v>150</v>
      </c>
      <c r="D4" s="13" t="s">
        <v>47</v>
      </c>
      <c r="E4" s="11">
        <v>3802376</v>
      </c>
      <c r="F4" s="11"/>
      <c r="G4" s="11"/>
      <c r="H4" s="11" t="s">
        <v>32</v>
      </c>
      <c r="I4" s="11" t="s">
        <v>159</v>
      </c>
      <c r="J4" s="11" t="s">
        <v>44</v>
      </c>
      <c r="K4" s="11">
        <v>1</v>
      </c>
      <c r="L4" s="11">
        <v>0</v>
      </c>
      <c r="M4" s="11">
        <v>0</v>
      </c>
      <c r="N4" s="11">
        <v>1</v>
      </c>
      <c r="O4" s="11">
        <v>0</v>
      </c>
      <c r="P4" s="11">
        <v>1</v>
      </c>
      <c r="Q4" s="11">
        <v>0</v>
      </c>
      <c r="R4" s="11">
        <v>0</v>
      </c>
      <c r="S4" s="11">
        <v>0</v>
      </c>
      <c r="T4" s="11">
        <v>0</v>
      </c>
      <c r="U4" s="11">
        <v>0</v>
      </c>
      <c r="V4" s="11">
        <v>0</v>
      </c>
      <c r="W4" s="11">
        <v>0</v>
      </c>
      <c r="X4" s="18">
        <f t="shared" si="0"/>
        <v>0.33333333333333331</v>
      </c>
      <c r="Y4" s="11">
        <v>0</v>
      </c>
      <c r="Z4" s="11">
        <v>0</v>
      </c>
      <c r="AA4" s="11">
        <v>0</v>
      </c>
      <c r="AB4" s="11">
        <v>0</v>
      </c>
      <c r="AC4" s="11">
        <v>0</v>
      </c>
      <c r="AD4" s="11">
        <v>0</v>
      </c>
      <c r="AE4" s="11">
        <v>0</v>
      </c>
      <c r="AF4" s="11">
        <v>0</v>
      </c>
      <c r="AG4" s="22">
        <f t="shared" ref="AG4:AG67" si="2">SUM(Y4:AF4)</f>
        <v>0</v>
      </c>
      <c r="AH4" s="11">
        <f t="shared" ref="AH4:AH67" si="3">X4*AI4</f>
        <v>2</v>
      </c>
      <c r="AI4" s="11">
        <v>6</v>
      </c>
      <c r="AJ4" s="11">
        <f t="shared" ref="AJ4:AJ67" si="4">AH4+(AH4-AG4)</f>
        <v>4</v>
      </c>
      <c r="AK4" s="7">
        <v>4</v>
      </c>
      <c r="AL4" s="11"/>
      <c r="AM4" s="11"/>
      <c r="AN4" s="13"/>
    </row>
    <row r="5" spans="1:40" x14ac:dyDescent="0.25">
      <c r="A5" s="11">
        <v>3</v>
      </c>
      <c r="B5" s="11" t="s">
        <v>31</v>
      </c>
      <c r="C5" s="11" t="s">
        <v>150</v>
      </c>
      <c r="D5" s="13" t="s">
        <v>48</v>
      </c>
      <c r="E5" s="11">
        <v>4938933</v>
      </c>
      <c r="F5" s="11"/>
      <c r="G5" s="11"/>
      <c r="H5" s="11" t="s">
        <v>32</v>
      </c>
      <c r="I5" s="11" t="s">
        <v>159</v>
      </c>
      <c r="J5" s="11" t="s">
        <v>44</v>
      </c>
      <c r="K5" s="11">
        <v>6</v>
      </c>
      <c r="L5" s="11">
        <v>0</v>
      </c>
      <c r="M5" s="11">
        <v>0</v>
      </c>
      <c r="N5" s="11">
        <v>6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  <c r="U5" s="11">
        <v>0</v>
      </c>
      <c r="V5" s="11">
        <v>0</v>
      </c>
      <c r="W5" s="11">
        <v>0</v>
      </c>
      <c r="X5" s="18">
        <f t="shared" si="0"/>
        <v>1</v>
      </c>
      <c r="Y5" s="11">
        <v>0</v>
      </c>
      <c r="Z5" s="11">
        <v>0</v>
      </c>
      <c r="AA5" s="11">
        <v>0</v>
      </c>
      <c r="AB5" s="11">
        <v>0</v>
      </c>
      <c r="AC5" s="11">
        <v>0</v>
      </c>
      <c r="AD5" s="11">
        <v>0</v>
      </c>
      <c r="AE5" s="11">
        <v>0</v>
      </c>
      <c r="AF5" s="11">
        <v>0</v>
      </c>
      <c r="AG5" s="22">
        <f t="shared" si="2"/>
        <v>0</v>
      </c>
      <c r="AH5" s="11">
        <f t="shared" si="3"/>
        <v>6</v>
      </c>
      <c r="AI5" s="11">
        <v>6</v>
      </c>
      <c r="AJ5" s="11">
        <f t="shared" si="4"/>
        <v>12</v>
      </c>
      <c r="AK5" s="7">
        <v>6</v>
      </c>
      <c r="AL5" s="11"/>
      <c r="AM5" s="11"/>
      <c r="AN5" s="13"/>
    </row>
    <row r="6" spans="1:40" x14ac:dyDescent="0.25">
      <c r="A6" s="11">
        <v>4</v>
      </c>
      <c r="B6" s="11" t="s">
        <v>31</v>
      </c>
      <c r="C6" s="11" t="s">
        <v>150</v>
      </c>
      <c r="D6" s="13" t="s">
        <v>48</v>
      </c>
      <c r="E6" s="11">
        <v>4938937</v>
      </c>
      <c r="F6" s="11"/>
      <c r="G6" s="11"/>
      <c r="H6" s="11" t="s">
        <v>32</v>
      </c>
      <c r="I6" s="11" t="s">
        <v>159</v>
      </c>
      <c r="J6" s="11" t="s">
        <v>44</v>
      </c>
      <c r="K6" s="11">
        <v>7</v>
      </c>
      <c r="L6" s="11">
        <v>0</v>
      </c>
      <c r="M6" s="11">
        <v>0</v>
      </c>
      <c r="N6" s="11">
        <v>7</v>
      </c>
      <c r="O6" s="11">
        <v>0</v>
      </c>
      <c r="P6" s="11">
        <v>0</v>
      </c>
      <c r="Q6" s="11">
        <v>0</v>
      </c>
      <c r="R6" s="11">
        <v>0</v>
      </c>
      <c r="S6" s="11">
        <v>0</v>
      </c>
      <c r="T6" s="11">
        <v>0</v>
      </c>
      <c r="U6" s="11">
        <v>0</v>
      </c>
      <c r="V6" s="11">
        <v>0</v>
      </c>
      <c r="W6" s="11">
        <v>0</v>
      </c>
      <c r="X6" s="18">
        <f t="shared" si="0"/>
        <v>1.1666666666666667</v>
      </c>
      <c r="Y6" s="11">
        <v>0</v>
      </c>
      <c r="Z6" s="11">
        <v>0</v>
      </c>
      <c r="AA6" s="11">
        <v>0</v>
      </c>
      <c r="AB6" s="11">
        <v>0</v>
      </c>
      <c r="AC6" s="11">
        <v>0</v>
      </c>
      <c r="AD6" s="11">
        <v>0</v>
      </c>
      <c r="AE6" s="11">
        <v>0</v>
      </c>
      <c r="AF6" s="11">
        <v>0</v>
      </c>
      <c r="AG6" s="22">
        <f t="shared" si="2"/>
        <v>0</v>
      </c>
      <c r="AH6" s="11">
        <f t="shared" si="3"/>
        <v>7</v>
      </c>
      <c r="AI6" s="11">
        <v>6</v>
      </c>
      <c r="AJ6" s="11">
        <f t="shared" si="4"/>
        <v>14</v>
      </c>
      <c r="AK6" s="14">
        <v>7</v>
      </c>
      <c r="AL6" s="11"/>
      <c r="AM6" s="11"/>
      <c r="AN6" s="13"/>
    </row>
    <row r="7" spans="1:40" x14ac:dyDescent="0.25">
      <c r="A7" s="11">
        <v>5</v>
      </c>
      <c r="B7" s="11" t="s">
        <v>31</v>
      </c>
      <c r="C7" s="11" t="s">
        <v>150</v>
      </c>
      <c r="D7" s="13" t="s">
        <v>49</v>
      </c>
      <c r="E7" s="11">
        <v>4938949</v>
      </c>
      <c r="F7" s="11"/>
      <c r="G7" s="11"/>
      <c r="H7" s="11" t="s">
        <v>32</v>
      </c>
      <c r="I7" s="11" t="s">
        <v>159</v>
      </c>
      <c r="J7" s="11" t="s">
        <v>44</v>
      </c>
      <c r="K7" s="11">
        <v>1</v>
      </c>
      <c r="L7" s="11">
        <v>0</v>
      </c>
      <c r="M7" s="11">
        <v>0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11">
        <v>0</v>
      </c>
      <c r="X7" s="18">
        <f t="shared" si="0"/>
        <v>0.16666666666666666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  <c r="AG7" s="22">
        <f t="shared" si="2"/>
        <v>0</v>
      </c>
      <c r="AH7" s="11">
        <f t="shared" si="3"/>
        <v>1</v>
      </c>
      <c r="AI7" s="11">
        <v>6</v>
      </c>
      <c r="AJ7" s="11">
        <f t="shared" si="4"/>
        <v>2</v>
      </c>
      <c r="AK7" s="14">
        <v>1</v>
      </c>
      <c r="AL7" s="11"/>
      <c r="AM7" s="11"/>
      <c r="AN7" s="13"/>
    </row>
    <row r="8" spans="1:40" x14ac:dyDescent="0.25">
      <c r="A8" s="11">
        <v>6</v>
      </c>
      <c r="B8" s="11" t="s">
        <v>31</v>
      </c>
      <c r="C8" s="11" t="s">
        <v>150</v>
      </c>
      <c r="D8" s="13" t="s">
        <v>50</v>
      </c>
      <c r="E8" s="11">
        <v>3957795</v>
      </c>
      <c r="F8" s="11"/>
      <c r="G8" s="11"/>
      <c r="H8" s="11" t="s">
        <v>32</v>
      </c>
      <c r="I8" s="11" t="s">
        <v>159</v>
      </c>
      <c r="J8" s="11" t="s">
        <v>44</v>
      </c>
      <c r="K8" s="11">
        <v>6</v>
      </c>
      <c r="L8" s="11">
        <v>0</v>
      </c>
      <c r="M8" s="11">
        <v>0</v>
      </c>
      <c r="N8" s="11">
        <v>6</v>
      </c>
      <c r="O8" s="11">
        <v>0</v>
      </c>
      <c r="P8" s="11">
        <v>6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8">
        <f t="shared" si="0"/>
        <v>2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5</v>
      </c>
      <c r="AE8" s="11">
        <v>0</v>
      </c>
      <c r="AF8" s="11">
        <v>0</v>
      </c>
      <c r="AG8" s="22">
        <f t="shared" si="2"/>
        <v>5</v>
      </c>
      <c r="AH8" s="11">
        <f t="shared" si="3"/>
        <v>12</v>
      </c>
      <c r="AI8" s="11">
        <v>6</v>
      </c>
      <c r="AJ8" s="11">
        <f t="shared" si="4"/>
        <v>19</v>
      </c>
      <c r="AK8" s="7">
        <v>6</v>
      </c>
      <c r="AL8" s="12"/>
      <c r="AM8" s="12"/>
      <c r="AN8" s="21"/>
    </row>
    <row r="9" spans="1:40" x14ac:dyDescent="0.25">
      <c r="A9" s="11">
        <v>7</v>
      </c>
      <c r="B9" s="11" t="s">
        <v>31</v>
      </c>
      <c r="C9" s="11" t="s">
        <v>150</v>
      </c>
      <c r="D9" s="13" t="s">
        <v>51</v>
      </c>
      <c r="E9" s="11">
        <v>3957795</v>
      </c>
      <c r="F9" s="11"/>
      <c r="G9" s="11"/>
      <c r="H9" s="11" t="s">
        <v>32</v>
      </c>
      <c r="I9" s="11" t="s">
        <v>159</v>
      </c>
      <c r="J9" s="11" t="s">
        <v>44</v>
      </c>
      <c r="K9" s="11">
        <v>6</v>
      </c>
      <c r="L9" s="11">
        <v>0</v>
      </c>
      <c r="M9" s="11">
        <v>0</v>
      </c>
      <c r="N9" s="11">
        <v>6</v>
      </c>
      <c r="O9" s="11">
        <v>0</v>
      </c>
      <c r="P9" s="11">
        <v>6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8">
        <f t="shared" si="0"/>
        <v>2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5</v>
      </c>
      <c r="AE9" s="11">
        <v>0</v>
      </c>
      <c r="AF9" s="11">
        <v>0</v>
      </c>
      <c r="AG9" s="22">
        <f t="shared" si="2"/>
        <v>5</v>
      </c>
      <c r="AH9" s="11">
        <f t="shared" si="3"/>
        <v>12</v>
      </c>
      <c r="AI9" s="11">
        <v>6</v>
      </c>
      <c r="AJ9" s="11">
        <f t="shared" si="4"/>
        <v>19</v>
      </c>
      <c r="AK9" s="11">
        <v>6</v>
      </c>
      <c r="AL9" s="12"/>
      <c r="AM9" s="12"/>
      <c r="AN9" s="21"/>
    </row>
    <row r="10" spans="1:40" x14ac:dyDescent="0.25">
      <c r="A10" s="11">
        <v>8</v>
      </c>
      <c r="B10" s="11" t="s">
        <v>31</v>
      </c>
      <c r="C10" s="11" t="s">
        <v>150</v>
      </c>
      <c r="D10" s="13" t="s">
        <v>52</v>
      </c>
      <c r="E10" s="11">
        <v>3957795</v>
      </c>
      <c r="F10" s="11"/>
      <c r="G10" s="11"/>
      <c r="H10" s="11" t="s">
        <v>32</v>
      </c>
      <c r="I10" s="11" t="s">
        <v>159</v>
      </c>
      <c r="J10" s="11" t="s">
        <v>44</v>
      </c>
      <c r="K10" s="11">
        <v>6</v>
      </c>
      <c r="L10" s="11">
        <v>0</v>
      </c>
      <c r="M10" s="11">
        <v>0</v>
      </c>
      <c r="N10" s="11">
        <v>6</v>
      </c>
      <c r="O10" s="11">
        <v>0</v>
      </c>
      <c r="P10" s="11">
        <v>6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8">
        <f t="shared" si="0"/>
        <v>2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5</v>
      </c>
      <c r="AE10" s="11">
        <v>0</v>
      </c>
      <c r="AF10" s="11">
        <v>0</v>
      </c>
      <c r="AG10" s="22">
        <f t="shared" si="2"/>
        <v>5</v>
      </c>
      <c r="AH10" s="11">
        <f t="shared" si="3"/>
        <v>12</v>
      </c>
      <c r="AI10" s="11">
        <v>6</v>
      </c>
      <c r="AJ10" s="11">
        <f t="shared" si="4"/>
        <v>19</v>
      </c>
      <c r="AK10" s="11">
        <v>6</v>
      </c>
      <c r="AL10" s="12"/>
      <c r="AM10" s="12"/>
      <c r="AN10" s="21"/>
    </row>
    <row r="11" spans="1:40" x14ac:dyDescent="0.25">
      <c r="A11" s="11">
        <v>9</v>
      </c>
      <c r="B11" s="11" t="s">
        <v>31</v>
      </c>
      <c r="C11" s="11" t="s">
        <v>150</v>
      </c>
      <c r="D11" s="13" t="s">
        <v>53</v>
      </c>
      <c r="E11" s="11">
        <v>3957795</v>
      </c>
      <c r="F11" s="11"/>
      <c r="G11" s="11"/>
      <c r="H11" s="11" t="s">
        <v>32</v>
      </c>
      <c r="I11" s="11" t="s">
        <v>159</v>
      </c>
      <c r="J11" s="11" t="s">
        <v>44</v>
      </c>
      <c r="K11" s="11">
        <v>6</v>
      </c>
      <c r="L11" s="11">
        <v>0</v>
      </c>
      <c r="M11" s="11">
        <v>0</v>
      </c>
      <c r="N11" s="11">
        <v>6</v>
      </c>
      <c r="O11" s="11">
        <v>0</v>
      </c>
      <c r="P11" s="11">
        <v>6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8">
        <f t="shared" si="0"/>
        <v>2</v>
      </c>
      <c r="Y11" s="11">
        <v>0</v>
      </c>
      <c r="Z11" s="11">
        <v>0</v>
      </c>
      <c r="AA11" s="11">
        <v>0</v>
      </c>
      <c r="AB11" s="11">
        <v>0</v>
      </c>
      <c r="AC11" s="11">
        <v>0</v>
      </c>
      <c r="AD11" s="11">
        <v>5</v>
      </c>
      <c r="AE11" s="11">
        <v>0</v>
      </c>
      <c r="AF11" s="11">
        <v>0</v>
      </c>
      <c r="AG11" s="22">
        <f t="shared" si="2"/>
        <v>5</v>
      </c>
      <c r="AH11" s="11">
        <f t="shared" si="3"/>
        <v>12</v>
      </c>
      <c r="AI11" s="11">
        <v>6</v>
      </c>
      <c r="AJ11" s="11">
        <f t="shared" si="4"/>
        <v>19</v>
      </c>
      <c r="AK11" s="11">
        <v>6</v>
      </c>
      <c r="AL11" s="12"/>
      <c r="AM11" s="12"/>
      <c r="AN11" s="21"/>
    </row>
    <row r="12" spans="1:40" x14ac:dyDescent="0.25">
      <c r="A12" s="11">
        <v>10</v>
      </c>
      <c r="B12" s="11" t="s">
        <v>31</v>
      </c>
      <c r="C12" s="11" t="s">
        <v>150</v>
      </c>
      <c r="D12" s="13" t="s">
        <v>54</v>
      </c>
      <c r="E12" s="11">
        <v>3802820</v>
      </c>
      <c r="F12" s="11"/>
      <c r="G12" s="11"/>
      <c r="H12" s="11" t="s">
        <v>32</v>
      </c>
      <c r="I12" s="11" t="s">
        <v>159</v>
      </c>
      <c r="J12" s="11" t="s">
        <v>44</v>
      </c>
      <c r="K12" s="11">
        <v>1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8">
        <f t="shared" si="0"/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22">
        <f t="shared" si="2"/>
        <v>0</v>
      </c>
      <c r="AH12" s="11">
        <f t="shared" si="3"/>
        <v>0</v>
      </c>
      <c r="AI12" s="11">
        <v>6</v>
      </c>
      <c r="AJ12" s="11">
        <f t="shared" si="4"/>
        <v>0</v>
      </c>
      <c r="AK12" s="11">
        <v>1</v>
      </c>
      <c r="AL12" s="12"/>
      <c r="AM12" s="12"/>
      <c r="AN12" s="21"/>
    </row>
    <row r="13" spans="1:40" x14ac:dyDescent="0.25">
      <c r="A13" s="11">
        <v>11</v>
      </c>
      <c r="B13" s="11" t="s">
        <v>31</v>
      </c>
      <c r="C13" s="11" t="s">
        <v>150</v>
      </c>
      <c r="D13" s="13" t="s">
        <v>55</v>
      </c>
      <c r="E13" s="11">
        <v>3926126</v>
      </c>
      <c r="F13" s="11"/>
      <c r="G13" s="11"/>
      <c r="H13" s="11" t="s">
        <v>32</v>
      </c>
      <c r="I13" s="11" t="s">
        <v>159</v>
      </c>
      <c r="J13" s="11" t="s">
        <v>44</v>
      </c>
      <c r="K13" s="11">
        <v>1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  <c r="V13" s="11">
        <v>0</v>
      </c>
      <c r="W13" s="11">
        <v>0</v>
      </c>
      <c r="X13" s="18">
        <f t="shared" si="0"/>
        <v>0</v>
      </c>
      <c r="Y13" s="11">
        <v>0</v>
      </c>
      <c r="Z13" s="11">
        <v>0</v>
      </c>
      <c r="AA13" s="11">
        <v>0</v>
      </c>
      <c r="AB13" s="11">
        <v>0</v>
      </c>
      <c r="AC13" s="11">
        <v>0</v>
      </c>
      <c r="AD13" s="11">
        <v>0</v>
      </c>
      <c r="AE13" s="11">
        <v>0</v>
      </c>
      <c r="AF13" s="11">
        <v>0</v>
      </c>
      <c r="AG13" s="22">
        <f t="shared" si="2"/>
        <v>0</v>
      </c>
      <c r="AH13" s="11">
        <f t="shared" si="3"/>
        <v>0</v>
      </c>
      <c r="AI13" s="11">
        <v>6</v>
      </c>
      <c r="AJ13" s="11">
        <f t="shared" si="4"/>
        <v>0</v>
      </c>
      <c r="AK13" s="11">
        <v>1</v>
      </c>
      <c r="AL13" s="12"/>
      <c r="AM13" s="12"/>
      <c r="AN13" s="21"/>
    </row>
    <row r="14" spans="1:40" x14ac:dyDescent="0.25">
      <c r="A14" s="11">
        <v>12</v>
      </c>
      <c r="B14" s="11" t="s">
        <v>31</v>
      </c>
      <c r="C14" s="11" t="s">
        <v>150</v>
      </c>
      <c r="D14" s="13" t="s">
        <v>56</v>
      </c>
      <c r="E14" s="11">
        <v>3937214</v>
      </c>
      <c r="F14" s="11"/>
      <c r="G14" s="11"/>
      <c r="H14" s="11" t="s">
        <v>32</v>
      </c>
      <c r="I14" s="11" t="s">
        <v>159</v>
      </c>
      <c r="J14" s="11" t="s">
        <v>44</v>
      </c>
      <c r="K14" s="11">
        <v>6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8">
        <f t="shared" si="0"/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22">
        <f t="shared" si="2"/>
        <v>0</v>
      </c>
      <c r="AH14" s="11">
        <f t="shared" si="3"/>
        <v>0</v>
      </c>
      <c r="AI14" s="11">
        <v>6</v>
      </c>
      <c r="AJ14" s="11">
        <f t="shared" si="4"/>
        <v>0</v>
      </c>
      <c r="AK14" s="11">
        <v>6</v>
      </c>
      <c r="AL14" s="12"/>
      <c r="AM14" s="12"/>
      <c r="AN14" s="21"/>
    </row>
    <row r="15" spans="1:40" x14ac:dyDescent="0.25">
      <c r="A15" s="11">
        <v>13</v>
      </c>
      <c r="B15" s="11" t="s">
        <v>31</v>
      </c>
      <c r="C15" s="11" t="s">
        <v>150</v>
      </c>
      <c r="D15" s="13" t="s">
        <v>57</v>
      </c>
      <c r="E15" s="11">
        <v>3900068</v>
      </c>
      <c r="F15" s="11"/>
      <c r="G15" s="11"/>
      <c r="H15" s="11" t="s">
        <v>32</v>
      </c>
      <c r="I15" s="11" t="s">
        <v>159</v>
      </c>
      <c r="J15" s="11" t="s">
        <v>44</v>
      </c>
      <c r="K15" s="11">
        <v>2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8">
        <f t="shared" si="0"/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  <c r="AG15" s="22">
        <f t="shared" si="2"/>
        <v>0</v>
      </c>
      <c r="AH15" s="11">
        <f t="shared" si="3"/>
        <v>0</v>
      </c>
      <c r="AI15" s="11">
        <v>6</v>
      </c>
      <c r="AJ15" s="11">
        <f t="shared" si="4"/>
        <v>0</v>
      </c>
      <c r="AK15" s="11">
        <v>2</v>
      </c>
      <c r="AL15" s="12"/>
      <c r="AM15" s="12"/>
      <c r="AN15" s="12"/>
    </row>
    <row r="16" spans="1:40" x14ac:dyDescent="0.25">
      <c r="A16" s="11">
        <v>14</v>
      </c>
      <c r="B16" s="11" t="s">
        <v>31</v>
      </c>
      <c r="C16" s="11" t="s">
        <v>150</v>
      </c>
      <c r="D16" s="13" t="s">
        <v>58</v>
      </c>
      <c r="E16" s="11">
        <v>4891178</v>
      </c>
      <c r="F16" s="11"/>
      <c r="G16" s="11"/>
      <c r="H16" s="11" t="s">
        <v>32</v>
      </c>
      <c r="I16" s="11" t="s">
        <v>159</v>
      </c>
      <c r="J16" s="11" t="s">
        <v>44</v>
      </c>
      <c r="K16" s="11">
        <v>6</v>
      </c>
      <c r="L16" s="11">
        <v>0</v>
      </c>
      <c r="M16" s="11">
        <v>0</v>
      </c>
      <c r="N16" s="11">
        <v>6</v>
      </c>
      <c r="O16" s="11">
        <v>0</v>
      </c>
      <c r="P16" s="11">
        <v>6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8">
        <f t="shared" si="0"/>
        <v>2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6</v>
      </c>
      <c r="AE16" s="11">
        <v>0</v>
      </c>
      <c r="AF16" s="11">
        <v>0</v>
      </c>
      <c r="AG16" s="22">
        <f t="shared" si="2"/>
        <v>6</v>
      </c>
      <c r="AH16" s="11">
        <f t="shared" si="3"/>
        <v>12</v>
      </c>
      <c r="AI16" s="11">
        <v>6</v>
      </c>
      <c r="AJ16" s="11">
        <f t="shared" si="4"/>
        <v>18</v>
      </c>
      <c r="AK16" s="10">
        <v>6</v>
      </c>
      <c r="AL16" s="12"/>
      <c r="AM16" s="12"/>
      <c r="AN16" s="12"/>
    </row>
    <row r="17" spans="1:40" x14ac:dyDescent="0.25">
      <c r="A17" s="11">
        <v>15</v>
      </c>
      <c r="B17" s="11" t="s">
        <v>31</v>
      </c>
      <c r="C17" s="11" t="s">
        <v>150</v>
      </c>
      <c r="D17" s="13" t="s">
        <v>59</v>
      </c>
      <c r="E17" s="11">
        <v>3920867</v>
      </c>
      <c r="F17" s="11"/>
      <c r="G17" s="11"/>
      <c r="H17" s="11" t="s">
        <v>32</v>
      </c>
      <c r="I17" s="11" t="s">
        <v>159</v>
      </c>
      <c r="J17" s="11" t="s">
        <v>44</v>
      </c>
      <c r="K17" s="11">
        <v>6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8">
        <f t="shared" si="0"/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1">
        <v>0</v>
      </c>
      <c r="AF17" s="11">
        <v>0</v>
      </c>
      <c r="AG17" s="22">
        <f t="shared" si="2"/>
        <v>0</v>
      </c>
      <c r="AH17" s="11">
        <f t="shared" si="3"/>
        <v>0</v>
      </c>
      <c r="AI17" s="11">
        <v>6</v>
      </c>
      <c r="AJ17" s="11">
        <f t="shared" si="4"/>
        <v>0</v>
      </c>
      <c r="AK17" s="10">
        <v>6</v>
      </c>
      <c r="AL17" s="12"/>
      <c r="AM17" s="12"/>
      <c r="AN17" s="12"/>
    </row>
    <row r="18" spans="1:40" x14ac:dyDescent="0.25">
      <c r="A18" s="11">
        <v>16</v>
      </c>
      <c r="B18" s="11" t="s">
        <v>31</v>
      </c>
      <c r="C18" s="11" t="s">
        <v>150</v>
      </c>
      <c r="D18" s="13" t="s">
        <v>60</v>
      </c>
      <c r="E18" s="11">
        <v>4994143</v>
      </c>
      <c r="F18" s="11"/>
      <c r="G18" s="11"/>
      <c r="H18" s="11"/>
      <c r="I18" s="11" t="s">
        <v>159</v>
      </c>
      <c r="J18" s="11" t="s">
        <v>44</v>
      </c>
      <c r="K18" s="11">
        <v>6</v>
      </c>
      <c r="L18" s="11">
        <v>0</v>
      </c>
      <c r="M18" s="11">
        <v>0</v>
      </c>
      <c r="N18" s="11">
        <v>6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8">
        <f t="shared" si="0"/>
        <v>1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4</v>
      </c>
      <c r="AE18" s="11">
        <v>0</v>
      </c>
      <c r="AF18" s="11">
        <v>0</v>
      </c>
      <c r="AG18" s="22">
        <f t="shared" si="2"/>
        <v>4</v>
      </c>
      <c r="AH18" s="11">
        <f t="shared" si="3"/>
        <v>6</v>
      </c>
      <c r="AI18" s="11">
        <v>6</v>
      </c>
      <c r="AJ18" s="11">
        <f t="shared" si="4"/>
        <v>8</v>
      </c>
      <c r="AK18" s="10">
        <v>6</v>
      </c>
      <c r="AL18" s="12"/>
      <c r="AM18" s="12"/>
      <c r="AN18" s="12"/>
    </row>
    <row r="19" spans="1:40" x14ac:dyDescent="0.25">
      <c r="A19" s="11">
        <v>17</v>
      </c>
      <c r="B19" s="11" t="s">
        <v>31</v>
      </c>
      <c r="C19" s="11" t="s">
        <v>150</v>
      </c>
      <c r="D19" s="13" t="s">
        <v>61</v>
      </c>
      <c r="E19" s="11">
        <v>3957912</v>
      </c>
      <c r="F19" s="11"/>
      <c r="G19" s="11"/>
      <c r="H19" s="11"/>
      <c r="I19" s="11" t="s">
        <v>159</v>
      </c>
      <c r="J19" s="11" t="s">
        <v>44</v>
      </c>
      <c r="K19" s="11">
        <v>12</v>
      </c>
      <c r="L19" s="11">
        <v>0</v>
      </c>
      <c r="M19" s="11">
        <v>0</v>
      </c>
      <c r="N19" s="11">
        <v>12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8">
        <f t="shared" si="0"/>
        <v>2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1">
        <v>0</v>
      </c>
      <c r="AF19" s="11">
        <v>0</v>
      </c>
      <c r="AG19" s="22">
        <f t="shared" si="2"/>
        <v>0</v>
      </c>
      <c r="AH19" s="11">
        <f t="shared" si="3"/>
        <v>12</v>
      </c>
      <c r="AI19" s="11">
        <v>6</v>
      </c>
      <c r="AJ19" s="11">
        <f t="shared" si="4"/>
        <v>24</v>
      </c>
      <c r="AK19" s="10">
        <v>12</v>
      </c>
      <c r="AL19" s="12"/>
      <c r="AM19" s="12"/>
      <c r="AN19" s="12"/>
    </row>
    <row r="20" spans="1:40" x14ac:dyDescent="0.25">
      <c r="A20" s="11">
        <v>18</v>
      </c>
      <c r="B20" s="11" t="s">
        <v>31</v>
      </c>
      <c r="C20" s="11" t="s">
        <v>150</v>
      </c>
      <c r="D20" s="13" t="s">
        <v>62</v>
      </c>
      <c r="E20" s="11">
        <v>3906854</v>
      </c>
      <c r="F20" s="11"/>
      <c r="G20" s="11"/>
      <c r="H20" s="11"/>
      <c r="I20" s="11" t="s">
        <v>159</v>
      </c>
      <c r="J20" s="11" t="s">
        <v>44</v>
      </c>
      <c r="K20" s="11">
        <v>6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8">
        <f t="shared" si="0"/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22">
        <f t="shared" si="2"/>
        <v>0</v>
      </c>
      <c r="AH20" s="11">
        <f t="shared" si="3"/>
        <v>0</v>
      </c>
      <c r="AI20" s="11">
        <v>6</v>
      </c>
      <c r="AJ20" s="11">
        <f t="shared" si="4"/>
        <v>0</v>
      </c>
      <c r="AK20" s="10">
        <v>6</v>
      </c>
      <c r="AL20" s="12"/>
      <c r="AM20" s="12"/>
      <c r="AN20" s="12"/>
    </row>
    <row r="21" spans="1:40" x14ac:dyDescent="0.25">
      <c r="A21" s="11">
        <v>19</v>
      </c>
      <c r="B21" s="11" t="s">
        <v>31</v>
      </c>
      <c r="C21" s="11" t="s">
        <v>150</v>
      </c>
      <c r="D21" s="13" t="s">
        <v>63</v>
      </c>
      <c r="E21" s="11">
        <v>3904105</v>
      </c>
      <c r="F21" s="11"/>
      <c r="G21" s="11"/>
      <c r="H21" s="11"/>
      <c r="I21" s="11" t="s">
        <v>159</v>
      </c>
      <c r="J21" s="11" t="s">
        <v>44</v>
      </c>
      <c r="K21" s="11">
        <v>6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8">
        <f t="shared" si="0"/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1">
        <v>0</v>
      </c>
      <c r="AF21" s="11">
        <v>0</v>
      </c>
      <c r="AG21" s="22">
        <f t="shared" si="2"/>
        <v>0</v>
      </c>
      <c r="AH21" s="11">
        <f t="shared" si="3"/>
        <v>0</v>
      </c>
      <c r="AI21" s="11">
        <v>6</v>
      </c>
      <c r="AJ21" s="11">
        <f t="shared" si="4"/>
        <v>0</v>
      </c>
      <c r="AK21" s="10">
        <v>6</v>
      </c>
      <c r="AL21" s="12"/>
      <c r="AM21" s="12"/>
      <c r="AN21" s="12"/>
    </row>
    <row r="22" spans="1:40" x14ac:dyDescent="0.25">
      <c r="A22" s="11">
        <v>20</v>
      </c>
      <c r="B22" s="11" t="s">
        <v>31</v>
      </c>
      <c r="C22" s="11" t="s">
        <v>150</v>
      </c>
      <c r="D22" s="13" t="s">
        <v>64</v>
      </c>
      <c r="E22" s="11">
        <v>3904408</v>
      </c>
      <c r="F22" s="11"/>
      <c r="G22" s="11"/>
      <c r="H22" s="11"/>
      <c r="I22" s="11" t="s">
        <v>159</v>
      </c>
      <c r="J22" s="11" t="s">
        <v>44</v>
      </c>
      <c r="K22" s="11">
        <v>6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8">
        <f t="shared" si="0"/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22">
        <f t="shared" si="2"/>
        <v>0</v>
      </c>
      <c r="AH22" s="11">
        <f t="shared" si="3"/>
        <v>0</v>
      </c>
      <c r="AI22" s="11">
        <v>6</v>
      </c>
      <c r="AJ22" s="11">
        <f t="shared" si="4"/>
        <v>0</v>
      </c>
      <c r="AK22" s="10">
        <v>6</v>
      </c>
      <c r="AL22" s="12"/>
      <c r="AM22" s="12"/>
      <c r="AN22" s="12"/>
    </row>
    <row r="23" spans="1:40" x14ac:dyDescent="0.25">
      <c r="A23" s="11">
        <v>21</v>
      </c>
      <c r="B23" s="11" t="s">
        <v>31</v>
      </c>
      <c r="C23" s="11" t="s">
        <v>150</v>
      </c>
      <c r="D23" s="13" t="s">
        <v>65</v>
      </c>
      <c r="E23" s="11">
        <v>3904409</v>
      </c>
      <c r="F23" s="11"/>
      <c r="G23" s="11"/>
      <c r="H23" s="11"/>
      <c r="I23" s="11" t="s">
        <v>159</v>
      </c>
      <c r="J23" s="11" t="s">
        <v>44</v>
      </c>
      <c r="K23" s="11">
        <v>6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8">
        <f t="shared" si="0"/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1">
        <v>0</v>
      </c>
      <c r="AF23" s="11">
        <v>0</v>
      </c>
      <c r="AG23" s="22">
        <f t="shared" si="2"/>
        <v>0</v>
      </c>
      <c r="AH23" s="11">
        <f t="shared" si="3"/>
        <v>0</v>
      </c>
      <c r="AI23" s="11">
        <v>6</v>
      </c>
      <c r="AJ23" s="11">
        <f t="shared" si="4"/>
        <v>0</v>
      </c>
      <c r="AK23" s="10">
        <v>6</v>
      </c>
      <c r="AL23" s="12"/>
      <c r="AM23" s="12"/>
      <c r="AN23" s="12"/>
    </row>
    <row r="24" spans="1:40" x14ac:dyDescent="0.25">
      <c r="A24" s="11">
        <v>22</v>
      </c>
      <c r="B24" s="11" t="s">
        <v>31</v>
      </c>
      <c r="C24" s="11" t="s">
        <v>150</v>
      </c>
      <c r="D24" s="13" t="s">
        <v>66</v>
      </c>
      <c r="E24" s="11">
        <v>4939587</v>
      </c>
      <c r="F24" s="11"/>
      <c r="G24" s="11"/>
      <c r="H24" s="11"/>
      <c r="I24" s="11" t="s">
        <v>159</v>
      </c>
      <c r="J24" s="11" t="s">
        <v>44</v>
      </c>
      <c r="K24" s="11">
        <v>1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8">
        <f t="shared" si="0"/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22">
        <f t="shared" si="2"/>
        <v>0</v>
      </c>
      <c r="AH24" s="11">
        <f t="shared" si="3"/>
        <v>0</v>
      </c>
      <c r="AI24" s="11">
        <v>6</v>
      </c>
      <c r="AJ24" s="11">
        <f t="shared" si="4"/>
        <v>0</v>
      </c>
      <c r="AK24" s="10">
        <v>1</v>
      </c>
      <c r="AL24" s="12"/>
      <c r="AM24" s="12"/>
      <c r="AN24" s="12"/>
    </row>
    <row r="25" spans="1:40" x14ac:dyDescent="0.25">
      <c r="A25" s="11">
        <v>23</v>
      </c>
      <c r="B25" s="11" t="s">
        <v>31</v>
      </c>
      <c r="C25" s="11" t="s">
        <v>150</v>
      </c>
      <c r="D25" s="13" t="s">
        <v>67</v>
      </c>
      <c r="E25" s="11">
        <v>3285410</v>
      </c>
      <c r="F25" s="11"/>
      <c r="G25" s="11"/>
      <c r="H25" s="11"/>
      <c r="I25" s="11" t="s">
        <v>159</v>
      </c>
      <c r="J25" s="11" t="s">
        <v>44</v>
      </c>
      <c r="K25" s="11">
        <v>1</v>
      </c>
      <c r="L25" s="11">
        <v>0</v>
      </c>
      <c r="M25" s="11">
        <v>0</v>
      </c>
      <c r="N25" s="11">
        <v>1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8">
        <f t="shared" si="0"/>
        <v>0.16666666666666666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1">
        <v>0</v>
      </c>
      <c r="AF25" s="14">
        <v>1</v>
      </c>
      <c r="AG25" s="22">
        <f t="shared" si="2"/>
        <v>1</v>
      </c>
      <c r="AH25" s="11">
        <f t="shared" si="3"/>
        <v>1</v>
      </c>
      <c r="AI25" s="11">
        <v>6</v>
      </c>
      <c r="AJ25" s="11">
        <f t="shared" si="4"/>
        <v>1</v>
      </c>
      <c r="AK25" s="10">
        <v>1</v>
      </c>
      <c r="AL25" s="12"/>
      <c r="AM25" s="12"/>
      <c r="AN25" s="12"/>
    </row>
    <row r="26" spans="1:40" x14ac:dyDescent="0.25">
      <c r="A26" s="11">
        <v>24</v>
      </c>
      <c r="B26" s="11" t="s">
        <v>31</v>
      </c>
      <c r="C26" s="11" t="s">
        <v>150</v>
      </c>
      <c r="D26" s="13" t="s">
        <v>68</v>
      </c>
      <c r="E26" s="11">
        <v>3906698</v>
      </c>
      <c r="F26" s="11"/>
      <c r="G26" s="11"/>
      <c r="H26" s="11"/>
      <c r="I26" s="11" t="s">
        <v>159</v>
      </c>
      <c r="J26" s="11" t="s">
        <v>44</v>
      </c>
      <c r="K26" s="11">
        <v>1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8">
        <f t="shared" si="0"/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22">
        <f t="shared" si="2"/>
        <v>0</v>
      </c>
      <c r="AH26" s="11">
        <f t="shared" si="3"/>
        <v>0</v>
      </c>
      <c r="AI26" s="11">
        <v>6</v>
      </c>
      <c r="AJ26" s="11">
        <f t="shared" si="4"/>
        <v>0</v>
      </c>
      <c r="AK26" s="10">
        <v>4</v>
      </c>
      <c r="AL26" s="12"/>
      <c r="AM26" s="12"/>
      <c r="AN26" s="12"/>
    </row>
    <row r="27" spans="1:40" x14ac:dyDescent="0.25">
      <c r="A27" s="11">
        <v>25</v>
      </c>
      <c r="B27" s="11" t="s">
        <v>31</v>
      </c>
      <c r="C27" s="11" t="s">
        <v>150</v>
      </c>
      <c r="D27" s="13" t="s">
        <v>69</v>
      </c>
      <c r="E27" s="11">
        <v>3864178</v>
      </c>
      <c r="F27" s="11"/>
      <c r="G27" s="11"/>
      <c r="H27" s="11"/>
      <c r="I27" s="11" t="s">
        <v>159</v>
      </c>
      <c r="J27" s="11" t="s">
        <v>44</v>
      </c>
      <c r="K27" s="11">
        <v>1</v>
      </c>
      <c r="L27" s="11">
        <v>0</v>
      </c>
      <c r="M27" s="11">
        <v>0</v>
      </c>
      <c r="N27" s="11">
        <v>1</v>
      </c>
      <c r="O27" s="11">
        <v>0</v>
      </c>
      <c r="P27" s="11">
        <v>1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8">
        <f t="shared" si="0"/>
        <v>0.33333333333333331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1">
        <v>0</v>
      </c>
      <c r="AF27" s="11">
        <v>0</v>
      </c>
      <c r="AG27" s="22">
        <f t="shared" si="2"/>
        <v>0</v>
      </c>
      <c r="AH27" s="11">
        <f t="shared" si="3"/>
        <v>2</v>
      </c>
      <c r="AI27" s="11">
        <v>6</v>
      </c>
      <c r="AJ27" s="11">
        <f t="shared" si="4"/>
        <v>4</v>
      </c>
      <c r="AK27" s="10">
        <v>1</v>
      </c>
      <c r="AL27" s="12"/>
      <c r="AM27" s="12"/>
      <c r="AN27" s="12"/>
    </row>
    <row r="28" spans="1:40" x14ac:dyDescent="0.25">
      <c r="A28" s="11">
        <v>26</v>
      </c>
      <c r="B28" s="11" t="s">
        <v>31</v>
      </c>
      <c r="C28" s="11" t="s">
        <v>150</v>
      </c>
      <c r="D28" s="13" t="s">
        <v>70</v>
      </c>
      <c r="E28" s="11">
        <v>3903924</v>
      </c>
      <c r="F28" s="11"/>
      <c r="G28" s="11"/>
      <c r="H28" s="11"/>
      <c r="I28" s="11" t="s">
        <v>159</v>
      </c>
      <c r="J28" s="11" t="s">
        <v>44</v>
      </c>
      <c r="K28" s="11">
        <v>1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8">
        <f t="shared" si="0"/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1">
        <v>0</v>
      </c>
      <c r="AF28" s="11">
        <v>0</v>
      </c>
      <c r="AG28" s="22">
        <f t="shared" si="2"/>
        <v>0</v>
      </c>
      <c r="AH28" s="11">
        <f t="shared" si="3"/>
        <v>0</v>
      </c>
      <c r="AI28" s="11">
        <v>6</v>
      </c>
      <c r="AJ28" s="11">
        <f t="shared" si="4"/>
        <v>0</v>
      </c>
      <c r="AK28" s="10">
        <v>1</v>
      </c>
      <c r="AL28" s="12"/>
      <c r="AM28" s="12"/>
      <c r="AN28" s="12"/>
    </row>
    <row r="29" spans="1:40" x14ac:dyDescent="0.25">
      <c r="A29" s="11">
        <v>27</v>
      </c>
      <c r="B29" s="11" t="s">
        <v>31</v>
      </c>
      <c r="C29" s="11" t="s">
        <v>150</v>
      </c>
      <c r="D29" s="13" t="s">
        <v>71</v>
      </c>
      <c r="E29" s="11">
        <v>3913994</v>
      </c>
      <c r="F29" s="11"/>
      <c r="G29" s="11"/>
      <c r="H29" s="11"/>
      <c r="I29" s="11" t="s">
        <v>159</v>
      </c>
      <c r="J29" s="11" t="s">
        <v>44</v>
      </c>
      <c r="K29" s="11">
        <v>1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0</v>
      </c>
      <c r="R29" s="11">
        <v>0</v>
      </c>
      <c r="S29" s="11">
        <v>0</v>
      </c>
      <c r="T29" s="11">
        <v>0</v>
      </c>
      <c r="U29" s="11">
        <v>0</v>
      </c>
      <c r="V29" s="11">
        <v>0</v>
      </c>
      <c r="W29" s="11">
        <v>0</v>
      </c>
      <c r="X29" s="18">
        <f t="shared" si="0"/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1">
        <v>0</v>
      </c>
      <c r="AF29" s="11">
        <v>0</v>
      </c>
      <c r="AG29" s="22">
        <f t="shared" si="2"/>
        <v>0</v>
      </c>
      <c r="AH29" s="11">
        <f t="shared" si="3"/>
        <v>0</v>
      </c>
      <c r="AI29" s="11">
        <v>6</v>
      </c>
      <c r="AJ29" s="11">
        <f t="shared" si="4"/>
        <v>0</v>
      </c>
      <c r="AK29" s="10">
        <v>1</v>
      </c>
      <c r="AL29" s="12"/>
      <c r="AM29" s="12"/>
      <c r="AN29" s="12"/>
    </row>
    <row r="30" spans="1:40" x14ac:dyDescent="0.25">
      <c r="A30" s="11">
        <v>28</v>
      </c>
      <c r="B30" s="11" t="s">
        <v>31</v>
      </c>
      <c r="C30" s="11" t="s">
        <v>150</v>
      </c>
      <c r="D30" s="13" t="s">
        <v>72</v>
      </c>
      <c r="E30" s="11">
        <v>3915772</v>
      </c>
      <c r="F30" s="11"/>
      <c r="G30" s="11"/>
      <c r="H30" s="11"/>
      <c r="I30" s="11" t="s">
        <v>159</v>
      </c>
      <c r="J30" s="11" t="s">
        <v>44</v>
      </c>
      <c r="K30" s="11">
        <v>1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8">
        <f t="shared" si="0"/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22">
        <f t="shared" si="2"/>
        <v>0</v>
      </c>
      <c r="AH30" s="11">
        <f t="shared" si="3"/>
        <v>0</v>
      </c>
      <c r="AI30" s="11">
        <v>6</v>
      </c>
      <c r="AJ30" s="11">
        <f t="shared" si="4"/>
        <v>0</v>
      </c>
      <c r="AK30" s="10">
        <v>1</v>
      </c>
      <c r="AL30" s="12"/>
      <c r="AM30" s="12"/>
      <c r="AN30" s="12"/>
    </row>
    <row r="31" spans="1:40" x14ac:dyDescent="0.25">
      <c r="A31" s="11">
        <v>29</v>
      </c>
      <c r="B31" s="11" t="s">
        <v>31</v>
      </c>
      <c r="C31" s="11" t="s">
        <v>150</v>
      </c>
      <c r="D31" s="13" t="s">
        <v>73</v>
      </c>
      <c r="E31" s="11">
        <v>3903857</v>
      </c>
      <c r="F31" s="11"/>
      <c r="G31" s="11"/>
      <c r="H31" s="11"/>
      <c r="I31" s="11" t="s">
        <v>159</v>
      </c>
      <c r="J31" s="11" t="s">
        <v>44</v>
      </c>
      <c r="K31" s="11">
        <v>4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8">
        <f t="shared" si="0"/>
        <v>0</v>
      </c>
      <c r="Y31" s="11">
        <v>0</v>
      </c>
      <c r="Z31" s="11">
        <v>0</v>
      </c>
      <c r="AA31" s="11">
        <v>0</v>
      </c>
      <c r="AB31" s="11">
        <v>0</v>
      </c>
      <c r="AC31" s="11">
        <v>0</v>
      </c>
      <c r="AD31" s="11">
        <v>0</v>
      </c>
      <c r="AE31" s="11">
        <v>0</v>
      </c>
      <c r="AF31" s="11">
        <v>0</v>
      </c>
      <c r="AG31" s="22">
        <f t="shared" si="2"/>
        <v>0</v>
      </c>
      <c r="AH31" s="11">
        <f t="shared" si="3"/>
        <v>0</v>
      </c>
      <c r="AI31" s="11">
        <v>6</v>
      </c>
      <c r="AJ31" s="11">
        <f t="shared" si="4"/>
        <v>0</v>
      </c>
      <c r="AK31" s="10">
        <v>4</v>
      </c>
      <c r="AL31" s="12"/>
      <c r="AM31" s="12"/>
      <c r="AN31" s="12"/>
    </row>
    <row r="32" spans="1:40" x14ac:dyDescent="0.25">
      <c r="A32" s="11">
        <v>30</v>
      </c>
      <c r="B32" s="11" t="s">
        <v>31</v>
      </c>
      <c r="C32" s="11" t="s">
        <v>150</v>
      </c>
      <c r="D32" s="13" t="s">
        <v>74</v>
      </c>
      <c r="E32" s="11">
        <v>3937553</v>
      </c>
      <c r="F32" s="11"/>
      <c r="G32" s="11"/>
      <c r="H32" s="11"/>
      <c r="I32" s="11" t="s">
        <v>159</v>
      </c>
      <c r="J32" s="11" t="s">
        <v>44</v>
      </c>
      <c r="K32" s="11">
        <v>1</v>
      </c>
      <c r="L32" s="11">
        <v>0</v>
      </c>
      <c r="M32" s="11">
        <v>0</v>
      </c>
      <c r="N32" s="11">
        <v>1</v>
      </c>
      <c r="O32" s="11">
        <v>0</v>
      </c>
      <c r="P32" s="11">
        <v>1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8">
        <f t="shared" si="0"/>
        <v>0.33333333333333331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3</v>
      </c>
      <c r="AE32" s="11">
        <v>0</v>
      </c>
      <c r="AF32" s="11">
        <v>0</v>
      </c>
      <c r="AG32" s="22">
        <f t="shared" si="2"/>
        <v>3</v>
      </c>
      <c r="AH32" s="11">
        <f t="shared" si="3"/>
        <v>2</v>
      </c>
      <c r="AI32" s="11">
        <v>6</v>
      </c>
      <c r="AJ32" s="11">
        <f t="shared" si="4"/>
        <v>1</v>
      </c>
      <c r="AK32" s="10">
        <v>1</v>
      </c>
      <c r="AL32" s="12"/>
      <c r="AM32" s="12"/>
      <c r="AN32" s="12"/>
    </row>
    <row r="33" spans="1:40" x14ac:dyDescent="0.25">
      <c r="A33" s="11">
        <v>31</v>
      </c>
      <c r="B33" s="11" t="s">
        <v>31</v>
      </c>
      <c r="C33" s="11" t="s">
        <v>150</v>
      </c>
      <c r="D33" s="13" t="s">
        <v>75</v>
      </c>
      <c r="E33" s="11">
        <v>3290062</v>
      </c>
      <c r="F33" s="11"/>
      <c r="G33" s="11"/>
      <c r="H33" s="11"/>
      <c r="I33" s="11" t="s">
        <v>159</v>
      </c>
      <c r="J33" s="11" t="s">
        <v>44</v>
      </c>
      <c r="K33" s="11">
        <v>1</v>
      </c>
      <c r="L33" s="11">
        <v>0</v>
      </c>
      <c r="M33" s="11">
        <v>0</v>
      </c>
      <c r="N33" s="11">
        <v>1</v>
      </c>
      <c r="O33" s="11">
        <v>0</v>
      </c>
      <c r="P33" s="11">
        <v>2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8">
        <f t="shared" si="0"/>
        <v>0.5</v>
      </c>
      <c r="Y33" s="11">
        <v>0</v>
      </c>
      <c r="Z33" s="11">
        <v>0</v>
      </c>
      <c r="AA33" s="11">
        <v>0</v>
      </c>
      <c r="AB33" s="11">
        <v>0</v>
      </c>
      <c r="AC33" s="11">
        <v>0</v>
      </c>
      <c r="AD33" s="11">
        <v>2</v>
      </c>
      <c r="AE33" s="11">
        <v>0</v>
      </c>
      <c r="AF33" s="11">
        <v>0</v>
      </c>
      <c r="AG33" s="22">
        <f t="shared" si="2"/>
        <v>2</v>
      </c>
      <c r="AH33" s="11">
        <f t="shared" si="3"/>
        <v>3</v>
      </c>
      <c r="AI33" s="11">
        <v>6</v>
      </c>
      <c r="AJ33" s="11">
        <f t="shared" si="4"/>
        <v>4</v>
      </c>
      <c r="AK33" s="10">
        <v>1</v>
      </c>
      <c r="AL33" s="12"/>
      <c r="AM33" s="12"/>
      <c r="AN33" s="12"/>
    </row>
    <row r="34" spans="1:40" x14ac:dyDescent="0.25">
      <c r="A34" s="11">
        <v>32</v>
      </c>
      <c r="B34" s="11" t="s">
        <v>31</v>
      </c>
      <c r="C34" s="11" t="s">
        <v>150</v>
      </c>
      <c r="D34" s="13" t="s">
        <v>73</v>
      </c>
      <c r="E34" s="11">
        <v>3903990</v>
      </c>
      <c r="F34" s="11"/>
      <c r="G34" s="11"/>
      <c r="H34" s="11"/>
      <c r="I34" s="11" t="s">
        <v>159</v>
      </c>
      <c r="J34" s="11" t="s">
        <v>44</v>
      </c>
      <c r="K34" s="11">
        <v>4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8">
        <f t="shared" si="0"/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22">
        <f t="shared" si="2"/>
        <v>0</v>
      </c>
      <c r="AH34" s="11">
        <f t="shared" si="3"/>
        <v>0</v>
      </c>
      <c r="AI34" s="11">
        <v>6</v>
      </c>
      <c r="AJ34" s="11">
        <f t="shared" si="4"/>
        <v>0</v>
      </c>
      <c r="AK34" s="10">
        <v>4</v>
      </c>
      <c r="AL34" s="12"/>
      <c r="AM34" s="12"/>
      <c r="AN34" s="12"/>
    </row>
    <row r="35" spans="1:40" x14ac:dyDescent="0.25">
      <c r="A35" s="11">
        <v>33</v>
      </c>
      <c r="B35" s="11" t="s">
        <v>31</v>
      </c>
      <c r="C35" s="11" t="s">
        <v>150</v>
      </c>
      <c r="D35" s="13" t="s">
        <v>76</v>
      </c>
      <c r="E35" s="11">
        <v>3930249</v>
      </c>
      <c r="F35" s="11"/>
      <c r="G35" s="11"/>
      <c r="H35" s="11"/>
      <c r="I35" s="11" t="s">
        <v>159</v>
      </c>
      <c r="J35" s="11" t="s">
        <v>44</v>
      </c>
      <c r="K35" s="11">
        <v>12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11">
        <v>0</v>
      </c>
      <c r="W35" s="11">
        <v>0</v>
      </c>
      <c r="X35" s="18">
        <f t="shared" si="0"/>
        <v>0</v>
      </c>
      <c r="Y35" s="11">
        <v>0</v>
      </c>
      <c r="Z35" s="11">
        <v>0</v>
      </c>
      <c r="AA35" s="11">
        <v>0</v>
      </c>
      <c r="AB35" s="11">
        <v>0</v>
      </c>
      <c r="AC35" s="11">
        <v>0</v>
      </c>
      <c r="AD35" s="11">
        <v>0</v>
      </c>
      <c r="AE35" s="11">
        <v>0</v>
      </c>
      <c r="AF35" s="11">
        <v>0</v>
      </c>
      <c r="AG35" s="22">
        <f t="shared" si="2"/>
        <v>0</v>
      </c>
      <c r="AH35" s="11">
        <f t="shared" si="3"/>
        <v>0</v>
      </c>
      <c r="AI35" s="11">
        <v>6</v>
      </c>
      <c r="AJ35" s="11">
        <f t="shared" si="4"/>
        <v>0</v>
      </c>
      <c r="AK35" s="10">
        <v>12</v>
      </c>
      <c r="AL35" s="12"/>
      <c r="AM35" s="12"/>
      <c r="AN35" s="12"/>
    </row>
    <row r="36" spans="1:40" x14ac:dyDescent="0.25">
      <c r="A36" s="11">
        <v>34</v>
      </c>
      <c r="B36" s="11" t="s">
        <v>31</v>
      </c>
      <c r="C36" s="11" t="s">
        <v>150</v>
      </c>
      <c r="D36" s="13" t="s">
        <v>77</v>
      </c>
      <c r="E36" s="11">
        <v>4942278</v>
      </c>
      <c r="F36" s="11"/>
      <c r="G36" s="11"/>
      <c r="H36" s="11"/>
      <c r="I36" s="11" t="s">
        <v>159</v>
      </c>
      <c r="J36" s="11" t="s">
        <v>44</v>
      </c>
      <c r="K36" s="11">
        <v>6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8">
        <f t="shared" si="0"/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22">
        <f t="shared" si="2"/>
        <v>0</v>
      </c>
      <c r="AH36" s="11">
        <f t="shared" si="3"/>
        <v>0</v>
      </c>
      <c r="AI36" s="11">
        <v>6</v>
      </c>
      <c r="AJ36" s="11">
        <f t="shared" si="4"/>
        <v>0</v>
      </c>
      <c r="AK36" s="10">
        <v>6</v>
      </c>
      <c r="AL36" s="12"/>
      <c r="AM36" s="12"/>
      <c r="AN36" s="12"/>
    </row>
    <row r="37" spans="1:40" x14ac:dyDescent="0.25">
      <c r="A37" s="11">
        <v>35</v>
      </c>
      <c r="B37" s="11" t="s">
        <v>31</v>
      </c>
      <c r="C37" s="11" t="s">
        <v>150</v>
      </c>
      <c r="D37" s="13" t="s">
        <v>78</v>
      </c>
      <c r="E37" s="11">
        <v>3905307</v>
      </c>
      <c r="F37" s="11"/>
      <c r="G37" s="11"/>
      <c r="H37" s="11"/>
      <c r="I37" s="11" t="s">
        <v>159</v>
      </c>
      <c r="J37" s="11" t="s">
        <v>44</v>
      </c>
      <c r="K37" s="11">
        <v>6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8">
        <f t="shared" si="0"/>
        <v>0</v>
      </c>
      <c r="Y37" s="11">
        <v>0</v>
      </c>
      <c r="Z37" s="11">
        <v>0</v>
      </c>
      <c r="AA37" s="11">
        <v>0</v>
      </c>
      <c r="AB37" s="11">
        <v>0</v>
      </c>
      <c r="AC37" s="11">
        <v>0</v>
      </c>
      <c r="AD37" s="11">
        <v>0</v>
      </c>
      <c r="AE37" s="11">
        <v>0</v>
      </c>
      <c r="AF37" s="11">
        <v>0</v>
      </c>
      <c r="AG37" s="22">
        <f t="shared" si="2"/>
        <v>0</v>
      </c>
      <c r="AH37" s="11">
        <f t="shared" si="3"/>
        <v>0</v>
      </c>
      <c r="AI37" s="11">
        <v>6</v>
      </c>
      <c r="AJ37" s="11">
        <f t="shared" si="4"/>
        <v>0</v>
      </c>
      <c r="AK37" s="10">
        <v>6</v>
      </c>
      <c r="AL37" s="12"/>
      <c r="AM37" s="12"/>
      <c r="AN37" s="12"/>
    </row>
    <row r="38" spans="1:40" x14ac:dyDescent="0.25">
      <c r="A38" s="11">
        <v>36</v>
      </c>
      <c r="B38" s="11" t="s">
        <v>31</v>
      </c>
      <c r="C38" s="11" t="s">
        <v>150</v>
      </c>
      <c r="D38" s="13" t="s">
        <v>79</v>
      </c>
      <c r="E38" s="11" t="s">
        <v>80</v>
      </c>
      <c r="F38" s="11"/>
      <c r="G38" s="11"/>
      <c r="H38" s="11"/>
      <c r="I38" s="11" t="s">
        <v>159</v>
      </c>
      <c r="J38" s="11" t="s">
        <v>44</v>
      </c>
      <c r="K38" s="11">
        <v>2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8">
        <f t="shared" si="0"/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22">
        <f t="shared" si="2"/>
        <v>0</v>
      </c>
      <c r="AH38" s="11">
        <f t="shared" si="3"/>
        <v>0</v>
      </c>
      <c r="AI38" s="11">
        <v>6</v>
      </c>
      <c r="AJ38" s="11">
        <f t="shared" si="4"/>
        <v>0</v>
      </c>
      <c r="AK38" s="10">
        <v>2</v>
      </c>
      <c r="AL38" s="12"/>
      <c r="AM38" s="12"/>
      <c r="AN38" s="12"/>
    </row>
    <row r="39" spans="1:40" x14ac:dyDescent="0.25">
      <c r="A39" s="11">
        <v>37</v>
      </c>
      <c r="B39" s="11" t="s">
        <v>31</v>
      </c>
      <c r="C39" s="11" t="s">
        <v>150</v>
      </c>
      <c r="D39" s="13" t="s">
        <v>81</v>
      </c>
      <c r="E39" s="11" t="s">
        <v>82</v>
      </c>
      <c r="F39" s="11"/>
      <c r="G39" s="11"/>
      <c r="H39" s="11"/>
      <c r="I39" s="11" t="s">
        <v>159</v>
      </c>
      <c r="J39" s="11" t="s">
        <v>44</v>
      </c>
      <c r="K39" s="11">
        <v>2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8">
        <f t="shared" si="0"/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1">
        <v>0</v>
      </c>
      <c r="AF39" s="11">
        <v>0</v>
      </c>
      <c r="AG39" s="22">
        <f t="shared" si="2"/>
        <v>0</v>
      </c>
      <c r="AH39" s="11">
        <f t="shared" si="3"/>
        <v>0</v>
      </c>
      <c r="AI39" s="11">
        <v>6</v>
      </c>
      <c r="AJ39" s="11">
        <f t="shared" si="4"/>
        <v>0</v>
      </c>
      <c r="AK39" s="10">
        <v>2</v>
      </c>
      <c r="AL39" s="12"/>
      <c r="AM39" s="12"/>
      <c r="AN39" s="12"/>
    </row>
    <row r="40" spans="1:40" x14ac:dyDescent="0.25">
      <c r="A40" s="11">
        <v>38</v>
      </c>
      <c r="B40" s="11" t="s">
        <v>31</v>
      </c>
      <c r="C40" s="11" t="s">
        <v>150</v>
      </c>
      <c r="D40" s="13" t="s">
        <v>83</v>
      </c>
      <c r="E40" s="11">
        <v>3967252</v>
      </c>
      <c r="F40" s="11"/>
      <c r="G40" s="11"/>
      <c r="H40" s="11"/>
      <c r="I40" s="11" t="s">
        <v>159</v>
      </c>
      <c r="J40" s="11" t="s">
        <v>44</v>
      </c>
      <c r="K40" s="11">
        <v>2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8">
        <f t="shared" si="0"/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22">
        <f t="shared" si="2"/>
        <v>0</v>
      </c>
      <c r="AH40" s="11">
        <f t="shared" si="3"/>
        <v>0</v>
      </c>
      <c r="AI40" s="11">
        <v>6</v>
      </c>
      <c r="AJ40" s="11">
        <f t="shared" si="4"/>
        <v>0</v>
      </c>
      <c r="AK40" s="10">
        <v>2</v>
      </c>
      <c r="AL40" s="12"/>
      <c r="AM40" s="12"/>
      <c r="AN40" s="12"/>
    </row>
    <row r="41" spans="1:40" x14ac:dyDescent="0.25">
      <c r="A41" s="11">
        <v>39</v>
      </c>
      <c r="B41" s="11" t="s">
        <v>31</v>
      </c>
      <c r="C41" s="11" t="s">
        <v>151</v>
      </c>
      <c r="D41" s="13" t="s">
        <v>84</v>
      </c>
      <c r="E41" s="11" t="s">
        <v>85</v>
      </c>
      <c r="F41" s="11"/>
      <c r="G41" s="11"/>
      <c r="H41" s="11"/>
      <c r="I41" s="11" t="s">
        <v>160</v>
      </c>
      <c r="J41" s="11" t="s">
        <v>37</v>
      </c>
      <c r="K41" s="11">
        <v>1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8">
        <f t="shared" ref="X41:X87" si="5">SUM(L41:W41)/6</f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0</v>
      </c>
      <c r="AG41" s="22">
        <f t="shared" ref="AG41:AG46" si="6">SUM(Y41:AF41)</f>
        <v>0</v>
      </c>
      <c r="AH41" s="11">
        <f t="shared" si="3"/>
        <v>0</v>
      </c>
      <c r="AI41" s="11">
        <v>6</v>
      </c>
      <c r="AJ41" s="11">
        <f t="shared" si="4"/>
        <v>0</v>
      </c>
      <c r="AK41" s="10">
        <v>3</v>
      </c>
      <c r="AL41" s="12"/>
      <c r="AM41" s="12"/>
      <c r="AN41" s="12"/>
    </row>
    <row r="42" spans="1:40" x14ac:dyDescent="0.25">
      <c r="A42" s="11">
        <v>40</v>
      </c>
      <c r="B42" s="11" t="s">
        <v>31</v>
      </c>
      <c r="C42" s="11" t="s">
        <v>151</v>
      </c>
      <c r="D42" s="13" t="s">
        <v>86</v>
      </c>
      <c r="E42" s="11" t="s">
        <v>87</v>
      </c>
      <c r="F42" s="11"/>
      <c r="G42" s="11"/>
      <c r="H42" s="11"/>
      <c r="I42" s="11" t="s">
        <v>160</v>
      </c>
      <c r="J42" s="11" t="s">
        <v>37</v>
      </c>
      <c r="K42" s="11">
        <v>2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8">
        <f t="shared" si="5"/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22">
        <f t="shared" si="6"/>
        <v>0</v>
      </c>
      <c r="AH42" s="11">
        <f t="shared" si="3"/>
        <v>0</v>
      </c>
      <c r="AI42" s="11">
        <v>6</v>
      </c>
      <c r="AJ42" s="11">
        <f t="shared" si="4"/>
        <v>0</v>
      </c>
      <c r="AK42" s="10">
        <v>6</v>
      </c>
      <c r="AL42" s="12"/>
      <c r="AM42" s="12"/>
      <c r="AN42" s="12"/>
    </row>
    <row r="43" spans="1:40" x14ac:dyDescent="0.25">
      <c r="A43" s="11">
        <v>41</v>
      </c>
      <c r="B43" s="11" t="s">
        <v>31</v>
      </c>
      <c r="C43" s="11" t="s">
        <v>151</v>
      </c>
      <c r="D43" s="13" t="s">
        <v>88</v>
      </c>
      <c r="E43" s="11" t="s">
        <v>89</v>
      </c>
      <c r="F43" s="11"/>
      <c r="G43" s="11"/>
      <c r="H43" s="11"/>
      <c r="I43" s="11" t="s">
        <v>160</v>
      </c>
      <c r="J43" s="11" t="s">
        <v>37</v>
      </c>
      <c r="K43" s="11">
        <v>1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8">
        <f t="shared" si="5"/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1">
        <v>0</v>
      </c>
      <c r="AF43" s="11">
        <v>0</v>
      </c>
      <c r="AG43" s="22">
        <f t="shared" si="6"/>
        <v>0</v>
      </c>
      <c r="AH43" s="11">
        <f t="shared" si="3"/>
        <v>0</v>
      </c>
      <c r="AI43" s="11">
        <v>6</v>
      </c>
      <c r="AJ43" s="11">
        <f t="shared" si="4"/>
        <v>0</v>
      </c>
      <c r="AK43" s="10">
        <v>3</v>
      </c>
      <c r="AL43" s="12"/>
      <c r="AM43" s="12"/>
      <c r="AN43" s="12"/>
    </row>
    <row r="44" spans="1:40" x14ac:dyDescent="0.25">
      <c r="A44" s="11">
        <v>42</v>
      </c>
      <c r="B44" s="11" t="s">
        <v>31</v>
      </c>
      <c r="C44" s="11" t="s">
        <v>151</v>
      </c>
      <c r="D44" s="13" t="s">
        <v>90</v>
      </c>
      <c r="E44" s="11" t="s">
        <v>91</v>
      </c>
      <c r="F44" s="11"/>
      <c r="G44" s="11"/>
      <c r="H44" s="11"/>
      <c r="I44" s="11" t="s">
        <v>160</v>
      </c>
      <c r="J44" s="11" t="s">
        <v>37</v>
      </c>
      <c r="K44" s="11">
        <v>1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8">
        <f t="shared" si="5"/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22">
        <f t="shared" si="6"/>
        <v>0</v>
      </c>
      <c r="AH44" s="11">
        <f t="shared" si="3"/>
        <v>0</v>
      </c>
      <c r="AI44" s="11">
        <v>6</v>
      </c>
      <c r="AJ44" s="11">
        <f t="shared" si="4"/>
        <v>0</v>
      </c>
      <c r="AK44" s="10">
        <v>2</v>
      </c>
      <c r="AL44" s="12"/>
      <c r="AM44" s="12"/>
      <c r="AN44" s="12"/>
    </row>
    <row r="45" spans="1:40" x14ac:dyDescent="0.25">
      <c r="A45" s="11">
        <v>43</v>
      </c>
      <c r="B45" s="11" t="s">
        <v>31</v>
      </c>
      <c r="C45" s="11" t="s">
        <v>151</v>
      </c>
      <c r="D45" s="13" t="s">
        <v>92</v>
      </c>
      <c r="E45" s="11"/>
      <c r="F45" s="11"/>
      <c r="G45" s="11"/>
      <c r="H45" s="11"/>
      <c r="I45" s="11" t="s">
        <v>161</v>
      </c>
      <c r="J45" s="11" t="s">
        <v>37</v>
      </c>
      <c r="K45" s="11">
        <v>2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8">
        <f t="shared" si="5"/>
        <v>0</v>
      </c>
      <c r="Y45" s="11">
        <v>0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1">
        <v>0</v>
      </c>
      <c r="AF45" s="11">
        <v>0</v>
      </c>
      <c r="AG45" s="22">
        <f t="shared" si="6"/>
        <v>0</v>
      </c>
      <c r="AH45" s="11">
        <f t="shared" si="3"/>
        <v>0</v>
      </c>
      <c r="AI45" s="11">
        <v>6</v>
      </c>
      <c r="AJ45" s="11">
        <f t="shared" si="4"/>
        <v>0</v>
      </c>
      <c r="AK45" s="10">
        <v>6</v>
      </c>
      <c r="AL45" s="12"/>
      <c r="AM45" s="12"/>
      <c r="AN45" s="12"/>
    </row>
    <row r="46" spans="1:40" x14ac:dyDescent="0.25">
      <c r="A46" s="11">
        <v>44</v>
      </c>
      <c r="B46" s="11" t="s">
        <v>31</v>
      </c>
      <c r="C46" s="11" t="s">
        <v>151</v>
      </c>
      <c r="D46" s="13" t="s">
        <v>92</v>
      </c>
      <c r="E46" s="11"/>
      <c r="F46" s="11"/>
      <c r="G46" s="11"/>
      <c r="H46" s="11"/>
      <c r="I46" s="11" t="s">
        <v>162</v>
      </c>
      <c r="J46" s="11" t="s">
        <v>37</v>
      </c>
      <c r="K46" s="11">
        <v>2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8">
        <f t="shared" si="5"/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</v>
      </c>
      <c r="AG46" s="22">
        <f t="shared" si="6"/>
        <v>0</v>
      </c>
      <c r="AH46" s="11">
        <f t="shared" si="3"/>
        <v>0</v>
      </c>
      <c r="AI46" s="11">
        <v>6</v>
      </c>
      <c r="AJ46" s="11">
        <f t="shared" si="4"/>
        <v>0</v>
      </c>
      <c r="AK46" s="10">
        <v>6</v>
      </c>
      <c r="AL46" s="12"/>
      <c r="AM46" s="12"/>
      <c r="AN46" s="12"/>
    </row>
    <row r="47" spans="1:40" x14ac:dyDescent="0.25">
      <c r="A47" s="11">
        <v>45</v>
      </c>
      <c r="B47" s="11" t="s">
        <v>31</v>
      </c>
      <c r="C47" s="11" t="s">
        <v>42</v>
      </c>
      <c r="D47" s="13" t="s">
        <v>93</v>
      </c>
      <c r="E47" s="11">
        <v>14508911</v>
      </c>
      <c r="F47" s="11"/>
      <c r="G47" s="11"/>
      <c r="H47" s="11"/>
      <c r="I47" s="11" t="s">
        <v>163</v>
      </c>
      <c r="J47" s="11" t="s">
        <v>185</v>
      </c>
      <c r="K47" s="11">
        <v>1</v>
      </c>
      <c r="L47" s="11">
        <v>0</v>
      </c>
      <c r="M47" s="7">
        <v>0</v>
      </c>
      <c r="N47" s="7">
        <v>0</v>
      </c>
      <c r="O47" s="16">
        <v>0</v>
      </c>
      <c r="P47" s="16">
        <v>0</v>
      </c>
      <c r="Q47" s="16">
        <v>0</v>
      </c>
      <c r="R47" s="7">
        <v>0</v>
      </c>
      <c r="S47" s="7">
        <v>0</v>
      </c>
      <c r="T47" s="7">
        <v>0</v>
      </c>
      <c r="U47" s="7">
        <v>1</v>
      </c>
      <c r="V47" s="7">
        <v>0</v>
      </c>
      <c r="W47" s="7">
        <v>0</v>
      </c>
      <c r="X47" s="18">
        <f t="shared" si="5"/>
        <v>0.16666666666666666</v>
      </c>
      <c r="Y47" s="14">
        <v>4</v>
      </c>
      <c r="Z47" s="14">
        <v>0</v>
      </c>
      <c r="AA47" s="11">
        <v>0</v>
      </c>
      <c r="AB47" s="11">
        <v>0</v>
      </c>
      <c r="AC47" s="11">
        <v>0</v>
      </c>
      <c r="AD47" s="11">
        <v>0</v>
      </c>
      <c r="AE47" s="11">
        <v>0</v>
      </c>
      <c r="AF47" s="14">
        <v>0</v>
      </c>
      <c r="AG47" s="22">
        <f t="shared" si="2"/>
        <v>4</v>
      </c>
      <c r="AH47" s="11">
        <f t="shared" si="3"/>
        <v>1</v>
      </c>
      <c r="AI47" s="11">
        <v>6</v>
      </c>
      <c r="AJ47" s="11">
        <f t="shared" si="4"/>
        <v>-2</v>
      </c>
      <c r="AK47" s="10">
        <v>1</v>
      </c>
      <c r="AL47" s="12"/>
      <c r="AM47" s="12"/>
      <c r="AN47" s="12" t="s">
        <v>198</v>
      </c>
    </row>
    <row r="48" spans="1:40" x14ac:dyDescent="0.25">
      <c r="A48" s="11">
        <v>46</v>
      </c>
      <c r="B48" s="11" t="s">
        <v>31</v>
      </c>
      <c r="C48" s="11" t="s">
        <v>42</v>
      </c>
      <c r="D48" s="13" t="s">
        <v>94</v>
      </c>
      <c r="E48" s="11">
        <v>14535459</v>
      </c>
      <c r="F48" s="11"/>
      <c r="G48" s="11"/>
      <c r="H48" s="11"/>
      <c r="I48" s="11" t="s">
        <v>8</v>
      </c>
      <c r="J48" s="11" t="s">
        <v>33</v>
      </c>
      <c r="K48" s="11">
        <v>1</v>
      </c>
      <c r="L48" s="11">
        <v>2</v>
      </c>
      <c r="M48" s="7">
        <v>2</v>
      </c>
      <c r="N48" s="7">
        <v>1</v>
      </c>
      <c r="O48" s="16">
        <v>0</v>
      </c>
      <c r="P48" s="16">
        <v>2</v>
      </c>
      <c r="Q48" s="16">
        <v>1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18">
        <f t="shared" si="5"/>
        <v>1.3333333333333333</v>
      </c>
      <c r="Y48" s="14">
        <v>1</v>
      </c>
      <c r="Z48" s="14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4">
        <v>0</v>
      </c>
      <c r="AG48" s="22">
        <f t="shared" si="2"/>
        <v>1</v>
      </c>
      <c r="AH48" s="11">
        <f t="shared" si="3"/>
        <v>8</v>
      </c>
      <c r="AI48" s="11">
        <v>6</v>
      </c>
      <c r="AJ48" s="11">
        <f t="shared" si="4"/>
        <v>15</v>
      </c>
      <c r="AK48" s="10">
        <v>7</v>
      </c>
      <c r="AL48" s="12"/>
      <c r="AM48" s="12"/>
      <c r="AN48" s="12"/>
    </row>
    <row r="49" spans="1:40" x14ac:dyDescent="0.25">
      <c r="A49" s="11">
        <v>47</v>
      </c>
      <c r="B49" s="11" t="s">
        <v>31</v>
      </c>
      <c r="C49" s="11" t="s">
        <v>42</v>
      </c>
      <c r="D49" s="13" t="s">
        <v>95</v>
      </c>
      <c r="E49" s="11">
        <v>14555298</v>
      </c>
      <c r="F49" s="11"/>
      <c r="G49" s="11"/>
      <c r="H49" s="11"/>
      <c r="I49" s="11" t="s">
        <v>8</v>
      </c>
      <c r="J49" s="11" t="s">
        <v>33</v>
      </c>
      <c r="K49" s="11">
        <v>1</v>
      </c>
      <c r="L49" s="11">
        <v>2</v>
      </c>
      <c r="M49" s="7">
        <v>2</v>
      </c>
      <c r="N49" s="7">
        <v>2</v>
      </c>
      <c r="O49" s="16">
        <v>0</v>
      </c>
      <c r="P49" s="16">
        <v>1</v>
      </c>
      <c r="Q49" s="16">
        <v>1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18">
        <f t="shared" si="5"/>
        <v>1.3333333333333333</v>
      </c>
      <c r="Y49" s="14">
        <v>1</v>
      </c>
      <c r="Z49" s="14">
        <v>5</v>
      </c>
      <c r="AA49" s="11">
        <v>0</v>
      </c>
      <c r="AB49" s="11">
        <v>0</v>
      </c>
      <c r="AC49" s="11">
        <v>0</v>
      </c>
      <c r="AD49" s="11">
        <v>0</v>
      </c>
      <c r="AE49" s="11">
        <v>0</v>
      </c>
      <c r="AF49" s="14">
        <v>1</v>
      </c>
      <c r="AG49" s="22">
        <f t="shared" si="2"/>
        <v>7</v>
      </c>
      <c r="AH49" s="11">
        <f t="shared" si="3"/>
        <v>8</v>
      </c>
      <c r="AI49" s="11">
        <v>6</v>
      </c>
      <c r="AJ49" s="11">
        <f t="shared" si="4"/>
        <v>9</v>
      </c>
      <c r="AK49" s="10">
        <v>12</v>
      </c>
      <c r="AL49" s="12"/>
      <c r="AM49" s="12"/>
      <c r="AN49" s="12"/>
    </row>
    <row r="50" spans="1:40" x14ac:dyDescent="0.25">
      <c r="A50" s="11">
        <v>48</v>
      </c>
      <c r="B50" s="11" t="s">
        <v>31</v>
      </c>
      <c r="C50" s="11" t="s">
        <v>152</v>
      </c>
      <c r="D50" s="13" t="s">
        <v>96</v>
      </c>
      <c r="E50" s="11">
        <v>14603661</v>
      </c>
      <c r="F50" s="11"/>
      <c r="G50" s="11"/>
      <c r="H50" s="11"/>
      <c r="I50" s="11" t="s">
        <v>9</v>
      </c>
      <c r="J50" s="11" t="s">
        <v>44</v>
      </c>
      <c r="K50" s="11">
        <v>1</v>
      </c>
      <c r="L50" s="11">
        <v>0</v>
      </c>
      <c r="M50" s="7">
        <v>0</v>
      </c>
      <c r="N50" s="7">
        <v>0</v>
      </c>
      <c r="O50" s="16">
        <v>0</v>
      </c>
      <c r="P50" s="16">
        <v>0</v>
      </c>
      <c r="Q50" s="16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18">
        <f t="shared" si="5"/>
        <v>0</v>
      </c>
      <c r="Y50" s="14">
        <v>0</v>
      </c>
      <c r="Z50" s="14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4">
        <v>0</v>
      </c>
      <c r="AG50" s="22">
        <f t="shared" si="2"/>
        <v>0</v>
      </c>
      <c r="AH50" s="11">
        <f t="shared" si="3"/>
        <v>0</v>
      </c>
      <c r="AI50" s="11">
        <v>6</v>
      </c>
      <c r="AJ50" s="11">
        <f t="shared" si="4"/>
        <v>0</v>
      </c>
      <c r="AK50" s="10">
        <v>5</v>
      </c>
      <c r="AL50" s="12"/>
      <c r="AM50" s="12"/>
      <c r="AN50" s="12"/>
    </row>
    <row r="51" spans="1:40" x14ac:dyDescent="0.25">
      <c r="A51" s="11">
        <v>49</v>
      </c>
      <c r="B51" s="11" t="s">
        <v>31</v>
      </c>
      <c r="C51" s="11" t="s">
        <v>152</v>
      </c>
      <c r="D51" s="13" t="s">
        <v>97</v>
      </c>
      <c r="E51" s="11">
        <v>22435058</v>
      </c>
      <c r="F51" s="11">
        <v>20820494</v>
      </c>
      <c r="G51" s="11"/>
      <c r="H51" s="11"/>
      <c r="I51" s="11" t="s">
        <v>164</v>
      </c>
      <c r="J51" s="11" t="s">
        <v>44</v>
      </c>
      <c r="K51" s="11">
        <v>1</v>
      </c>
      <c r="L51" s="11">
        <v>0</v>
      </c>
      <c r="M51" s="7">
        <v>0</v>
      </c>
      <c r="N51" s="7">
        <v>1</v>
      </c>
      <c r="O51" s="16">
        <v>0</v>
      </c>
      <c r="P51" s="16">
        <v>0</v>
      </c>
      <c r="Q51" s="16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18">
        <f t="shared" si="5"/>
        <v>0.16666666666666666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1">
        <v>7</v>
      </c>
      <c r="AF51" s="14">
        <v>3</v>
      </c>
      <c r="AG51" s="22">
        <f t="shared" si="2"/>
        <v>10</v>
      </c>
      <c r="AH51" s="11">
        <f t="shared" si="3"/>
        <v>1</v>
      </c>
      <c r="AI51" s="11">
        <v>6</v>
      </c>
      <c r="AJ51" s="11">
        <f t="shared" si="4"/>
        <v>-8</v>
      </c>
      <c r="AK51" s="10">
        <v>1</v>
      </c>
      <c r="AL51" s="12"/>
      <c r="AM51" s="12"/>
      <c r="AN51" s="12" t="s">
        <v>198</v>
      </c>
    </row>
    <row r="52" spans="1:40" x14ac:dyDescent="0.25">
      <c r="A52" s="11">
        <v>50</v>
      </c>
      <c r="B52" s="11" t="s">
        <v>31</v>
      </c>
      <c r="C52" s="11" t="s">
        <v>153</v>
      </c>
      <c r="D52" s="13" t="s">
        <v>98</v>
      </c>
      <c r="E52" s="11">
        <v>14589131</v>
      </c>
      <c r="F52" s="11"/>
      <c r="G52" s="11"/>
      <c r="H52" s="11"/>
      <c r="I52" s="11" t="s">
        <v>8</v>
      </c>
      <c r="J52" s="11" t="s">
        <v>186</v>
      </c>
      <c r="K52" s="11">
        <v>1</v>
      </c>
      <c r="L52" s="11">
        <v>2</v>
      </c>
      <c r="M52" s="7">
        <v>1</v>
      </c>
      <c r="N52" s="7">
        <v>1</v>
      </c>
      <c r="O52" s="16">
        <v>0</v>
      </c>
      <c r="P52" s="16">
        <v>0</v>
      </c>
      <c r="Q52" s="16">
        <v>0</v>
      </c>
      <c r="R52" s="7">
        <v>0</v>
      </c>
      <c r="S52" s="7">
        <v>0</v>
      </c>
      <c r="T52" s="7">
        <v>0</v>
      </c>
      <c r="U52" s="7">
        <v>1</v>
      </c>
      <c r="V52" s="7">
        <v>0</v>
      </c>
      <c r="W52" s="7">
        <v>0</v>
      </c>
      <c r="X52" s="18">
        <f t="shared" si="5"/>
        <v>0.83333333333333337</v>
      </c>
      <c r="Y52" s="14">
        <v>0</v>
      </c>
      <c r="Z52" s="14">
        <v>5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4">
        <v>1</v>
      </c>
      <c r="AG52" s="22">
        <f t="shared" si="2"/>
        <v>6</v>
      </c>
      <c r="AH52" s="11">
        <f t="shared" si="3"/>
        <v>5</v>
      </c>
      <c r="AI52" s="11">
        <v>6</v>
      </c>
      <c r="AJ52" s="11">
        <f t="shared" si="4"/>
        <v>4</v>
      </c>
      <c r="AK52" s="10">
        <v>4</v>
      </c>
      <c r="AL52" s="12"/>
      <c r="AM52" s="12"/>
      <c r="AN52" s="12"/>
    </row>
    <row r="53" spans="1:40" x14ac:dyDescent="0.25">
      <c r="A53" s="11">
        <v>51</v>
      </c>
      <c r="B53" s="11" t="s">
        <v>31</v>
      </c>
      <c r="C53" s="11" t="s">
        <v>153</v>
      </c>
      <c r="D53" s="13" t="s">
        <v>99</v>
      </c>
      <c r="E53" s="11">
        <v>11110176</v>
      </c>
      <c r="F53" s="11"/>
      <c r="G53" s="11"/>
      <c r="H53" s="11"/>
      <c r="I53" s="11" t="s">
        <v>8</v>
      </c>
      <c r="J53" s="11" t="s">
        <v>187</v>
      </c>
      <c r="K53" s="11">
        <v>1</v>
      </c>
      <c r="L53" s="11">
        <v>2</v>
      </c>
      <c r="M53" s="7">
        <v>2</v>
      </c>
      <c r="N53" s="7">
        <v>1</v>
      </c>
      <c r="O53" s="16">
        <v>0</v>
      </c>
      <c r="P53" s="16">
        <v>0</v>
      </c>
      <c r="Q53" s="16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18">
        <f t="shared" si="5"/>
        <v>0.83333333333333337</v>
      </c>
      <c r="Y53" s="14">
        <v>2</v>
      </c>
      <c r="Z53" s="14">
        <v>2</v>
      </c>
      <c r="AA53" s="11">
        <v>0</v>
      </c>
      <c r="AB53" s="11">
        <v>0</v>
      </c>
      <c r="AC53" s="11">
        <v>0</v>
      </c>
      <c r="AD53" s="11">
        <v>0</v>
      </c>
      <c r="AE53" s="11">
        <v>0</v>
      </c>
      <c r="AF53" s="14">
        <v>0</v>
      </c>
      <c r="AG53" s="22">
        <f t="shared" si="2"/>
        <v>4</v>
      </c>
      <c r="AH53" s="11">
        <f t="shared" si="3"/>
        <v>5</v>
      </c>
      <c r="AI53" s="11">
        <v>6</v>
      </c>
      <c r="AJ53" s="11">
        <f t="shared" si="4"/>
        <v>6</v>
      </c>
      <c r="AK53" s="10">
        <v>20</v>
      </c>
      <c r="AL53" s="12"/>
      <c r="AM53" s="12"/>
      <c r="AN53" s="12"/>
    </row>
    <row r="54" spans="1:40" x14ac:dyDescent="0.25">
      <c r="A54" s="11">
        <v>52</v>
      </c>
      <c r="B54" s="11" t="s">
        <v>31</v>
      </c>
      <c r="C54" s="11" t="s">
        <v>152</v>
      </c>
      <c r="D54" s="13" t="s">
        <v>100</v>
      </c>
      <c r="E54" s="11" t="s">
        <v>101</v>
      </c>
      <c r="F54" s="11">
        <v>14390065</v>
      </c>
      <c r="G54" s="11"/>
      <c r="H54" s="11"/>
      <c r="I54" s="11" t="s">
        <v>165</v>
      </c>
      <c r="J54" s="11" t="s">
        <v>37</v>
      </c>
      <c r="K54" s="11">
        <v>1</v>
      </c>
      <c r="L54" s="11">
        <v>0</v>
      </c>
      <c r="M54" s="7">
        <v>0</v>
      </c>
      <c r="N54" s="7">
        <v>0</v>
      </c>
      <c r="O54" s="16">
        <v>0</v>
      </c>
      <c r="P54" s="16">
        <v>0</v>
      </c>
      <c r="Q54" s="16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18">
        <f t="shared" si="5"/>
        <v>0</v>
      </c>
      <c r="Y54" s="14">
        <v>0</v>
      </c>
      <c r="Z54" s="14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4">
        <v>0</v>
      </c>
      <c r="AG54" s="22">
        <f t="shared" si="2"/>
        <v>0</v>
      </c>
      <c r="AH54" s="11">
        <f t="shared" si="3"/>
        <v>0</v>
      </c>
      <c r="AI54" s="11">
        <v>6</v>
      </c>
      <c r="AJ54" s="11">
        <f t="shared" si="4"/>
        <v>0</v>
      </c>
      <c r="AK54" s="10">
        <v>1</v>
      </c>
      <c r="AL54" s="12"/>
      <c r="AM54" s="12"/>
      <c r="AN54" s="12"/>
    </row>
    <row r="55" spans="1:40" x14ac:dyDescent="0.25">
      <c r="A55" s="11">
        <v>53</v>
      </c>
      <c r="B55" s="11" t="s">
        <v>31</v>
      </c>
      <c r="C55" s="11" t="s">
        <v>152</v>
      </c>
      <c r="D55" s="13" t="s">
        <v>102</v>
      </c>
      <c r="E55" s="11" t="s">
        <v>103</v>
      </c>
      <c r="F55" s="11"/>
      <c r="G55" s="11"/>
      <c r="H55" s="11"/>
      <c r="I55" s="11" t="s">
        <v>166</v>
      </c>
      <c r="J55" s="11" t="s">
        <v>186</v>
      </c>
      <c r="K55" s="11">
        <v>1</v>
      </c>
      <c r="L55" s="11">
        <v>0</v>
      </c>
      <c r="M55" s="7">
        <v>0</v>
      </c>
      <c r="N55" s="7">
        <v>0</v>
      </c>
      <c r="O55" s="16">
        <v>0</v>
      </c>
      <c r="P55" s="16">
        <v>0</v>
      </c>
      <c r="Q55" s="16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18">
        <f t="shared" si="5"/>
        <v>0</v>
      </c>
      <c r="Y55" s="14">
        <v>0</v>
      </c>
      <c r="Z55" s="14">
        <v>0</v>
      </c>
      <c r="AA55" s="11">
        <v>0</v>
      </c>
      <c r="AB55" s="11">
        <v>0</v>
      </c>
      <c r="AC55" s="11">
        <v>0</v>
      </c>
      <c r="AD55" s="11">
        <v>0</v>
      </c>
      <c r="AE55" s="11">
        <v>0</v>
      </c>
      <c r="AF55" s="14">
        <v>0</v>
      </c>
      <c r="AG55" s="22">
        <f t="shared" si="2"/>
        <v>0</v>
      </c>
      <c r="AH55" s="11">
        <f t="shared" si="3"/>
        <v>0</v>
      </c>
      <c r="AI55" s="11">
        <v>6</v>
      </c>
      <c r="AJ55" s="11">
        <f t="shared" si="4"/>
        <v>0</v>
      </c>
      <c r="AK55" s="10">
        <v>4</v>
      </c>
      <c r="AL55" s="12"/>
      <c r="AM55" s="12"/>
      <c r="AN55" s="12"/>
    </row>
    <row r="56" spans="1:40" x14ac:dyDescent="0.25">
      <c r="A56" s="11">
        <v>54</v>
      </c>
      <c r="B56" s="11" t="s">
        <v>31</v>
      </c>
      <c r="C56" s="11" t="s">
        <v>152</v>
      </c>
      <c r="D56" s="13" t="s">
        <v>104</v>
      </c>
      <c r="E56" s="11" t="s">
        <v>105</v>
      </c>
      <c r="F56" s="11"/>
      <c r="G56" s="11"/>
      <c r="H56" s="11"/>
      <c r="I56" s="11" t="s">
        <v>9</v>
      </c>
      <c r="J56" s="11" t="s">
        <v>38</v>
      </c>
      <c r="K56" s="11">
        <v>1</v>
      </c>
      <c r="L56" s="11">
        <v>0</v>
      </c>
      <c r="M56" s="7">
        <v>0</v>
      </c>
      <c r="N56" s="7">
        <v>0</v>
      </c>
      <c r="O56" s="16">
        <v>1</v>
      </c>
      <c r="P56" s="16">
        <v>0</v>
      </c>
      <c r="Q56" s="16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18">
        <f t="shared" si="5"/>
        <v>0.16666666666666666</v>
      </c>
      <c r="Y56" s="14">
        <v>0</v>
      </c>
      <c r="Z56" s="14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4">
        <v>0</v>
      </c>
      <c r="AG56" s="22">
        <f t="shared" si="2"/>
        <v>0</v>
      </c>
      <c r="AH56" s="11">
        <f t="shared" si="3"/>
        <v>1</v>
      </c>
      <c r="AI56" s="11">
        <v>6</v>
      </c>
      <c r="AJ56" s="11">
        <f t="shared" si="4"/>
        <v>2</v>
      </c>
      <c r="AK56" s="10">
        <v>4</v>
      </c>
      <c r="AL56" s="12"/>
      <c r="AM56" s="12"/>
      <c r="AN56" s="12"/>
    </row>
    <row r="57" spans="1:40" x14ac:dyDescent="0.25">
      <c r="A57" s="11">
        <v>55</v>
      </c>
      <c r="B57" s="11" t="s">
        <v>31</v>
      </c>
      <c r="C57" s="11" t="s">
        <v>42</v>
      </c>
      <c r="D57" s="13" t="s">
        <v>106</v>
      </c>
      <c r="E57" s="11" t="s">
        <v>107</v>
      </c>
      <c r="F57" s="11"/>
      <c r="G57" s="11"/>
      <c r="H57" s="11"/>
      <c r="I57" s="11" t="s">
        <v>165</v>
      </c>
      <c r="J57" s="11" t="s">
        <v>37</v>
      </c>
      <c r="K57" s="11">
        <v>1</v>
      </c>
      <c r="L57" s="11">
        <v>0</v>
      </c>
      <c r="M57" s="7">
        <v>0</v>
      </c>
      <c r="N57" s="7">
        <v>0</v>
      </c>
      <c r="O57" s="16">
        <v>0</v>
      </c>
      <c r="P57" s="16">
        <v>0</v>
      </c>
      <c r="Q57" s="16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1</v>
      </c>
      <c r="X57" s="18">
        <f t="shared" si="5"/>
        <v>0.16666666666666666</v>
      </c>
      <c r="Y57" s="14">
        <v>0</v>
      </c>
      <c r="Z57" s="14">
        <v>0</v>
      </c>
      <c r="AA57" s="11">
        <v>0</v>
      </c>
      <c r="AB57" s="11">
        <v>0</v>
      </c>
      <c r="AC57" s="11">
        <v>0</v>
      </c>
      <c r="AD57" s="11">
        <v>0</v>
      </c>
      <c r="AE57" s="11">
        <v>0</v>
      </c>
      <c r="AF57" s="14">
        <v>0</v>
      </c>
      <c r="AG57" s="22">
        <f t="shared" si="2"/>
        <v>0</v>
      </c>
      <c r="AH57" s="11">
        <f t="shared" si="3"/>
        <v>1</v>
      </c>
      <c r="AI57" s="11">
        <v>6</v>
      </c>
      <c r="AJ57" s="11">
        <f t="shared" si="4"/>
        <v>2</v>
      </c>
      <c r="AK57" s="10">
        <v>2</v>
      </c>
      <c r="AL57" s="12"/>
      <c r="AM57" s="12"/>
      <c r="AN57" s="12"/>
    </row>
    <row r="58" spans="1:40" x14ac:dyDescent="0.25">
      <c r="A58" s="11">
        <v>56</v>
      </c>
      <c r="B58" s="11" t="s">
        <v>31</v>
      </c>
      <c r="C58" s="11" t="s">
        <v>153</v>
      </c>
      <c r="D58" s="13" t="s">
        <v>108</v>
      </c>
      <c r="E58" s="11">
        <v>20405603</v>
      </c>
      <c r="F58" s="11"/>
      <c r="G58" s="11"/>
      <c r="H58" s="11"/>
      <c r="I58" s="11" t="s">
        <v>167</v>
      </c>
      <c r="J58" s="11" t="s">
        <v>44</v>
      </c>
      <c r="K58" s="11">
        <v>1</v>
      </c>
      <c r="L58" s="11">
        <v>0</v>
      </c>
      <c r="M58" s="7">
        <v>0</v>
      </c>
      <c r="N58" s="7">
        <v>0</v>
      </c>
      <c r="O58" s="16">
        <v>0</v>
      </c>
      <c r="P58" s="16">
        <v>0</v>
      </c>
      <c r="Q58" s="16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18">
        <f t="shared" si="5"/>
        <v>0</v>
      </c>
      <c r="Y58" s="14">
        <v>0</v>
      </c>
      <c r="Z58" s="14">
        <v>0</v>
      </c>
      <c r="AA58" s="11">
        <v>0</v>
      </c>
      <c r="AB58" s="11">
        <v>0</v>
      </c>
      <c r="AC58" s="11">
        <v>0</v>
      </c>
      <c r="AD58" s="11">
        <v>0</v>
      </c>
      <c r="AE58" s="11">
        <v>0</v>
      </c>
      <c r="AF58" s="14">
        <v>0</v>
      </c>
      <c r="AG58" s="22">
        <f t="shared" si="2"/>
        <v>0</v>
      </c>
      <c r="AH58" s="11">
        <f t="shared" si="3"/>
        <v>0</v>
      </c>
      <c r="AI58" s="11">
        <v>6</v>
      </c>
      <c r="AJ58" s="11">
        <f t="shared" si="4"/>
        <v>0</v>
      </c>
      <c r="AK58" s="10">
        <v>5</v>
      </c>
      <c r="AL58" s="12"/>
      <c r="AM58" s="12"/>
      <c r="AN58" s="12"/>
    </row>
    <row r="59" spans="1:40" x14ac:dyDescent="0.25">
      <c r="A59" s="11">
        <v>57</v>
      </c>
      <c r="B59" s="11" t="s">
        <v>31</v>
      </c>
      <c r="C59" s="11" t="s">
        <v>42</v>
      </c>
      <c r="D59" s="13" t="s">
        <v>109</v>
      </c>
      <c r="E59" s="11">
        <v>14596311</v>
      </c>
      <c r="F59" s="11"/>
      <c r="G59" s="11"/>
      <c r="H59" s="11"/>
      <c r="I59" s="11" t="s">
        <v>168</v>
      </c>
      <c r="J59" s="11" t="s">
        <v>185</v>
      </c>
      <c r="K59" s="11">
        <v>1</v>
      </c>
      <c r="L59" s="11">
        <v>0</v>
      </c>
      <c r="M59" s="7">
        <v>0</v>
      </c>
      <c r="N59" s="7">
        <v>0</v>
      </c>
      <c r="O59" s="16">
        <v>1</v>
      </c>
      <c r="P59" s="16">
        <v>0</v>
      </c>
      <c r="Q59" s="16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18">
        <f t="shared" si="5"/>
        <v>0.16666666666666666</v>
      </c>
      <c r="Y59" s="14">
        <v>0</v>
      </c>
      <c r="Z59" s="14">
        <v>0</v>
      </c>
      <c r="AA59" s="11">
        <v>0</v>
      </c>
      <c r="AB59" s="11">
        <v>0</v>
      </c>
      <c r="AC59" s="11">
        <v>0</v>
      </c>
      <c r="AD59" s="11">
        <v>0</v>
      </c>
      <c r="AE59" s="11">
        <v>0</v>
      </c>
      <c r="AF59" s="14">
        <v>0</v>
      </c>
      <c r="AG59" s="22">
        <f t="shared" si="2"/>
        <v>0</v>
      </c>
      <c r="AH59" s="11">
        <f t="shared" si="3"/>
        <v>1</v>
      </c>
      <c r="AI59" s="11">
        <v>6</v>
      </c>
      <c r="AJ59" s="11">
        <f t="shared" si="4"/>
        <v>2</v>
      </c>
      <c r="AK59" s="10">
        <v>8</v>
      </c>
      <c r="AL59" s="12"/>
      <c r="AM59" s="12"/>
      <c r="AN59" s="12"/>
    </row>
    <row r="60" spans="1:40" x14ac:dyDescent="0.25">
      <c r="A60" s="11">
        <v>58</v>
      </c>
      <c r="B60" s="11" t="s">
        <v>31</v>
      </c>
      <c r="C60" s="11" t="s">
        <v>42</v>
      </c>
      <c r="D60" s="13" t="s">
        <v>110</v>
      </c>
      <c r="E60" s="11" t="s">
        <v>111</v>
      </c>
      <c r="F60" s="11"/>
      <c r="G60" s="11"/>
      <c r="H60" s="11"/>
      <c r="I60" s="11" t="s">
        <v>169</v>
      </c>
      <c r="J60" s="11" t="s">
        <v>34</v>
      </c>
      <c r="K60" s="11">
        <v>2</v>
      </c>
      <c r="L60" s="11">
        <v>2</v>
      </c>
      <c r="M60" s="7">
        <v>0</v>
      </c>
      <c r="N60" s="7">
        <v>0</v>
      </c>
      <c r="O60" s="16">
        <v>0</v>
      </c>
      <c r="P60" s="16">
        <v>0</v>
      </c>
      <c r="Q60" s="16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18">
        <f t="shared" si="5"/>
        <v>0.33333333333333331</v>
      </c>
      <c r="Y60" s="14">
        <v>0</v>
      </c>
      <c r="Z60" s="14">
        <v>1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4">
        <v>0</v>
      </c>
      <c r="AG60" s="22">
        <f t="shared" si="2"/>
        <v>1</v>
      </c>
      <c r="AH60" s="11">
        <f t="shared" si="3"/>
        <v>2</v>
      </c>
      <c r="AI60" s="11">
        <v>6</v>
      </c>
      <c r="AJ60" s="11">
        <f t="shared" si="4"/>
        <v>3</v>
      </c>
      <c r="AK60" s="10">
        <v>3</v>
      </c>
      <c r="AL60" s="12"/>
      <c r="AM60" s="12"/>
      <c r="AN60" s="12"/>
    </row>
    <row r="61" spans="1:40" x14ac:dyDescent="0.25">
      <c r="A61" s="11">
        <v>59</v>
      </c>
      <c r="B61" s="11" t="s">
        <v>31</v>
      </c>
      <c r="C61" s="11" t="s">
        <v>42</v>
      </c>
      <c r="D61" s="13" t="s">
        <v>112</v>
      </c>
      <c r="E61" s="11">
        <v>14600771</v>
      </c>
      <c r="F61" s="11"/>
      <c r="G61" s="11"/>
      <c r="H61" s="11"/>
      <c r="I61" s="11" t="s">
        <v>41</v>
      </c>
      <c r="J61" s="11" t="s">
        <v>33</v>
      </c>
      <c r="K61" s="11">
        <v>2</v>
      </c>
      <c r="L61" s="11">
        <v>4</v>
      </c>
      <c r="M61" s="7">
        <v>0</v>
      </c>
      <c r="N61" s="7">
        <v>4</v>
      </c>
      <c r="O61" s="16">
        <v>0</v>
      </c>
      <c r="P61" s="16">
        <v>0</v>
      </c>
      <c r="Q61" s="16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18">
        <f t="shared" si="5"/>
        <v>1.3333333333333333</v>
      </c>
      <c r="Y61" s="14">
        <v>0</v>
      </c>
      <c r="Z61" s="14">
        <v>4</v>
      </c>
      <c r="AA61" s="11">
        <v>0</v>
      </c>
      <c r="AB61" s="11">
        <v>0</v>
      </c>
      <c r="AC61" s="11">
        <v>0</v>
      </c>
      <c r="AD61" s="11">
        <v>0</v>
      </c>
      <c r="AE61" s="11">
        <v>0</v>
      </c>
      <c r="AF61" s="14">
        <v>0</v>
      </c>
      <c r="AG61" s="22">
        <f t="shared" si="2"/>
        <v>4</v>
      </c>
      <c r="AH61" s="11">
        <f t="shared" si="3"/>
        <v>8</v>
      </c>
      <c r="AI61" s="11">
        <v>6</v>
      </c>
      <c r="AJ61" s="11">
        <f t="shared" si="4"/>
        <v>12</v>
      </c>
      <c r="AK61" s="10">
        <v>20</v>
      </c>
      <c r="AL61" s="12"/>
      <c r="AM61" s="12"/>
      <c r="AN61" s="12"/>
    </row>
    <row r="62" spans="1:40" x14ac:dyDescent="0.25">
      <c r="A62" s="11">
        <v>60</v>
      </c>
      <c r="B62" s="11" t="s">
        <v>31</v>
      </c>
      <c r="C62" s="11" t="s">
        <v>154</v>
      </c>
      <c r="D62" s="13" t="s">
        <v>113</v>
      </c>
      <c r="E62" s="11">
        <v>14515831</v>
      </c>
      <c r="F62" s="11"/>
      <c r="G62" s="11"/>
      <c r="H62" s="11"/>
      <c r="I62" s="11" t="s">
        <v>8</v>
      </c>
      <c r="J62" s="11" t="s">
        <v>33</v>
      </c>
      <c r="K62" s="11">
        <v>1</v>
      </c>
      <c r="L62" s="11">
        <v>0</v>
      </c>
      <c r="M62" s="7">
        <v>1</v>
      </c>
      <c r="N62" s="7">
        <v>4</v>
      </c>
      <c r="O62" s="16">
        <v>0</v>
      </c>
      <c r="P62" s="16">
        <v>0</v>
      </c>
      <c r="Q62" s="16">
        <v>0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0</v>
      </c>
      <c r="X62" s="18">
        <f t="shared" si="5"/>
        <v>0.83333333333333337</v>
      </c>
      <c r="Y62" s="14">
        <v>3</v>
      </c>
      <c r="Z62" s="14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4">
        <v>0</v>
      </c>
      <c r="AG62" s="22">
        <f t="shared" si="2"/>
        <v>3</v>
      </c>
      <c r="AH62" s="11">
        <f t="shared" si="3"/>
        <v>5</v>
      </c>
      <c r="AI62" s="11">
        <v>6</v>
      </c>
      <c r="AJ62" s="11">
        <f t="shared" si="4"/>
        <v>7</v>
      </c>
      <c r="AK62" s="10">
        <v>9</v>
      </c>
      <c r="AL62" s="12"/>
      <c r="AM62" s="12"/>
      <c r="AN62" s="12"/>
    </row>
    <row r="63" spans="1:40" x14ac:dyDescent="0.25">
      <c r="A63" s="11">
        <v>61</v>
      </c>
      <c r="B63" s="11" t="s">
        <v>31</v>
      </c>
      <c r="C63" s="11" t="s">
        <v>154</v>
      </c>
      <c r="D63" s="13" t="s">
        <v>43</v>
      </c>
      <c r="E63" s="11">
        <v>14531072</v>
      </c>
      <c r="F63" s="11"/>
      <c r="G63" s="11"/>
      <c r="H63" s="11"/>
      <c r="I63" s="11" t="s">
        <v>10</v>
      </c>
      <c r="J63" s="11" t="s">
        <v>37</v>
      </c>
      <c r="K63" s="11">
        <v>1</v>
      </c>
      <c r="L63" s="11">
        <v>1</v>
      </c>
      <c r="M63" s="7">
        <v>0</v>
      </c>
      <c r="N63" s="7">
        <v>1</v>
      </c>
      <c r="O63" s="16">
        <v>1</v>
      </c>
      <c r="P63" s="16">
        <v>0</v>
      </c>
      <c r="Q63" s="16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18">
        <f t="shared" si="5"/>
        <v>0.5</v>
      </c>
      <c r="Y63" s="14">
        <v>3</v>
      </c>
      <c r="Z63" s="14">
        <v>5</v>
      </c>
      <c r="AA63" s="11">
        <v>0</v>
      </c>
      <c r="AB63" s="11">
        <v>0</v>
      </c>
      <c r="AC63" s="11">
        <v>0</v>
      </c>
      <c r="AD63" s="11">
        <v>0</v>
      </c>
      <c r="AE63" s="11">
        <v>0</v>
      </c>
      <c r="AF63" s="14">
        <v>0</v>
      </c>
      <c r="AG63" s="22">
        <f t="shared" si="2"/>
        <v>8</v>
      </c>
      <c r="AH63" s="11">
        <f t="shared" si="3"/>
        <v>3</v>
      </c>
      <c r="AI63" s="11">
        <v>6</v>
      </c>
      <c r="AJ63" s="11">
        <f t="shared" si="4"/>
        <v>-2</v>
      </c>
      <c r="AK63" s="10">
        <v>10</v>
      </c>
      <c r="AL63" s="12"/>
      <c r="AM63" s="12"/>
      <c r="AN63" s="12" t="s">
        <v>203</v>
      </c>
    </row>
    <row r="64" spans="1:40" x14ac:dyDescent="0.25">
      <c r="A64" s="11">
        <v>62</v>
      </c>
      <c r="B64" s="11" t="s">
        <v>31</v>
      </c>
      <c r="C64" s="11" t="s">
        <v>42</v>
      </c>
      <c r="D64" s="13" t="s">
        <v>114</v>
      </c>
      <c r="E64" s="11">
        <v>14576355</v>
      </c>
      <c r="F64" s="11"/>
      <c r="G64" s="11"/>
      <c r="H64" s="11"/>
      <c r="I64" s="11" t="s">
        <v>9</v>
      </c>
      <c r="J64" s="11" t="s">
        <v>33</v>
      </c>
      <c r="K64" s="11">
        <v>2</v>
      </c>
      <c r="L64" s="11">
        <v>0</v>
      </c>
      <c r="M64" s="7">
        <v>0</v>
      </c>
      <c r="N64" s="7">
        <v>0</v>
      </c>
      <c r="O64" s="16">
        <v>0</v>
      </c>
      <c r="P64" s="16">
        <v>0</v>
      </c>
      <c r="Q64" s="16">
        <v>0</v>
      </c>
      <c r="R64" s="7">
        <v>0</v>
      </c>
      <c r="S64" s="7">
        <v>0</v>
      </c>
      <c r="T64" s="7">
        <v>0</v>
      </c>
      <c r="U64" s="7">
        <v>0</v>
      </c>
      <c r="V64" s="7">
        <v>0</v>
      </c>
      <c r="W64" s="7">
        <v>0</v>
      </c>
      <c r="X64" s="18">
        <f t="shared" si="5"/>
        <v>0</v>
      </c>
      <c r="Y64" s="14">
        <v>0</v>
      </c>
      <c r="Z64" s="14">
        <v>0</v>
      </c>
      <c r="AA64" s="11">
        <v>0</v>
      </c>
      <c r="AB64" s="11">
        <v>0</v>
      </c>
      <c r="AC64" s="11">
        <v>0</v>
      </c>
      <c r="AD64" s="11">
        <v>0</v>
      </c>
      <c r="AE64" s="11">
        <v>0</v>
      </c>
      <c r="AF64" s="14">
        <v>0</v>
      </c>
      <c r="AG64" s="22">
        <f t="shared" si="2"/>
        <v>0</v>
      </c>
      <c r="AH64" s="11">
        <f t="shared" si="3"/>
        <v>0</v>
      </c>
      <c r="AI64" s="11">
        <v>6</v>
      </c>
      <c r="AJ64" s="11">
        <f t="shared" si="4"/>
        <v>0</v>
      </c>
      <c r="AK64" s="10">
        <v>6</v>
      </c>
      <c r="AL64" s="12"/>
      <c r="AM64" s="12"/>
      <c r="AN64" s="12"/>
    </row>
    <row r="65" spans="1:40" x14ac:dyDescent="0.25">
      <c r="A65" s="11">
        <v>63</v>
      </c>
      <c r="B65" s="11" t="s">
        <v>31</v>
      </c>
      <c r="C65" s="11" t="s">
        <v>42</v>
      </c>
      <c r="D65" s="13" t="s">
        <v>115</v>
      </c>
      <c r="E65" s="11">
        <v>14596323</v>
      </c>
      <c r="F65" s="11"/>
      <c r="G65" s="11"/>
      <c r="H65" s="11"/>
      <c r="I65" s="11" t="s">
        <v>9</v>
      </c>
      <c r="J65" s="11" t="s">
        <v>188</v>
      </c>
      <c r="K65" s="11">
        <v>2</v>
      </c>
      <c r="L65" s="11">
        <v>0</v>
      </c>
      <c r="M65" s="7">
        <v>0</v>
      </c>
      <c r="N65" s="7">
        <v>0</v>
      </c>
      <c r="O65" s="16">
        <v>1</v>
      </c>
      <c r="P65" s="16">
        <v>0</v>
      </c>
      <c r="Q65" s="16">
        <v>0</v>
      </c>
      <c r="R65" s="7">
        <v>0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18">
        <f t="shared" si="5"/>
        <v>0.16666666666666666</v>
      </c>
      <c r="Y65" s="14">
        <v>0</v>
      </c>
      <c r="Z65" s="14">
        <v>0</v>
      </c>
      <c r="AA65" s="11">
        <v>0</v>
      </c>
      <c r="AB65" s="11">
        <v>0</v>
      </c>
      <c r="AC65" s="11">
        <v>0</v>
      </c>
      <c r="AD65" s="11">
        <v>0</v>
      </c>
      <c r="AE65" s="11">
        <v>0</v>
      </c>
      <c r="AF65" s="14">
        <v>0</v>
      </c>
      <c r="AG65" s="22">
        <f t="shared" si="2"/>
        <v>0</v>
      </c>
      <c r="AH65" s="11">
        <f t="shared" si="3"/>
        <v>1</v>
      </c>
      <c r="AI65" s="11">
        <v>6</v>
      </c>
      <c r="AJ65" s="11">
        <f t="shared" si="4"/>
        <v>2</v>
      </c>
      <c r="AK65" s="10">
        <v>2</v>
      </c>
      <c r="AL65" s="12"/>
      <c r="AM65" s="12"/>
      <c r="AN65" s="12"/>
    </row>
    <row r="66" spans="1:40" x14ac:dyDescent="0.25">
      <c r="A66" s="11">
        <v>64</v>
      </c>
      <c r="B66" s="11" t="s">
        <v>31</v>
      </c>
      <c r="C66" s="11" t="s">
        <v>152</v>
      </c>
      <c r="D66" s="13" t="s">
        <v>116</v>
      </c>
      <c r="E66" s="11">
        <v>21527767</v>
      </c>
      <c r="F66" s="11"/>
      <c r="G66" s="11"/>
      <c r="H66" s="11"/>
      <c r="I66" s="11" t="s">
        <v>8</v>
      </c>
      <c r="J66" s="11" t="s">
        <v>44</v>
      </c>
      <c r="K66" s="11">
        <v>1</v>
      </c>
      <c r="L66" s="11">
        <v>0</v>
      </c>
      <c r="M66" s="7">
        <v>1</v>
      </c>
      <c r="N66" s="7">
        <v>0</v>
      </c>
      <c r="O66" s="16">
        <v>2</v>
      </c>
      <c r="P66" s="16">
        <v>0</v>
      </c>
      <c r="Q66" s="16">
        <v>0</v>
      </c>
      <c r="R66" s="7">
        <v>0</v>
      </c>
      <c r="S66" s="7">
        <v>0</v>
      </c>
      <c r="T66" s="7">
        <v>0</v>
      </c>
      <c r="U66" s="7">
        <v>0</v>
      </c>
      <c r="V66" s="7">
        <v>0</v>
      </c>
      <c r="W66" s="7">
        <v>0</v>
      </c>
      <c r="X66" s="18">
        <f t="shared" si="5"/>
        <v>0.5</v>
      </c>
      <c r="Y66" s="14">
        <v>0</v>
      </c>
      <c r="Z66" s="14">
        <v>0</v>
      </c>
      <c r="AA66" s="11">
        <v>0</v>
      </c>
      <c r="AB66" s="11">
        <v>0</v>
      </c>
      <c r="AC66" s="11">
        <v>0</v>
      </c>
      <c r="AD66" s="11">
        <v>0</v>
      </c>
      <c r="AE66" s="11">
        <v>1</v>
      </c>
      <c r="AF66" s="14">
        <v>0</v>
      </c>
      <c r="AG66" s="22">
        <f t="shared" si="2"/>
        <v>1</v>
      </c>
      <c r="AH66" s="11">
        <f t="shared" si="3"/>
        <v>3</v>
      </c>
      <c r="AI66" s="11">
        <v>6</v>
      </c>
      <c r="AJ66" s="11">
        <f t="shared" si="4"/>
        <v>5</v>
      </c>
      <c r="AK66" s="10">
        <v>5</v>
      </c>
      <c r="AL66" s="12"/>
      <c r="AM66" s="12"/>
      <c r="AN66" s="12" t="s">
        <v>202</v>
      </c>
    </row>
    <row r="67" spans="1:40" s="29" customFormat="1" x14ac:dyDescent="0.25">
      <c r="A67" s="23">
        <v>65</v>
      </c>
      <c r="B67" s="23" t="s">
        <v>31</v>
      </c>
      <c r="C67" s="23" t="s">
        <v>153</v>
      </c>
      <c r="D67" s="24" t="s">
        <v>117</v>
      </c>
      <c r="E67" s="23">
        <v>11110175</v>
      </c>
      <c r="F67" s="23"/>
      <c r="G67" s="23"/>
      <c r="H67" s="23"/>
      <c r="I67" s="23" t="s">
        <v>8</v>
      </c>
      <c r="J67" s="23" t="s">
        <v>37</v>
      </c>
      <c r="K67" s="23">
        <v>1</v>
      </c>
      <c r="L67" s="23">
        <v>3</v>
      </c>
      <c r="M67" s="23">
        <v>2</v>
      </c>
      <c r="N67" s="23">
        <v>2</v>
      </c>
      <c r="O67" s="23">
        <v>0</v>
      </c>
      <c r="P67" s="23">
        <v>1</v>
      </c>
      <c r="Q67" s="23">
        <v>2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5">
        <f t="shared" si="5"/>
        <v>1.6666666666666667</v>
      </c>
      <c r="Y67" s="14">
        <v>0</v>
      </c>
      <c r="Z67" s="14">
        <v>0</v>
      </c>
      <c r="AA67" s="11">
        <v>0</v>
      </c>
      <c r="AB67" s="11">
        <v>0</v>
      </c>
      <c r="AC67" s="11">
        <v>0</v>
      </c>
      <c r="AD67" s="23">
        <v>0</v>
      </c>
      <c r="AE67" s="23">
        <v>6</v>
      </c>
      <c r="AF67" s="26">
        <v>1</v>
      </c>
      <c r="AG67" s="23">
        <f t="shared" si="2"/>
        <v>7</v>
      </c>
      <c r="AH67" s="23">
        <f t="shared" si="3"/>
        <v>10</v>
      </c>
      <c r="AI67" s="23">
        <v>6</v>
      </c>
      <c r="AJ67" s="23">
        <f t="shared" si="4"/>
        <v>13</v>
      </c>
      <c r="AK67" s="27">
        <v>14</v>
      </c>
      <c r="AL67" s="28"/>
      <c r="AM67" s="28"/>
      <c r="AN67" s="28"/>
    </row>
    <row r="68" spans="1:40" x14ac:dyDescent="0.25">
      <c r="A68" s="11">
        <v>66</v>
      </c>
      <c r="B68" s="11" t="s">
        <v>31</v>
      </c>
      <c r="C68" s="11" t="s">
        <v>152</v>
      </c>
      <c r="D68" s="13" t="s">
        <v>118</v>
      </c>
      <c r="E68" s="11">
        <v>4467592</v>
      </c>
      <c r="F68" s="11" t="s">
        <v>148</v>
      </c>
      <c r="G68" s="11"/>
      <c r="H68" s="11"/>
      <c r="I68" s="11" t="s">
        <v>170</v>
      </c>
      <c r="J68" s="11" t="s">
        <v>33</v>
      </c>
      <c r="K68" s="11">
        <v>2</v>
      </c>
      <c r="L68" s="11">
        <v>0</v>
      </c>
      <c r="M68" s="7">
        <v>2</v>
      </c>
      <c r="N68" s="7">
        <v>0</v>
      </c>
      <c r="O68" s="16">
        <v>0</v>
      </c>
      <c r="P68" s="16">
        <v>0</v>
      </c>
      <c r="Q68" s="16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18">
        <f t="shared" si="5"/>
        <v>0.33333333333333331</v>
      </c>
      <c r="Y68" s="14">
        <v>0</v>
      </c>
      <c r="Z68" s="14">
        <v>0</v>
      </c>
      <c r="AA68" s="11">
        <v>0</v>
      </c>
      <c r="AB68" s="11">
        <v>0</v>
      </c>
      <c r="AC68" s="11">
        <v>0</v>
      </c>
      <c r="AD68" s="11">
        <v>0</v>
      </c>
      <c r="AE68" s="11">
        <v>0</v>
      </c>
      <c r="AF68" s="14">
        <v>0</v>
      </c>
      <c r="AG68" s="22">
        <f t="shared" ref="AG68:AG87" si="7">SUM(Y68:AF68)</f>
        <v>0</v>
      </c>
      <c r="AH68" s="11">
        <f t="shared" ref="AH68:AH87" si="8">X68*AI68</f>
        <v>2</v>
      </c>
      <c r="AI68" s="11">
        <v>6</v>
      </c>
      <c r="AJ68" s="11">
        <f t="shared" ref="AJ68:AJ87" si="9">AH68+(AH68-AG68)</f>
        <v>4</v>
      </c>
      <c r="AK68" s="10">
        <v>1</v>
      </c>
      <c r="AL68" s="12"/>
      <c r="AM68" s="12"/>
      <c r="AN68" s="12"/>
    </row>
    <row r="69" spans="1:40" x14ac:dyDescent="0.25">
      <c r="A69" s="11">
        <v>67</v>
      </c>
      <c r="B69" s="11" t="s">
        <v>31</v>
      </c>
      <c r="C69" s="11" t="s">
        <v>152</v>
      </c>
      <c r="D69" s="13" t="s">
        <v>119</v>
      </c>
      <c r="E69" s="11">
        <v>4487340</v>
      </c>
      <c r="F69" s="11"/>
      <c r="G69" s="11"/>
      <c r="H69" s="11"/>
      <c r="I69" s="11" t="s">
        <v>171</v>
      </c>
      <c r="J69" s="11" t="s">
        <v>33</v>
      </c>
      <c r="K69" s="11">
        <v>1</v>
      </c>
      <c r="L69" s="11">
        <v>0</v>
      </c>
      <c r="M69" s="7">
        <v>2</v>
      </c>
      <c r="N69" s="7">
        <v>0</v>
      </c>
      <c r="O69" s="16">
        <v>2</v>
      </c>
      <c r="P69" s="16">
        <v>0</v>
      </c>
      <c r="Q69" s="16">
        <v>0</v>
      </c>
      <c r="R69" s="7">
        <v>0</v>
      </c>
      <c r="S69" s="7">
        <v>0</v>
      </c>
      <c r="T69" s="7">
        <v>0</v>
      </c>
      <c r="U69" s="7">
        <v>0</v>
      </c>
      <c r="V69" s="7">
        <v>0</v>
      </c>
      <c r="W69" s="7">
        <v>0</v>
      </c>
      <c r="X69" s="18">
        <f t="shared" si="5"/>
        <v>0.66666666666666663</v>
      </c>
      <c r="Y69" s="14">
        <v>0</v>
      </c>
      <c r="Z69" s="14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4">
        <v>0</v>
      </c>
      <c r="AG69" s="22">
        <f t="shared" si="7"/>
        <v>0</v>
      </c>
      <c r="AH69" s="11">
        <f t="shared" si="8"/>
        <v>4</v>
      </c>
      <c r="AI69" s="11">
        <v>6</v>
      </c>
      <c r="AJ69" s="11">
        <f t="shared" si="9"/>
        <v>8</v>
      </c>
      <c r="AK69" s="10">
        <v>1</v>
      </c>
      <c r="AL69" s="12"/>
      <c r="AM69" s="12"/>
      <c r="AN69" s="12"/>
    </row>
    <row r="70" spans="1:40" x14ac:dyDescent="0.25">
      <c r="A70" s="11">
        <v>68</v>
      </c>
      <c r="B70" s="11" t="s">
        <v>31</v>
      </c>
      <c r="C70" s="11" t="s">
        <v>152</v>
      </c>
      <c r="D70" s="13" t="s">
        <v>120</v>
      </c>
      <c r="E70" s="11">
        <v>4658521</v>
      </c>
      <c r="F70" s="11"/>
      <c r="G70" s="11"/>
      <c r="H70" s="11"/>
      <c r="I70" s="11" t="s">
        <v>172</v>
      </c>
      <c r="J70" s="11" t="s">
        <v>37</v>
      </c>
      <c r="K70" s="11">
        <v>1</v>
      </c>
      <c r="L70" s="11">
        <v>0</v>
      </c>
      <c r="M70" s="7">
        <v>1</v>
      </c>
      <c r="N70" s="7">
        <v>0</v>
      </c>
      <c r="O70" s="16">
        <v>0</v>
      </c>
      <c r="P70" s="16">
        <v>0</v>
      </c>
      <c r="Q70" s="16">
        <v>2</v>
      </c>
      <c r="R70" s="7">
        <v>0</v>
      </c>
      <c r="S70" s="7">
        <v>0</v>
      </c>
      <c r="T70" s="7">
        <v>0</v>
      </c>
      <c r="U70" s="7">
        <v>0</v>
      </c>
      <c r="V70" s="7">
        <v>0</v>
      </c>
      <c r="W70" s="7">
        <v>5</v>
      </c>
      <c r="X70" s="18">
        <f t="shared" si="5"/>
        <v>1.3333333333333333</v>
      </c>
      <c r="Y70" s="14">
        <v>0</v>
      </c>
      <c r="Z70" s="14">
        <v>0</v>
      </c>
      <c r="AA70" s="11">
        <v>0</v>
      </c>
      <c r="AB70" s="11">
        <v>0</v>
      </c>
      <c r="AC70" s="11">
        <v>0</v>
      </c>
      <c r="AD70" s="11">
        <v>0</v>
      </c>
      <c r="AE70" s="11">
        <v>0</v>
      </c>
      <c r="AF70" s="14">
        <v>2</v>
      </c>
      <c r="AG70" s="22">
        <f t="shared" si="7"/>
        <v>2</v>
      </c>
      <c r="AH70" s="11">
        <f t="shared" si="8"/>
        <v>8</v>
      </c>
      <c r="AI70" s="11">
        <v>6</v>
      </c>
      <c r="AJ70" s="11">
        <f t="shared" si="9"/>
        <v>14</v>
      </c>
      <c r="AK70" s="10">
        <v>3</v>
      </c>
      <c r="AL70" s="12"/>
      <c r="AM70" s="12"/>
      <c r="AN70" s="12"/>
    </row>
    <row r="71" spans="1:40" x14ac:dyDescent="0.25">
      <c r="A71" s="11">
        <v>69</v>
      </c>
      <c r="B71" s="11" t="s">
        <v>31</v>
      </c>
      <c r="C71" s="11" t="s">
        <v>155</v>
      </c>
      <c r="D71" s="13" t="s">
        <v>121</v>
      </c>
      <c r="E71" s="11">
        <v>1215</v>
      </c>
      <c r="F71" s="11"/>
      <c r="G71" s="11"/>
      <c r="H71" s="11"/>
      <c r="I71" s="11" t="s">
        <v>173</v>
      </c>
      <c r="J71" s="11" t="s">
        <v>189</v>
      </c>
      <c r="K71" s="11">
        <v>1</v>
      </c>
      <c r="L71" s="11">
        <v>1</v>
      </c>
      <c r="M71" s="7">
        <v>5</v>
      </c>
      <c r="N71" s="7">
        <v>4</v>
      </c>
      <c r="O71" s="16">
        <v>7</v>
      </c>
      <c r="P71" s="16">
        <v>4</v>
      </c>
      <c r="Q71" s="16">
        <v>3</v>
      </c>
      <c r="R71" s="7">
        <v>0</v>
      </c>
      <c r="S71" s="7">
        <v>0</v>
      </c>
      <c r="T71" s="7">
        <v>0</v>
      </c>
      <c r="U71" s="7">
        <v>2</v>
      </c>
      <c r="V71" s="7">
        <v>0</v>
      </c>
      <c r="W71" s="7">
        <v>0</v>
      </c>
      <c r="X71" s="18">
        <f t="shared" si="5"/>
        <v>4.333333333333333</v>
      </c>
      <c r="Y71" s="14">
        <v>0</v>
      </c>
      <c r="Z71" s="14">
        <v>0</v>
      </c>
      <c r="AA71" s="11">
        <v>0</v>
      </c>
      <c r="AB71" s="11">
        <v>0</v>
      </c>
      <c r="AC71" s="11">
        <v>21</v>
      </c>
      <c r="AD71" s="11">
        <v>0</v>
      </c>
      <c r="AE71" s="11">
        <v>0</v>
      </c>
      <c r="AF71" s="14">
        <v>1</v>
      </c>
      <c r="AG71" s="22">
        <f t="shared" si="7"/>
        <v>22</v>
      </c>
      <c r="AH71" s="11">
        <f t="shared" si="8"/>
        <v>26</v>
      </c>
      <c r="AI71" s="11">
        <v>6</v>
      </c>
      <c r="AJ71" s="11">
        <f t="shared" si="9"/>
        <v>30</v>
      </c>
      <c r="AK71" s="10">
        <v>100</v>
      </c>
      <c r="AL71" s="12"/>
      <c r="AM71" s="12"/>
      <c r="AN71" s="12"/>
    </row>
    <row r="72" spans="1:40" x14ac:dyDescent="0.25">
      <c r="A72" s="11">
        <v>70</v>
      </c>
      <c r="B72" s="11" t="s">
        <v>31</v>
      </c>
      <c r="C72" s="11" t="s">
        <v>156</v>
      </c>
      <c r="D72" s="13" t="s">
        <v>122</v>
      </c>
      <c r="E72" s="11" t="s">
        <v>123</v>
      </c>
      <c r="F72" s="11"/>
      <c r="G72" s="11"/>
      <c r="H72" s="11"/>
      <c r="I72" s="11" t="s">
        <v>174</v>
      </c>
      <c r="J72" s="11"/>
      <c r="K72" s="11">
        <v>6</v>
      </c>
      <c r="L72" s="11">
        <v>0</v>
      </c>
      <c r="M72" s="7">
        <v>0</v>
      </c>
      <c r="N72" s="7">
        <v>6</v>
      </c>
      <c r="O72" s="16">
        <v>0</v>
      </c>
      <c r="P72" s="16">
        <v>0</v>
      </c>
      <c r="Q72" s="16">
        <v>0</v>
      </c>
      <c r="R72" s="7">
        <v>0</v>
      </c>
      <c r="S72" s="7">
        <v>0</v>
      </c>
      <c r="T72" s="7">
        <v>0</v>
      </c>
      <c r="U72" s="7">
        <v>0</v>
      </c>
      <c r="V72" s="7">
        <v>0</v>
      </c>
      <c r="W72" s="7">
        <v>0</v>
      </c>
      <c r="X72" s="18">
        <f t="shared" si="5"/>
        <v>1</v>
      </c>
      <c r="Y72" s="14">
        <v>0</v>
      </c>
      <c r="Z72" s="14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4">
        <v>0</v>
      </c>
      <c r="AG72" s="22">
        <f t="shared" si="7"/>
        <v>0</v>
      </c>
      <c r="AH72" s="11">
        <f t="shared" si="8"/>
        <v>6</v>
      </c>
      <c r="AI72" s="11">
        <v>6</v>
      </c>
      <c r="AJ72" s="11">
        <f t="shared" si="9"/>
        <v>12</v>
      </c>
      <c r="AK72" s="10">
        <v>36</v>
      </c>
      <c r="AL72" s="12"/>
      <c r="AM72" s="12"/>
      <c r="AN72" s="12"/>
    </row>
    <row r="73" spans="1:40" x14ac:dyDescent="0.25">
      <c r="A73" s="11">
        <v>71</v>
      </c>
      <c r="B73" s="11" t="s">
        <v>31</v>
      </c>
      <c r="C73" s="11" t="s">
        <v>156</v>
      </c>
      <c r="D73" s="13" t="s">
        <v>124</v>
      </c>
      <c r="E73" s="11" t="s">
        <v>125</v>
      </c>
      <c r="F73" s="11"/>
      <c r="G73" s="11"/>
      <c r="H73" s="11"/>
      <c r="I73" s="11" t="s">
        <v>175</v>
      </c>
      <c r="J73" s="11"/>
      <c r="K73" s="11">
        <v>6</v>
      </c>
      <c r="L73" s="11">
        <v>0</v>
      </c>
      <c r="M73" s="7">
        <v>0</v>
      </c>
      <c r="N73" s="7">
        <v>0</v>
      </c>
      <c r="O73" s="16">
        <v>0</v>
      </c>
      <c r="P73" s="16">
        <v>0</v>
      </c>
      <c r="Q73" s="16">
        <v>0</v>
      </c>
      <c r="R73" s="7">
        <v>0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18">
        <f t="shared" si="5"/>
        <v>0</v>
      </c>
      <c r="Y73" s="14">
        <v>0</v>
      </c>
      <c r="Z73" s="14">
        <v>0</v>
      </c>
      <c r="AA73" s="11">
        <v>0</v>
      </c>
      <c r="AB73" s="11">
        <v>0</v>
      </c>
      <c r="AC73" s="11">
        <v>0</v>
      </c>
      <c r="AD73" s="11">
        <v>0</v>
      </c>
      <c r="AE73" s="11">
        <v>12</v>
      </c>
      <c r="AF73" s="14">
        <v>0</v>
      </c>
      <c r="AG73" s="22">
        <f t="shared" si="7"/>
        <v>12</v>
      </c>
      <c r="AH73" s="11">
        <f t="shared" si="8"/>
        <v>0</v>
      </c>
      <c r="AI73" s="11">
        <v>6</v>
      </c>
      <c r="AJ73" s="11">
        <f t="shared" si="9"/>
        <v>-12</v>
      </c>
      <c r="AK73" s="10">
        <v>12</v>
      </c>
      <c r="AL73" s="12"/>
      <c r="AM73" s="12"/>
      <c r="AN73" s="12" t="s">
        <v>202</v>
      </c>
    </row>
    <row r="74" spans="1:40" x14ac:dyDescent="0.25">
      <c r="A74" s="11">
        <v>72</v>
      </c>
      <c r="B74" s="11" t="s">
        <v>31</v>
      </c>
      <c r="C74" s="11" t="s">
        <v>157</v>
      </c>
      <c r="D74" s="13" t="s">
        <v>126</v>
      </c>
      <c r="E74" s="11">
        <v>36158</v>
      </c>
      <c r="F74" s="11"/>
      <c r="G74" s="11"/>
      <c r="H74" s="11"/>
      <c r="I74" s="11" t="s">
        <v>176</v>
      </c>
      <c r="J74" s="11" t="s">
        <v>190</v>
      </c>
      <c r="K74" s="11">
        <v>1</v>
      </c>
      <c r="L74" s="11">
        <v>1</v>
      </c>
      <c r="M74" s="7">
        <v>0</v>
      </c>
      <c r="N74" s="7">
        <v>1</v>
      </c>
      <c r="O74" s="16">
        <v>0</v>
      </c>
      <c r="P74" s="16">
        <v>0</v>
      </c>
      <c r="Q74" s="16">
        <v>0</v>
      </c>
      <c r="R74" s="7">
        <v>0</v>
      </c>
      <c r="S74" s="7">
        <v>0</v>
      </c>
      <c r="T74" s="7">
        <v>0</v>
      </c>
      <c r="U74" s="7">
        <v>0</v>
      </c>
      <c r="V74" s="7">
        <v>0</v>
      </c>
      <c r="W74" s="7">
        <v>0</v>
      </c>
      <c r="X74" s="18">
        <f t="shared" si="5"/>
        <v>0.33333333333333331</v>
      </c>
      <c r="Y74" s="14">
        <v>0</v>
      </c>
      <c r="Z74" s="14">
        <v>0</v>
      </c>
      <c r="AA74" s="11">
        <v>0</v>
      </c>
      <c r="AB74" s="11">
        <v>0</v>
      </c>
      <c r="AC74" s="11">
        <v>0</v>
      </c>
      <c r="AD74" s="11">
        <v>0</v>
      </c>
      <c r="AE74" s="11">
        <v>0</v>
      </c>
      <c r="AF74" s="14">
        <v>0</v>
      </c>
      <c r="AG74" s="22">
        <f t="shared" si="7"/>
        <v>0</v>
      </c>
      <c r="AH74" s="11">
        <f t="shared" si="8"/>
        <v>2</v>
      </c>
      <c r="AI74" s="11">
        <v>6</v>
      </c>
      <c r="AJ74" s="11">
        <f t="shared" si="9"/>
        <v>4</v>
      </c>
      <c r="AK74" s="10">
        <v>7</v>
      </c>
      <c r="AL74" s="12"/>
      <c r="AM74" s="12"/>
      <c r="AN74" s="12"/>
    </row>
    <row r="75" spans="1:40" x14ac:dyDescent="0.25">
      <c r="A75" s="11">
        <v>73</v>
      </c>
      <c r="B75" s="11" t="s">
        <v>31</v>
      </c>
      <c r="C75" s="11" t="s">
        <v>152</v>
      </c>
      <c r="D75" s="13" t="s">
        <v>127</v>
      </c>
      <c r="E75" s="11">
        <v>4089711</v>
      </c>
      <c r="F75" s="11" t="s">
        <v>149</v>
      </c>
      <c r="G75" s="11"/>
      <c r="H75" s="11"/>
      <c r="I75" s="11" t="s">
        <v>177</v>
      </c>
      <c r="J75" s="11" t="s">
        <v>44</v>
      </c>
      <c r="K75" s="11">
        <v>1</v>
      </c>
      <c r="L75" s="11">
        <v>0</v>
      </c>
      <c r="M75" s="7">
        <v>0</v>
      </c>
      <c r="N75" s="7">
        <v>0</v>
      </c>
      <c r="O75" s="16">
        <v>0</v>
      </c>
      <c r="P75" s="16">
        <v>1</v>
      </c>
      <c r="Q75" s="16">
        <v>0</v>
      </c>
      <c r="R75" s="7">
        <v>0</v>
      </c>
      <c r="S75" s="7">
        <v>0</v>
      </c>
      <c r="T75" s="7">
        <v>0</v>
      </c>
      <c r="U75" s="7">
        <v>0</v>
      </c>
      <c r="V75" s="7">
        <v>0</v>
      </c>
      <c r="W75" s="7">
        <v>0</v>
      </c>
      <c r="X75" s="18">
        <f t="shared" si="5"/>
        <v>0.16666666666666666</v>
      </c>
      <c r="Y75" s="14">
        <v>0</v>
      </c>
      <c r="Z75" s="14">
        <v>0</v>
      </c>
      <c r="AA75" s="11">
        <v>0</v>
      </c>
      <c r="AB75" s="11">
        <v>0</v>
      </c>
      <c r="AC75" s="11">
        <v>0</v>
      </c>
      <c r="AD75" s="11">
        <v>0</v>
      </c>
      <c r="AE75" s="11">
        <v>0</v>
      </c>
      <c r="AF75" s="14">
        <v>0</v>
      </c>
      <c r="AG75" s="22">
        <f t="shared" si="7"/>
        <v>0</v>
      </c>
      <c r="AH75" s="11">
        <f t="shared" si="8"/>
        <v>1</v>
      </c>
      <c r="AI75" s="11">
        <v>6</v>
      </c>
      <c r="AJ75" s="11">
        <f t="shared" si="9"/>
        <v>2</v>
      </c>
      <c r="AK75" s="10">
        <v>4</v>
      </c>
      <c r="AL75" s="12"/>
      <c r="AM75" s="12"/>
      <c r="AN75" s="12"/>
    </row>
    <row r="76" spans="1:40" x14ac:dyDescent="0.25">
      <c r="A76" s="11">
        <v>74</v>
      </c>
      <c r="B76" s="11" t="s">
        <v>31</v>
      </c>
      <c r="C76" s="11" t="s">
        <v>158</v>
      </c>
      <c r="D76" s="13" t="s">
        <v>128</v>
      </c>
      <c r="E76" s="11" t="s">
        <v>129</v>
      </c>
      <c r="F76" s="11">
        <v>20440388</v>
      </c>
      <c r="G76" s="11"/>
      <c r="H76" s="11"/>
      <c r="I76" s="11" t="s">
        <v>175</v>
      </c>
      <c r="J76" s="11"/>
      <c r="K76" s="11">
        <v>6</v>
      </c>
      <c r="L76" s="11">
        <v>0</v>
      </c>
      <c r="M76" s="7">
        <v>0</v>
      </c>
      <c r="N76" s="7">
        <v>0</v>
      </c>
      <c r="O76" s="16">
        <v>0</v>
      </c>
      <c r="P76" s="16">
        <v>0</v>
      </c>
      <c r="Q76" s="16">
        <v>0</v>
      </c>
      <c r="R76" s="7">
        <v>0</v>
      </c>
      <c r="S76" s="7">
        <v>0</v>
      </c>
      <c r="T76" s="7">
        <v>0</v>
      </c>
      <c r="U76" s="7">
        <v>0</v>
      </c>
      <c r="V76" s="7">
        <v>0</v>
      </c>
      <c r="W76" s="7">
        <v>0</v>
      </c>
      <c r="X76" s="18">
        <f t="shared" si="5"/>
        <v>0</v>
      </c>
      <c r="Y76" s="14">
        <v>0</v>
      </c>
      <c r="Z76" s="14">
        <v>0</v>
      </c>
      <c r="AA76" s="11">
        <v>0</v>
      </c>
      <c r="AB76" s="14">
        <v>0</v>
      </c>
      <c r="AC76" s="11">
        <v>0</v>
      </c>
      <c r="AD76" s="11">
        <v>0</v>
      </c>
      <c r="AE76" s="11">
        <v>0</v>
      </c>
      <c r="AF76" s="14">
        <v>0</v>
      </c>
      <c r="AG76" s="22">
        <f t="shared" si="7"/>
        <v>0</v>
      </c>
      <c r="AH76" s="11">
        <f t="shared" si="8"/>
        <v>0</v>
      </c>
      <c r="AI76" s="11">
        <v>6</v>
      </c>
      <c r="AJ76" s="11">
        <f t="shared" si="9"/>
        <v>0</v>
      </c>
      <c r="AK76" s="10">
        <v>12</v>
      </c>
      <c r="AL76" s="12"/>
      <c r="AM76" s="12"/>
      <c r="AN76" s="12"/>
    </row>
    <row r="77" spans="1:40" x14ac:dyDescent="0.25">
      <c r="A77" s="11">
        <v>75</v>
      </c>
      <c r="B77" s="11" t="s">
        <v>31</v>
      </c>
      <c r="C77" s="11" t="s">
        <v>158</v>
      </c>
      <c r="D77" s="13" t="s">
        <v>130</v>
      </c>
      <c r="E77" s="11">
        <v>1110010018</v>
      </c>
      <c r="F77" s="11"/>
      <c r="G77" s="11"/>
      <c r="H77" s="11"/>
      <c r="I77" s="11" t="s">
        <v>178</v>
      </c>
      <c r="J77" s="11"/>
      <c r="K77" s="11">
        <v>1</v>
      </c>
      <c r="L77" s="11">
        <v>0</v>
      </c>
      <c r="M77" s="7">
        <v>2</v>
      </c>
      <c r="N77" s="7">
        <v>2</v>
      </c>
      <c r="O77" s="16">
        <v>1</v>
      </c>
      <c r="P77" s="16">
        <v>1</v>
      </c>
      <c r="Q77" s="16">
        <v>0</v>
      </c>
      <c r="R77" s="7">
        <v>1</v>
      </c>
      <c r="S77" s="7">
        <v>0</v>
      </c>
      <c r="T77" s="7">
        <v>0</v>
      </c>
      <c r="U77" s="7">
        <v>1</v>
      </c>
      <c r="V77" s="7">
        <v>0</v>
      </c>
      <c r="W77" s="7">
        <v>0</v>
      </c>
      <c r="X77" s="18">
        <f t="shared" si="5"/>
        <v>1.3333333333333333</v>
      </c>
      <c r="Y77" s="14">
        <v>0</v>
      </c>
      <c r="Z77" s="14">
        <v>0</v>
      </c>
      <c r="AA77" s="11">
        <v>0</v>
      </c>
      <c r="AB77" s="14">
        <v>4</v>
      </c>
      <c r="AC77" s="11">
        <v>0</v>
      </c>
      <c r="AD77" s="11">
        <v>0</v>
      </c>
      <c r="AE77" s="11">
        <v>0</v>
      </c>
      <c r="AF77" s="14">
        <v>1</v>
      </c>
      <c r="AG77" s="22">
        <f t="shared" si="7"/>
        <v>5</v>
      </c>
      <c r="AH77" s="11">
        <f t="shared" si="8"/>
        <v>8</v>
      </c>
      <c r="AI77" s="11">
        <v>6</v>
      </c>
      <c r="AJ77" s="11">
        <f t="shared" si="9"/>
        <v>11</v>
      </c>
      <c r="AK77" s="10">
        <v>10</v>
      </c>
      <c r="AL77" s="12"/>
      <c r="AM77" s="12"/>
      <c r="AN77" s="12" t="s">
        <v>202</v>
      </c>
    </row>
    <row r="78" spans="1:40" x14ac:dyDescent="0.25">
      <c r="A78" s="11">
        <v>76</v>
      </c>
      <c r="B78" s="11" t="s">
        <v>31</v>
      </c>
      <c r="C78" s="11" t="s">
        <v>158</v>
      </c>
      <c r="D78" s="13" t="s">
        <v>131</v>
      </c>
      <c r="E78" s="11" t="s">
        <v>132</v>
      </c>
      <c r="F78" s="11"/>
      <c r="G78" s="11"/>
      <c r="H78" s="11"/>
      <c r="I78" s="11" t="s">
        <v>179</v>
      </c>
      <c r="J78" s="11"/>
      <c r="K78" s="11">
        <v>6</v>
      </c>
      <c r="L78" s="11">
        <v>27</v>
      </c>
      <c r="M78" s="7">
        <v>23</v>
      </c>
      <c r="N78" s="7">
        <v>33</v>
      </c>
      <c r="O78" s="16">
        <v>42</v>
      </c>
      <c r="P78" s="16">
        <v>12</v>
      </c>
      <c r="Q78" s="16">
        <v>23</v>
      </c>
      <c r="R78" s="7">
        <v>0</v>
      </c>
      <c r="S78" s="7">
        <v>10</v>
      </c>
      <c r="T78" s="7">
        <v>0</v>
      </c>
      <c r="U78" s="7">
        <v>6</v>
      </c>
      <c r="V78" s="7">
        <v>10</v>
      </c>
      <c r="W78" s="7">
        <v>6</v>
      </c>
      <c r="X78" s="18">
        <f t="shared" si="5"/>
        <v>32</v>
      </c>
      <c r="Y78" s="14">
        <v>0</v>
      </c>
      <c r="Z78" s="14">
        <v>0</v>
      </c>
      <c r="AA78" s="11">
        <v>0</v>
      </c>
      <c r="AB78" s="14">
        <v>209</v>
      </c>
      <c r="AC78" s="11">
        <v>0</v>
      </c>
      <c r="AD78" s="11">
        <v>0</v>
      </c>
      <c r="AE78" s="11">
        <v>0</v>
      </c>
      <c r="AF78" s="14">
        <v>33</v>
      </c>
      <c r="AG78" s="22">
        <f t="shared" si="7"/>
        <v>242</v>
      </c>
      <c r="AH78" s="11">
        <f t="shared" si="8"/>
        <v>192</v>
      </c>
      <c r="AI78" s="11">
        <v>6</v>
      </c>
      <c r="AJ78" s="11">
        <f t="shared" si="9"/>
        <v>142</v>
      </c>
      <c r="AK78" s="10">
        <v>510</v>
      </c>
      <c r="AL78" s="12"/>
      <c r="AM78" s="12"/>
      <c r="AN78" s="12" t="s">
        <v>202</v>
      </c>
    </row>
    <row r="79" spans="1:40" x14ac:dyDescent="0.25">
      <c r="A79" s="11">
        <v>77</v>
      </c>
      <c r="B79" s="11" t="s">
        <v>31</v>
      </c>
      <c r="C79" s="11" t="s">
        <v>158</v>
      </c>
      <c r="D79" s="13" t="s">
        <v>133</v>
      </c>
      <c r="E79" s="11" t="s">
        <v>134</v>
      </c>
      <c r="F79" s="11"/>
      <c r="G79" s="11"/>
      <c r="H79" s="11"/>
      <c r="I79" s="11" t="s">
        <v>180</v>
      </c>
      <c r="J79" s="11"/>
      <c r="K79" s="11">
        <v>6</v>
      </c>
      <c r="L79" s="11">
        <v>21</v>
      </c>
      <c r="M79" s="7">
        <v>0</v>
      </c>
      <c r="N79" s="7">
        <v>12</v>
      </c>
      <c r="O79" s="16">
        <v>6</v>
      </c>
      <c r="P79" s="16">
        <v>2</v>
      </c>
      <c r="Q79" s="16">
        <v>11</v>
      </c>
      <c r="R79" s="7">
        <v>0</v>
      </c>
      <c r="S79" s="7">
        <v>4</v>
      </c>
      <c r="T79" s="7">
        <v>0</v>
      </c>
      <c r="U79" s="7">
        <v>0</v>
      </c>
      <c r="V79" s="7">
        <v>0</v>
      </c>
      <c r="W79" s="7">
        <v>36</v>
      </c>
      <c r="X79" s="18">
        <f t="shared" si="5"/>
        <v>15.333333333333334</v>
      </c>
      <c r="Y79" s="14">
        <v>0</v>
      </c>
      <c r="Z79" s="14">
        <v>0</v>
      </c>
      <c r="AA79" s="11">
        <v>0</v>
      </c>
      <c r="AB79" s="14">
        <v>48</v>
      </c>
      <c r="AC79" s="11">
        <v>0</v>
      </c>
      <c r="AD79" s="11">
        <v>0</v>
      </c>
      <c r="AE79" s="11">
        <v>0</v>
      </c>
      <c r="AF79" s="14">
        <v>0</v>
      </c>
      <c r="AG79" s="22">
        <f t="shared" si="7"/>
        <v>48</v>
      </c>
      <c r="AH79" s="11">
        <f t="shared" si="8"/>
        <v>92</v>
      </c>
      <c r="AI79" s="11">
        <v>6</v>
      </c>
      <c r="AJ79" s="11">
        <f t="shared" si="9"/>
        <v>136</v>
      </c>
      <c r="AK79" s="10">
        <v>132</v>
      </c>
      <c r="AL79" s="12"/>
      <c r="AM79" s="12"/>
      <c r="AN79" s="12" t="s">
        <v>202</v>
      </c>
    </row>
    <row r="80" spans="1:40" x14ac:dyDescent="0.25">
      <c r="A80" s="11">
        <v>78</v>
      </c>
      <c r="B80" s="11" t="s">
        <v>31</v>
      </c>
      <c r="C80" s="11" t="s">
        <v>158</v>
      </c>
      <c r="D80" s="13" t="s">
        <v>135</v>
      </c>
      <c r="E80" s="11" t="s">
        <v>136</v>
      </c>
      <c r="F80" s="11"/>
      <c r="G80" s="11"/>
      <c r="H80" s="11"/>
      <c r="I80" s="11" t="s">
        <v>181</v>
      </c>
      <c r="J80" s="11"/>
      <c r="K80" s="11">
        <v>6</v>
      </c>
      <c r="L80" s="11">
        <v>0</v>
      </c>
      <c r="M80" s="7">
        <v>0</v>
      </c>
      <c r="N80" s="7">
        <v>0</v>
      </c>
      <c r="O80" s="16">
        <v>0</v>
      </c>
      <c r="P80" s="16">
        <v>0</v>
      </c>
      <c r="Q80" s="16">
        <v>0</v>
      </c>
      <c r="R80" s="7">
        <v>0</v>
      </c>
      <c r="S80" s="7">
        <v>0</v>
      </c>
      <c r="T80" s="7">
        <v>0</v>
      </c>
      <c r="U80" s="7">
        <v>0</v>
      </c>
      <c r="V80" s="7">
        <v>0</v>
      </c>
      <c r="W80" s="7">
        <v>60</v>
      </c>
      <c r="X80" s="18">
        <f t="shared" si="5"/>
        <v>10</v>
      </c>
      <c r="Y80" s="14">
        <v>0</v>
      </c>
      <c r="Z80" s="14">
        <v>0</v>
      </c>
      <c r="AA80" s="11">
        <v>0</v>
      </c>
      <c r="AB80" s="14">
        <v>93</v>
      </c>
      <c r="AC80" s="11">
        <v>0</v>
      </c>
      <c r="AD80" s="11">
        <v>0</v>
      </c>
      <c r="AE80" s="11">
        <v>0</v>
      </c>
      <c r="AF80" s="14">
        <v>0</v>
      </c>
      <c r="AG80" s="22">
        <f t="shared" si="7"/>
        <v>93</v>
      </c>
      <c r="AH80" s="11">
        <f t="shared" si="8"/>
        <v>60</v>
      </c>
      <c r="AI80" s="11">
        <v>6</v>
      </c>
      <c r="AJ80" s="11">
        <f t="shared" si="9"/>
        <v>27</v>
      </c>
      <c r="AK80" s="10">
        <v>90</v>
      </c>
      <c r="AL80" s="12"/>
      <c r="AM80" s="12"/>
      <c r="AN80" s="12" t="s">
        <v>202</v>
      </c>
    </row>
    <row r="81" spans="1:40" x14ac:dyDescent="0.25">
      <c r="A81" s="11">
        <v>79</v>
      </c>
      <c r="B81" s="11" t="s">
        <v>31</v>
      </c>
      <c r="C81" s="11" t="s">
        <v>158</v>
      </c>
      <c r="D81" s="13" t="s">
        <v>137</v>
      </c>
      <c r="E81" s="11" t="s">
        <v>138</v>
      </c>
      <c r="F81" s="11"/>
      <c r="G81" s="11"/>
      <c r="H81" s="11"/>
      <c r="I81" s="11" t="s">
        <v>180</v>
      </c>
      <c r="J81" s="11"/>
      <c r="K81" s="11">
        <v>6</v>
      </c>
      <c r="L81" s="11">
        <v>27</v>
      </c>
      <c r="M81" s="7">
        <v>17</v>
      </c>
      <c r="N81" s="7">
        <v>72</v>
      </c>
      <c r="O81" s="16">
        <v>42</v>
      </c>
      <c r="P81" s="16">
        <v>12</v>
      </c>
      <c r="Q81" s="16">
        <v>23</v>
      </c>
      <c r="R81" s="7">
        <v>0</v>
      </c>
      <c r="S81" s="7">
        <v>10</v>
      </c>
      <c r="T81" s="7">
        <v>0</v>
      </c>
      <c r="U81" s="7">
        <v>6</v>
      </c>
      <c r="V81" s="7">
        <v>4</v>
      </c>
      <c r="W81" s="7">
        <v>6</v>
      </c>
      <c r="X81" s="18">
        <f t="shared" si="5"/>
        <v>36.5</v>
      </c>
      <c r="Y81" s="14">
        <v>0</v>
      </c>
      <c r="Z81" s="14">
        <v>0</v>
      </c>
      <c r="AA81" s="11">
        <v>0</v>
      </c>
      <c r="AB81" s="14">
        <v>0</v>
      </c>
      <c r="AC81" s="11">
        <v>0</v>
      </c>
      <c r="AD81" s="11">
        <v>0</v>
      </c>
      <c r="AE81" s="11">
        <v>284</v>
      </c>
      <c r="AF81" s="14">
        <v>26</v>
      </c>
      <c r="AG81" s="22">
        <f t="shared" si="7"/>
        <v>310</v>
      </c>
      <c r="AH81" s="11">
        <f t="shared" si="8"/>
        <v>219</v>
      </c>
      <c r="AI81" s="11">
        <v>6</v>
      </c>
      <c r="AJ81" s="11">
        <f t="shared" si="9"/>
        <v>128</v>
      </c>
      <c r="AK81" s="10">
        <v>510</v>
      </c>
      <c r="AL81" s="12"/>
      <c r="AM81" s="12"/>
      <c r="AN81" s="12" t="s">
        <v>202</v>
      </c>
    </row>
    <row r="82" spans="1:40" x14ac:dyDescent="0.25">
      <c r="A82" s="11">
        <v>80</v>
      </c>
      <c r="B82" s="11" t="s">
        <v>31</v>
      </c>
      <c r="C82" s="11" t="s">
        <v>158</v>
      </c>
      <c r="D82" s="13" t="s">
        <v>139</v>
      </c>
      <c r="E82" s="11" t="s">
        <v>140</v>
      </c>
      <c r="F82" s="11"/>
      <c r="G82" s="11"/>
      <c r="H82" s="11"/>
      <c r="I82" s="11" t="s">
        <v>180</v>
      </c>
      <c r="J82" s="11"/>
      <c r="K82" s="11">
        <v>6</v>
      </c>
      <c r="L82" s="11">
        <v>27</v>
      </c>
      <c r="M82" s="7">
        <v>13</v>
      </c>
      <c r="N82" s="7">
        <v>18</v>
      </c>
      <c r="O82" s="16">
        <v>6</v>
      </c>
      <c r="P82" s="16">
        <v>32</v>
      </c>
      <c r="Q82" s="16">
        <v>17</v>
      </c>
      <c r="R82" s="7">
        <v>0</v>
      </c>
      <c r="S82" s="7">
        <v>4</v>
      </c>
      <c r="T82" s="7">
        <v>0</v>
      </c>
      <c r="U82" s="7">
        <v>0</v>
      </c>
      <c r="V82" s="7">
        <v>0</v>
      </c>
      <c r="W82" s="7">
        <v>30</v>
      </c>
      <c r="X82" s="18">
        <f t="shared" si="5"/>
        <v>24.5</v>
      </c>
      <c r="Y82" s="14">
        <v>0</v>
      </c>
      <c r="Z82" s="14">
        <v>0</v>
      </c>
      <c r="AA82" s="11">
        <v>0</v>
      </c>
      <c r="AB82" s="14">
        <v>31</v>
      </c>
      <c r="AC82" s="11">
        <v>0</v>
      </c>
      <c r="AD82" s="11">
        <v>0</v>
      </c>
      <c r="AE82" s="11">
        <v>0</v>
      </c>
      <c r="AF82" s="14">
        <v>0</v>
      </c>
      <c r="AG82" s="22">
        <f t="shared" si="7"/>
        <v>31</v>
      </c>
      <c r="AH82" s="11">
        <f t="shared" si="8"/>
        <v>147</v>
      </c>
      <c r="AI82" s="11">
        <v>6</v>
      </c>
      <c r="AJ82" s="11">
        <f t="shared" si="9"/>
        <v>263</v>
      </c>
      <c r="AK82" s="10">
        <v>252</v>
      </c>
      <c r="AL82" s="12"/>
      <c r="AM82" s="12"/>
      <c r="AN82" s="12" t="s">
        <v>202</v>
      </c>
    </row>
    <row r="83" spans="1:40" x14ac:dyDescent="0.25">
      <c r="A83" s="11">
        <v>81</v>
      </c>
      <c r="B83" s="11" t="s">
        <v>31</v>
      </c>
      <c r="C83" s="11" t="s">
        <v>158</v>
      </c>
      <c r="D83" s="13" t="s">
        <v>139</v>
      </c>
      <c r="E83" s="11" t="s">
        <v>141</v>
      </c>
      <c r="F83" s="11"/>
      <c r="G83" s="11"/>
      <c r="H83" s="11"/>
      <c r="I83" s="11" t="s">
        <v>181</v>
      </c>
      <c r="J83" s="11"/>
      <c r="K83" s="11">
        <v>6</v>
      </c>
      <c r="L83" s="11">
        <v>0</v>
      </c>
      <c r="M83" s="7">
        <v>0</v>
      </c>
      <c r="N83" s="7">
        <v>0</v>
      </c>
      <c r="O83" s="16">
        <v>0</v>
      </c>
      <c r="P83" s="16">
        <v>0</v>
      </c>
      <c r="Q83" s="16">
        <v>0</v>
      </c>
      <c r="R83" s="7">
        <v>0</v>
      </c>
      <c r="S83" s="7">
        <v>0</v>
      </c>
      <c r="T83" s="7">
        <v>0</v>
      </c>
      <c r="U83" s="7">
        <v>0</v>
      </c>
      <c r="V83" s="7">
        <v>0</v>
      </c>
      <c r="W83" s="7">
        <v>60</v>
      </c>
      <c r="X83" s="18">
        <f t="shared" si="5"/>
        <v>10</v>
      </c>
      <c r="Y83" s="14">
        <v>0</v>
      </c>
      <c r="Z83" s="14">
        <v>0</v>
      </c>
      <c r="AA83" s="11">
        <v>0</v>
      </c>
      <c r="AB83" s="14">
        <v>70</v>
      </c>
      <c r="AC83" s="11">
        <v>0</v>
      </c>
      <c r="AD83" s="11">
        <v>0</v>
      </c>
      <c r="AE83" s="11">
        <v>0</v>
      </c>
      <c r="AF83" s="14">
        <v>0</v>
      </c>
      <c r="AG83" s="22">
        <f t="shared" si="7"/>
        <v>70</v>
      </c>
      <c r="AH83" s="11">
        <f t="shared" si="8"/>
        <v>60</v>
      </c>
      <c r="AI83" s="11">
        <v>6</v>
      </c>
      <c r="AJ83" s="11">
        <f t="shared" si="9"/>
        <v>50</v>
      </c>
      <c r="AK83" s="10">
        <v>110</v>
      </c>
      <c r="AL83" s="12"/>
      <c r="AM83" s="12"/>
      <c r="AN83" s="12" t="s">
        <v>202</v>
      </c>
    </row>
    <row r="84" spans="1:40" x14ac:dyDescent="0.25">
      <c r="A84" s="11">
        <v>82</v>
      </c>
      <c r="B84" s="11" t="s">
        <v>31</v>
      </c>
      <c r="C84" s="11" t="s">
        <v>158</v>
      </c>
      <c r="D84" s="13" t="s">
        <v>142</v>
      </c>
      <c r="E84" s="11" t="s">
        <v>143</v>
      </c>
      <c r="F84" s="11"/>
      <c r="G84" s="11"/>
      <c r="H84" s="11"/>
      <c r="I84" s="11" t="s">
        <v>180</v>
      </c>
      <c r="J84" s="11"/>
      <c r="K84" s="11">
        <v>6</v>
      </c>
      <c r="L84" s="11">
        <v>27</v>
      </c>
      <c r="M84" s="7">
        <v>19</v>
      </c>
      <c r="N84" s="7">
        <v>18</v>
      </c>
      <c r="O84" s="16">
        <v>12</v>
      </c>
      <c r="P84" s="16">
        <v>8</v>
      </c>
      <c r="Q84" s="16">
        <v>22</v>
      </c>
      <c r="R84" s="7">
        <v>0</v>
      </c>
      <c r="S84" s="7">
        <v>4</v>
      </c>
      <c r="T84" s="7">
        <v>0</v>
      </c>
      <c r="U84" s="7">
        <v>0</v>
      </c>
      <c r="V84" s="7">
        <v>0</v>
      </c>
      <c r="W84" s="7">
        <v>140</v>
      </c>
      <c r="X84" s="18">
        <f t="shared" si="5"/>
        <v>41.666666666666664</v>
      </c>
      <c r="Y84" s="14">
        <v>0</v>
      </c>
      <c r="Z84" s="14">
        <v>0</v>
      </c>
      <c r="AA84" s="11">
        <v>0</v>
      </c>
      <c r="AB84" s="14">
        <v>0</v>
      </c>
      <c r="AC84" s="11">
        <v>0</v>
      </c>
      <c r="AD84" s="11">
        <v>0</v>
      </c>
      <c r="AE84" s="11">
        <v>319</v>
      </c>
      <c r="AF84" s="14">
        <v>0</v>
      </c>
      <c r="AG84" s="22">
        <f t="shared" si="7"/>
        <v>319</v>
      </c>
      <c r="AH84" s="11">
        <f t="shared" si="8"/>
        <v>250</v>
      </c>
      <c r="AI84" s="11">
        <v>6</v>
      </c>
      <c r="AJ84" s="11">
        <f t="shared" si="9"/>
        <v>181</v>
      </c>
      <c r="AK84" s="10">
        <v>900</v>
      </c>
      <c r="AL84" s="12"/>
      <c r="AM84" s="12"/>
      <c r="AN84" s="12" t="s">
        <v>202</v>
      </c>
    </row>
    <row r="85" spans="1:40" x14ac:dyDescent="0.25">
      <c r="A85" s="11">
        <v>83</v>
      </c>
      <c r="B85" s="11" t="s">
        <v>31</v>
      </c>
      <c r="C85" s="11" t="s">
        <v>158</v>
      </c>
      <c r="D85" s="13" t="s">
        <v>135</v>
      </c>
      <c r="E85" s="11" t="s">
        <v>144</v>
      </c>
      <c r="F85" s="11"/>
      <c r="G85" s="11"/>
      <c r="H85" s="11"/>
      <c r="I85" s="11" t="s">
        <v>182</v>
      </c>
      <c r="J85" s="11"/>
      <c r="K85" s="11">
        <v>6</v>
      </c>
      <c r="L85" s="11">
        <v>0</v>
      </c>
      <c r="M85" s="7">
        <v>6</v>
      </c>
      <c r="N85" s="7">
        <v>0</v>
      </c>
      <c r="O85" s="16">
        <v>0</v>
      </c>
      <c r="P85" s="16">
        <v>6</v>
      </c>
      <c r="Q85" s="16">
        <v>6</v>
      </c>
      <c r="R85" s="7">
        <v>0</v>
      </c>
      <c r="S85" s="7">
        <v>0</v>
      </c>
      <c r="T85" s="7">
        <v>0</v>
      </c>
      <c r="U85" s="7">
        <v>0</v>
      </c>
      <c r="V85" s="7">
        <v>0</v>
      </c>
      <c r="W85" s="7">
        <v>0</v>
      </c>
      <c r="X85" s="18">
        <f t="shared" si="5"/>
        <v>3</v>
      </c>
      <c r="Y85" s="14">
        <v>0</v>
      </c>
      <c r="Z85" s="14">
        <v>0</v>
      </c>
      <c r="AA85" s="11">
        <v>0</v>
      </c>
      <c r="AB85" s="14">
        <v>0</v>
      </c>
      <c r="AC85" s="11">
        <v>0</v>
      </c>
      <c r="AD85" s="11">
        <v>0</v>
      </c>
      <c r="AE85" s="11">
        <v>0</v>
      </c>
      <c r="AF85" s="14">
        <v>0</v>
      </c>
      <c r="AG85" s="22">
        <f t="shared" si="7"/>
        <v>0</v>
      </c>
      <c r="AH85" s="11">
        <f t="shared" si="8"/>
        <v>18</v>
      </c>
      <c r="AI85" s="11">
        <v>6</v>
      </c>
      <c r="AJ85" s="11">
        <f t="shared" si="9"/>
        <v>36</v>
      </c>
      <c r="AK85" s="10">
        <v>72</v>
      </c>
      <c r="AL85" s="12"/>
      <c r="AM85" s="12"/>
      <c r="AN85" s="12" t="s">
        <v>202</v>
      </c>
    </row>
    <row r="86" spans="1:40" x14ac:dyDescent="0.25">
      <c r="A86" s="11">
        <v>84</v>
      </c>
      <c r="B86" s="11" t="s">
        <v>31</v>
      </c>
      <c r="C86" s="11" t="s">
        <v>158</v>
      </c>
      <c r="D86" s="13" t="s">
        <v>133</v>
      </c>
      <c r="E86" s="11" t="s">
        <v>145</v>
      </c>
      <c r="F86" s="11"/>
      <c r="G86" s="11"/>
      <c r="H86" s="11"/>
      <c r="I86" s="11" t="s">
        <v>183</v>
      </c>
      <c r="J86" s="11"/>
      <c r="K86" s="11">
        <v>6</v>
      </c>
      <c r="L86" s="11">
        <v>0</v>
      </c>
      <c r="M86" s="7">
        <v>6</v>
      </c>
      <c r="N86" s="7">
        <v>0</v>
      </c>
      <c r="O86" s="16">
        <v>0</v>
      </c>
      <c r="P86" s="16">
        <v>0</v>
      </c>
      <c r="Q86" s="16">
        <v>6</v>
      </c>
      <c r="R86" s="7">
        <v>0</v>
      </c>
      <c r="S86" s="7">
        <v>0</v>
      </c>
      <c r="T86" s="7">
        <v>0</v>
      </c>
      <c r="U86" s="7">
        <v>0</v>
      </c>
      <c r="V86" s="7">
        <v>0</v>
      </c>
      <c r="W86" s="7">
        <v>12</v>
      </c>
      <c r="X86" s="18">
        <f t="shared" si="5"/>
        <v>4</v>
      </c>
      <c r="Y86" s="14">
        <v>0</v>
      </c>
      <c r="Z86" s="14">
        <v>0</v>
      </c>
      <c r="AA86" s="11">
        <v>0</v>
      </c>
      <c r="AB86" s="14">
        <v>6</v>
      </c>
      <c r="AC86" s="11">
        <v>0</v>
      </c>
      <c r="AD86" s="11">
        <v>0</v>
      </c>
      <c r="AE86" s="11">
        <v>0</v>
      </c>
      <c r="AF86" s="14">
        <v>0</v>
      </c>
      <c r="AG86" s="22">
        <f t="shared" si="7"/>
        <v>6</v>
      </c>
      <c r="AH86" s="11">
        <f t="shared" si="8"/>
        <v>24</v>
      </c>
      <c r="AI86" s="11">
        <v>6</v>
      </c>
      <c r="AJ86" s="11">
        <f t="shared" si="9"/>
        <v>42</v>
      </c>
      <c r="AK86" s="10">
        <v>36</v>
      </c>
      <c r="AL86" s="12"/>
      <c r="AM86" s="12"/>
      <c r="AN86" s="12" t="s">
        <v>202</v>
      </c>
    </row>
    <row r="87" spans="1:40" x14ac:dyDescent="0.25">
      <c r="A87" s="11">
        <v>85</v>
      </c>
      <c r="B87" s="11" t="s">
        <v>31</v>
      </c>
      <c r="C87" s="12" t="s">
        <v>158</v>
      </c>
      <c r="D87" s="12" t="s">
        <v>146</v>
      </c>
      <c r="E87" s="10" t="s">
        <v>147</v>
      </c>
      <c r="F87" s="12">
        <v>21306350</v>
      </c>
      <c r="G87" s="11"/>
      <c r="H87" s="11"/>
      <c r="I87" s="12" t="s">
        <v>184</v>
      </c>
      <c r="J87" s="10" t="s">
        <v>44</v>
      </c>
      <c r="K87" s="11">
        <v>1</v>
      </c>
      <c r="L87" s="11">
        <v>3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1</v>
      </c>
      <c r="W87" s="11">
        <v>1</v>
      </c>
      <c r="X87" s="18">
        <f t="shared" si="5"/>
        <v>0.83333333333333337</v>
      </c>
      <c r="Y87" s="14">
        <v>0</v>
      </c>
      <c r="Z87" s="14">
        <v>0</v>
      </c>
      <c r="AA87" s="11">
        <v>0</v>
      </c>
      <c r="AB87" s="14">
        <v>4</v>
      </c>
      <c r="AC87" s="11">
        <v>0</v>
      </c>
      <c r="AD87" s="11">
        <v>0</v>
      </c>
      <c r="AE87" s="11">
        <v>0</v>
      </c>
      <c r="AF87" s="15">
        <v>0</v>
      </c>
      <c r="AG87" s="22">
        <f t="shared" si="7"/>
        <v>4</v>
      </c>
      <c r="AH87" s="11">
        <f t="shared" si="8"/>
        <v>5</v>
      </c>
      <c r="AI87" s="11">
        <v>6</v>
      </c>
      <c r="AJ87" s="11">
        <f t="shared" si="9"/>
        <v>6</v>
      </c>
      <c r="AK87" s="11">
        <v>10</v>
      </c>
      <c r="AL87" s="12"/>
      <c r="AM87" s="12"/>
      <c r="AN87" s="12" t="s">
        <v>202</v>
      </c>
    </row>
  </sheetData>
  <autoFilter ref="A2:AN87"/>
  <mergeCells count="29">
    <mergeCell ref="F1:F2"/>
    <mergeCell ref="G1:G2"/>
    <mergeCell ref="H1:H2"/>
    <mergeCell ref="A1:A2"/>
    <mergeCell ref="B1:B2"/>
    <mergeCell ref="C1:C2"/>
    <mergeCell ref="D1:D2"/>
    <mergeCell ref="E1:E2"/>
    <mergeCell ref="AI1:AI2"/>
    <mergeCell ref="I1:I2"/>
    <mergeCell ref="J1:J2"/>
    <mergeCell ref="K1:K2"/>
    <mergeCell ref="X1:X2"/>
    <mergeCell ref="Y1:Y2"/>
    <mergeCell ref="Z1:Z2"/>
    <mergeCell ref="L1:Q1"/>
    <mergeCell ref="R1:W1"/>
    <mergeCell ref="AC1:AC2"/>
    <mergeCell ref="AE1:AE2"/>
    <mergeCell ref="AF1:AF2"/>
    <mergeCell ref="AG1:AG2"/>
    <mergeCell ref="AH1:AH2"/>
    <mergeCell ref="AB1:AB2"/>
    <mergeCell ref="AA1:AA2"/>
    <mergeCell ref="AJ1:AJ2"/>
    <mergeCell ref="AK1:AK2"/>
    <mergeCell ref="AL1:AL2"/>
    <mergeCell ref="AM1:AM2"/>
    <mergeCell ref="AN1:A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2022-12-30T04:51:50Z</dcterms:created>
  <dcterms:modified xsi:type="dcterms:W3CDTF">2023-07-13T03:48:50Z</dcterms:modified>
</cp:coreProperties>
</file>