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ash Data\2024 PG BU CASH DATA\Weekly Budget  Request\Weekly Budget For Jan '24\"/>
    </mc:Choice>
  </mc:AlternateContent>
  <bookViews>
    <workbookView xWindow="0" yWindow="0" windowWidth="20490" windowHeight="7755"/>
  </bookViews>
  <sheets>
    <sheet name="first time actual" sheetId="1" r:id="rId1"/>
  </sheets>
  <definedNames>
    <definedName name="_xlnm._FilterDatabase" localSheetId="0" hidden="1">'first time actual'!$A$5:$H$35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  <c r="F38" i="1" l="1"/>
  <c r="F41" i="1" s="1"/>
  <c r="E38" i="1"/>
  <c r="D41" i="1"/>
  <c r="D43" i="1" s="1"/>
  <c r="D46" i="1" s="1"/>
</calcChain>
</file>

<file path=xl/sharedStrings.xml><?xml version="1.0" encoding="utf-8"?>
<sst xmlns="http://schemas.openxmlformats.org/spreadsheetml/2006/main" count="103" uniqueCount="72">
  <si>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</si>
  <si>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</si>
  <si>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</si>
  <si>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</si>
  <si>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</si>
  <si>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</si>
  <si>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</si>
  <si>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</si>
  <si>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</si>
  <si>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</si>
  <si>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>Total Request Amount</t>
  </si>
  <si>
    <t xml:space="preserve">Closing Balance </t>
  </si>
  <si>
    <t xml:space="preserve"> </t>
  </si>
  <si>
    <t>HO will allowance to related BU</t>
  </si>
  <si>
    <t xml:space="preserve">Cash </t>
  </si>
  <si>
    <t xml:space="preserve">                 </t>
  </si>
  <si>
    <t>OPEX</t>
  </si>
  <si>
    <t>COGS</t>
  </si>
  <si>
    <t>Local Pruchased (Procurement)</t>
  </si>
  <si>
    <t>DHL and Border Duty Charges (Procurement)</t>
  </si>
  <si>
    <t>General Expense for Office (Admin)</t>
  </si>
  <si>
    <t>BD Cake Charges for DH &amp; Nov born (Admin)</t>
  </si>
  <si>
    <t>Travelling Allowance Charges (Sale And Marketing)</t>
  </si>
  <si>
    <t>Broker Charges (Sale And Marketing)</t>
  </si>
  <si>
    <t>car fuel charges (Sale And Marketing)</t>
  </si>
  <si>
    <t>Advertising Charges (Sale And Marketing)</t>
  </si>
  <si>
    <t>machine repair and maintenance charge (Sale And Marketing)</t>
  </si>
  <si>
    <t>Travelling Allowance Charges (rental)</t>
  </si>
  <si>
    <t>car fuel charges (rental)</t>
  </si>
  <si>
    <t>machine repair and maintenance charge (Service)</t>
  </si>
  <si>
    <t>COGS Units (Tech Support)</t>
  </si>
  <si>
    <t>Cost Of Rental (rental)</t>
  </si>
  <si>
    <t>$</t>
  </si>
  <si>
    <t>Car Repair charges (Sale And Marketing)</t>
  </si>
  <si>
    <t>COGS Unit  (Sale And Marketing)</t>
  </si>
  <si>
    <t>SSB Charges  (Admin)</t>
  </si>
  <si>
    <t>Computer And Copier Repair Charges  (Admin)</t>
  </si>
  <si>
    <t>Overtime Charges  (rental)</t>
  </si>
  <si>
    <t>TA charges (Service)</t>
  </si>
  <si>
    <t>Car Repair Charges (Service)</t>
  </si>
  <si>
    <t>Overtime Charges (Service)</t>
  </si>
  <si>
    <t>CarFuel Charges  (Tech Support)</t>
  </si>
  <si>
    <t>TA charges (Finance And Account)</t>
  </si>
  <si>
    <t>Delivery Charges (Service)</t>
  </si>
  <si>
    <t>Delivery Charges For MLM BR Customer Machine Repair For KS Hotel ,MC350TS,17100496</t>
  </si>
  <si>
    <t>TA &amp; Express charges</t>
  </si>
  <si>
    <t>Installation charges for fuel tank (TSP Dept) PIC-Ye Wint</t>
  </si>
  <si>
    <t>Monthly Fuel</t>
  </si>
  <si>
    <t>Delivery Charges For TCL to YGN</t>
  </si>
  <si>
    <t>Transportation &amp; Ferry Expenses (Tech Support)</t>
  </si>
  <si>
    <t>TA Charges  (Tech Support)</t>
  </si>
  <si>
    <t>ADV TA charges go to Myeik customer machine repair (Tech-support )  PIC-Saw Pyae Oo</t>
  </si>
  <si>
    <t>machine repair and maintenance charge Charges  (Tech Support)</t>
  </si>
  <si>
    <t>Purchasing Double Tape And Silicon For Machine Installation For VP-109S,5312848486, PIC-Ye Wint</t>
  </si>
  <si>
    <t>Advance request for general expense for office Jan'24</t>
  </si>
  <si>
    <t>Advance request SSB charges for Dec'23 And Jan'24</t>
  </si>
  <si>
    <t>Purchase Adaptor for Management</t>
  </si>
  <si>
    <t>Advance request for Birthday cake charges for Jan Born.</t>
  </si>
  <si>
    <t xml:space="preserve">DHL Border Charges For WW-PRT-PO-24010023 Stock Order </t>
  </si>
  <si>
    <t xml:space="preserve"> Battery Charges </t>
  </si>
  <si>
    <t>4I/8065 and 5M/1382 Car Fuel Adv For jan'24 for -2Units</t>
  </si>
  <si>
    <t>Overtime Charges For Machine Pre Delivery ,the car is lined up Min Khant Kyaw And William Aung Kawa Job Site ,60KVA ,DE66D5,A1607044, Customer Ko Naing Lin Htwe</t>
  </si>
  <si>
    <t>Transportation &amp; Ferry Expenses Charges  (rental)</t>
  </si>
  <si>
    <t>Taxi charges For Myo Myint Aung -Stand by Operator (Go Back From MLM Job Site-Eon Saw Mon),Thet Naing Oo(Go to MLM Job Site -Eon Saw Mon),Min Khant Kyaw (Go to CUstomer Job Site For Load Servey) And Toe Toe -Stand By Operator (Go to Dawei-Kanpauk Job Site)</t>
  </si>
  <si>
    <t xml:space="preserve">Painting Charges And Battery Charges </t>
  </si>
  <si>
    <t xml:space="preserve"> Advertising Charges For Facebook Promote And Post Boosting Charges </t>
  </si>
  <si>
    <t>r3H-8375,Nissian AD-Van Car Repair</t>
  </si>
  <si>
    <t>Entertainment Charges (Sale And Marketing)</t>
  </si>
  <si>
    <t>Entertainment Charges For Old Customer Site Visit And Next Demand Site Visit And Appointment (Myeik,Bote Pyin And Kaw Thaung)</t>
  </si>
  <si>
    <t>Machine Repair And Maintenance Charges (AHM Machine),C220D5E,F17I809363,200KVA,HO Stock Machine Fuel Pipe Line Purchase Charge</t>
  </si>
  <si>
    <t>TA Charges For Going to MTL For Legal Case</t>
  </si>
  <si>
    <t>First Week  Budget Actual for PG BU (24-Jan-2024)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</si>
</sst>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name val="Tahoma"/>
      <family val="2"/>
    </font>
    <font>
      <sz val="11"/>
      <color theme="1"/>
      <name val="Calibri "/>
    </font>
    <font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164" fontId="3" fillId="0" borderId="0" xfId="1" applyNumberFormat="1" applyFont="1"/>
    <xf numFmtId="0" fontId="3" fillId="0" borderId="0" xfId="0" applyFont="1"/>
    <xf numFmtId="0" fontId="3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4" fillId="3" borderId="1" xfId="1" applyNumberFormat="1" applyFont="1" applyFill="1" applyBorder="1"/>
    <xf numFmtId="164" fontId="2" fillId="3" borderId="1" xfId="1" applyNumberFormat="1" applyFont="1" applyFill="1" applyBorder="1"/>
    <xf numFmtId="0" fontId="3" fillId="3" borderId="8" xfId="0" applyFont="1" applyFill="1" applyBorder="1"/>
    <xf numFmtId="0" fontId="2" fillId="0" borderId="0" xfId="0" applyFont="1" applyAlignment="1">
      <alignment horizontal="right"/>
    </xf>
    <xf numFmtId="43" fontId="3" fillId="0" borderId="0" xfId="1" applyFont="1"/>
    <xf numFmtId="164" fontId="3" fillId="0" borderId="10" xfId="1" applyNumberFormat="1" applyFont="1" applyBorder="1"/>
    <xf numFmtId="0" fontId="5" fillId="0" borderId="0" xfId="0" applyFont="1"/>
    <xf numFmtId="164" fontId="3" fillId="0" borderId="0" xfId="0" applyNumberFormat="1" applyFont="1"/>
    <xf numFmtId="164" fontId="5" fillId="0" borderId="0" xfId="0" applyNumberFormat="1" applyFont="1"/>
    <xf numFmtId="0" fontId="6" fillId="0" borderId="4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center"/>
    </xf>
    <xf numFmtId="164" fontId="6" fillId="0" borderId="8" xfId="1" applyNumberFormat="1" applyFont="1" applyFill="1" applyBorder="1" applyAlignment="1">
      <alignment horizontal="center" vertical="center"/>
    </xf>
    <xf numFmtId="0" fontId="6" fillId="0" borderId="0" xfId="0" applyFont="1" applyFill="1"/>
    <xf numFmtId="164" fontId="6" fillId="0" borderId="1" xfId="1" applyNumberFormat="1" applyFont="1" applyFill="1" applyBorder="1" applyAlignment="1">
      <alignment horizontal="center" vertical="center"/>
    </xf>
    <xf numFmtId="0" fontId="3" fillId="0" borderId="0" xfId="0" applyFont="1" applyFill="1"/>
    <xf numFmtId="0" fontId="6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top"/>
    </xf>
    <xf numFmtId="0" fontId="6" fillId="0" borderId="8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horizontal="left" wrapText="1"/>
    </xf>
    <xf numFmtId="164" fontId="3" fillId="0" borderId="0" xfId="1" applyNumberFormat="1" applyFont="1" applyFill="1"/>
    <xf numFmtId="164" fontId="2" fillId="3" borderId="3" xfId="1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wrapText="1"/>
    </xf>
    <xf numFmtId="44" fontId="4" fillId="3" borderId="1" xfId="2" applyFont="1" applyFill="1" applyBorder="1"/>
    <xf numFmtId="44" fontId="2" fillId="3" borderId="1" xfId="2" applyFont="1" applyFill="1" applyBorder="1"/>
    <xf numFmtId="44" fontId="6" fillId="0" borderId="1" xfId="2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top" wrapText="1"/>
    </xf>
    <xf numFmtId="0" fontId="0" fillId="0" borderId="8" xfId="0" applyFill="1" applyBorder="1" applyAlignment="1">
      <alignment horizontal="left" wrapText="1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164" fontId="3" fillId="0" borderId="8" xfId="1" applyNumberFormat="1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4"/>
  <sheetViews>
    <sheetView tabSelected="1" topLeftCell="A19" workbookViewId="0">
      <selection activeCell="B31" sqref="B31"/>
    </sheetView>
  </sheetViews>
  <sheetFormatPr defaultRowHeight="14.25"/>
  <cols>
    <col min="1" max="1" width="3.7109375" style="16" customWidth="1"/>
    <col min="2" max="2" width="82" style="16" customWidth="1"/>
    <col min="3" max="3" width="10.140625" style="16" customWidth="1"/>
    <col min="4" max="4" width="15.42578125" style="16" customWidth="1"/>
    <col min="5" max="6" width="12" style="16" customWidth="1"/>
    <col min="7" max="7" width="51.140625" style="16" customWidth="1"/>
    <col min="8" max="8" width="11.5703125" style="16" bestFit="1" customWidth="1"/>
    <col min="9" max="9" width="9.140625" style="16"/>
    <col min="10" max="10" width="11.5703125" style="16" bestFit="1" customWidth="1"/>
    <col min="11" max="16384" width="9.140625" style="16"/>
  </cols>
  <sheetData>
    <row r="1" spans="1:37" s="7" customFormat="1" ht="12.75">
      <c r="A1" s="42" t="s">
        <v>71</v>
      </c>
      <c r="B1" s="42"/>
      <c r="C1" s="42"/>
      <c r="D1" s="42"/>
      <c r="E1" s="42"/>
      <c r="F1" s="42"/>
      <c r="G1" s="42"/>
    </row>
    <row r="2" spans="1:37" s="7" customFormat="1" ht="12.75">
      <c r="A2" s="31"/>
      <c r="B2" s="31" t="s">
        <v>0</v>
      </c>
      <c r="C2" s="1" t="s">
        <v>1</v>
      </c>
      <c r="D2" s="43">
        <v>28532120</v>
      </c>
      <c r="E2" s="44"/>
      <c r="F2" s="2" t="s">
        <v>2</v>
      </c>
      <c r="G2" s="3">
        <v>45100</v>
      </c>
    </row>
    <row r="3" spans="1:37" s="7" customFormat="1" ht="12.75">
      <c r="A3" s="4"/>
      <c r="B3" s="4"/>
      <c r="C3" s="4"/>
      <c r="D3" s="4"/>
      <c r="E3" s="4"/>
      <c r="F3" s="4"/>
      <c r="G3" s="4"/>
    </row>
    <row r="4" spans="1:37" s="7" customFormat="1" ht="12.75">
      <c r="A4" s="45" t="s">
        <v>3</v>
      </c>
      <c r="B4" s="47" t="s">
        <v>4</v>
      </c>
      <c r="C4" s="47" t="s">
        <v>5</v>
      </c>
      <c r="D4" s="49" t="s">
        <v>6</v>
      </c>
      <c r="E4" s="50"/>
      <c r="F4" s="35" t="s">
        <v>32</v>
      </c>
      <c r="G4" s="47" t="s">
        <v>7</v>
      </c>
    </row>
    <row r="5" spans="1:37" s="7" customFormat="1" ht="12.75">
      <c r="A5" s="46"/>
      <c r="B5" s="48"/>
      <c r="C5" s="48"/>
      <c r="D5" s="5" t="s">
        <v>8</v>
      </c>
      <c r="E5" s="5" t="s">
        <v>9</v>
      </c>
      <c r="F5" s="5" t="s">
        <v>8</v>
      </c>
      <c r="G5" s="48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</row>
    <row r="6" spans="1:37" s="22" customFormat="1" ht="12.75">
      <c r="A6" s="19">
        <v>1</v>
      </c>
      <c r="B6" s="25" t="s">
        <v>18</v>
      </c>
      <c r="C6" s="26" t="s">
        <v>17</v>
      </c>
      <c r="D6" s="23">
        <v>6871500</v>
      </c>
      <c r="E6" s="21"/>
      <c r="F6" s="23"/>
      <c r="G6" s="20"/>
    </row>
    <row r="7" spans="1:37" s="22" customFormat="1" ht="12.75">
      <c r="A7" s="19">
        <v>2</v>
      </c>
      <c r="B7" s="20" t="s">
        <v>19</v>
      </c>
      <c r="C7" s="26" t="s">
        <v>17</v>
      </c>
      <c r="D7" s="21">
        <v>64300</v>
      </c>
      <c r="E7" s="21"/>
      <c r="F7" s="23"/>
      <c r="G7" s="20" t="s">
        <v>58</v>
      </c>
    </row>
    <row r="8" spans="1:37" s="22" customFormat="1" ht="12.75">
      <c r="A8" s="19">
        <v>3</v>
      </c>
      <c r="B8" s="20" t="s">
        <v>20</v>
      </c>
      <c r="C8" s="26" t="s">
        <v>16</v>
      </c>
      <c r="D8" s="21">
        <v>100000</v>
      </c>
      <c r="E8" s="21"/>
      <c r="F8" s="23"/>
      <c r="G8" s="20" t="s">
        <v>54</v>
      </c>
    </row>
    <row r="9" spans="1:37" s="22" customFormat="1" ht="12.75">
      <c r="A9" s="19">
        <v>4</v>
      </c>
      <c r="B9" s="27" t="s">
        <v>21</v>
      </c>
      <c r="C9" s="26" t="s">
        <v>16</v>
      </c>
      <c r="D9" s="21">
        <v>54000</v>
      </c>
      <c r="E9" s="21"/>
      <c r="F9" s="23"/>
      <c r="G9" s="20" t="s">
        <v>57</v>
      </c>
    </row>
    <row r="10" spans="1:37" s="22" customFormat="1" ht="12.75">
      <c r="A10" s="19">
        <v>7</v>
      </c>
      <c r="B10" s="20" t="s">
        <v>35</v>
      </c>
      <c r="C10" s="26" t="s">
        <v>16</v>
      </c>
      <c r="D10" s="21">
        <v>1003600</v>
      </c>
      <c r="E10" s="21"/>
      <c r="F10" s="23"/>
      <c r="G10" s="20" t="s">
        <v>55</v>
      </c>
    </row>
    <row r="11" spans="1:37" s="22" customFormat="1" ht="12.75">
      <c r="A11" s="19">
        <v>8</v>
      </c>
      <c r="B11" s="20" t="s">
        <v>36</v>
      </c>
      <c r="C11" s="26" t="s">
        <v>16</v>
      </c>
      <c r="D11" s="21">
        <v>70000</v>
      </c>
      <c r="E11" s="21"/>
      <c r="F11" s="23"/>
      <c r="G11" s="20" t="s">
        <v>56</v>
      </c>
    </row>
    <row r="12" spans="1:37" s="22" customFormat="1" ht="12.75">
      <c r="A12" s="19">
        <v>9</v>
      </c>
      <c r="B12" s="20" t="s">
        <v>22</v>
      </c>
      <c r="C12" s="26" t="s">
        <v>16</v>
      </c>
      <c r="D12" s="21">
        <v>1792500</v>
      </c>
      <c r="E12" s="21"/>
      <c r="F12" s="23"/>
      <c r="G12" s="28"/>
    </row>
    <row r="13" spans="1:37" s="22" customFormat="1" ht="23.25" customHeight="1">
      <c r="A13" s="19">
        <v>10</v>
      </c>
      <c r="B13" s="20" t="s">
        <v>23</v>
      </c>
      <c r="C13" s="26" t="s">
        <v>17</v>
      </c>
      <c r="D13" s="21">
        <v>2600000</v>
      </c>
      <c r="E13" s="21"/>
      <c r="F13" s="39">
        <v>500</v>
      </c>
      <c r="G13" s="28"/>
    </row>
    <row r="14" spans="1:37" s="22" customFormat="1" ht="12.75">
      <c r="A14" s="19">
        <v>11</v>
      </c>
      <c r="B14" s="20" t="s">
        <v>24</v>
      </c>
      <c r="C14" s="26" t="s">
        <v>16</v>
      </c>
      <c r="D14" s="21">
        <v>1282000</v>
      </c>
      <c r="E14" s="21"/>
      <c r="F14" s="23"/>
      <c r="G14" s="28" t="s">
        <v>47</v>
      </c>
    </row>
    <row r="15" spans="1:37" s="22" customFormat="1" ht="23.25" customHeight="1">
      <c r="A15" s="19">
        <v>12.7777777777778</v>
      </c>
      <c r="B15" s="20" t="s">
        <v>25</v>
      </c>
      <c r="C15" s="26" t="s">
        <v>16</v>
      </c>
      <c r="D15" s="21">
        <v>700000</v>
      </c>
      <c r="E15" s="21"/>
      <c r="F15" s="23"/>
      <c r="G15" s="28" t="s">
        <v>65</v>
      </c>
    </row>
    <row r="16" spans="1:37" s="22" customFormat="1" ht="12.75">
      <c r="A16" s="19">
        <v>14.1111111111111</v>
      </c>
      <c r="B16" s="20" t="s">
        <v>33</v>
      </c>
      <c r="C16" s="26" t="s">
        <v>16</v>
      </c>
      <c r="D16" s="21">
        <v>301000</v>
      </c>
      <c r="E16" s="21"/>
      <c r="F16" s="23"/>
      <c r="G16" s="28" t="s">
        <v>66</v>
      </c>
    </row>
    <row r="17" spans="1:7" s="22" customFormat="1" ht="38.25">
      <c r="A17" s="19">
        <v>15.4444444444445</v>
      </c>
      <c r="B17" s="20" t="s">
        <v>26</v>
      </c>
      <c r="C17" s="26" t="s">
        <v>16</v>
      </c>
      <c r="D17" s="21">
        <v>26600</v>
      </c>
      <c r="E17" s="21"/>
      <c r="F17" s="23"/>
      <c r="G17" s="28" t="s">
        <v>69</v>
      </c>
    </row>
    <row r="18" spans="1:7" s="22" customFormat="1" ht="38.25">
      <c r="A18" s="19">
        <v>16.7777777777778</v>
      </c>
      <c r="B18" s="20" t="s">
        <v>67</v>
      </c>
      <c r="C18" s="26" t="s">
        <v>16</v>
      </c>
      <c r="D18" s="21">
        <v>322050</v>
      </c>
      <c r="E18" s="21"/>
      <c r="F18" s="23"/>
      <c r="G18" s="28" t="s">
        <v>68</v>
      </c>
    </row>
    <row r="19" spans="1:7" s="22" customFormat="1" ht="12.75">
      <c r="A19" s="19">
        <v>18.1111111111111</v>
      </c>
      <c r="B19" s="20" t="s">
        <v>34</v>
      </c>
      <c r="C19" s="26" t="s">
        <v>17</v>
      </c>
      <c r="D19" s="21">
        <v>1678700</v>
      </c>
      <c r="E19" s="21"/>
      <c r="F19" s="23"/>
      <c r="G19" s="20" t="s">
        <v>64</v>
      </c>
    </row>
    <row r="20" spans="1:7" s="22" customFormat="1" ht="18.75" customHeight="1">
      <c r="A20" s="19">
        <v>19.4444444444445</v>
      </c>
      <c r="B20" s="20" t="s">
        <v>27</v>
      </c>
      <c r="C20" s="26" t="s">
        <v>16</v>
      </c>
      <c r="D20" s="21">
        <v>743900</v>
      </c>
      <c r="E20" s="21"/>
      <c r="F20" s="23"/>
      <c r="G20" s="28"/>
    </row>
    <row r="21" spans="1:7" s="22" customFormat="1" ht="20.25" customHeight="1">
      <c r="A21" s="19">
        <v>20.7777777777778</v>
      </c>
      <c r="B21" s="20" t="s">
        <v>28</v>
      </c>
      <c r="C21" s="26" t="s">
        <v>16</v>
      </c>
      <c r="D21" s="21">
        <v>1020000</v>
      </c>
      <c r="E21" s="21"/>
      <c r="F21" s="23"/>
      <c r="G21" s="28" t="s">
        <v>60</v>
      </c>
    </row>
    <row r="22" spans="1:7" s="22" customFormat="1" ht="15.75" customHeight="1">
      <c r="A22" s="19">
        <v>22.1111111111111</v>
      </c>
      <c r="B22" s="20" t="s">
        <v>31</v>
      </c>
      <c r="C22" s="26" t="s">
        <v>17</v>
      </c>
      <c r="D22" s="21">
        <v>1312300</v>
      </c>
      <c r="E22" s="21"/>
      <c r="F22" s="23"/>
      <c r="G22" s="28" t="s">
        <v>59</v>
      </c>
    </row>
    <row r="23" spans="1:7" s="22" customFormat="1" ht="14.25" customHeight="1">
      <c r="A23" s="19">
        <v>23.4444444444445</v>
      </c>
      <c r="B23" s="20" t="s">
        <v>37</v>
      </c>
      <c r="C23" s="26" t="s">
        <v>16</v>
      </c>
      <c r="D23" s="21">
        <v>21000</v>
      </c>
      <c r="E23" s="21"/>
      <c r="F23" s="23"/>
      <c r="G23" s="40" t="s">
        <v>61</v>
      </c>
    </row>
    <row r="24" spans="1:7" s="22" customFormat="1" ht="14.25" customHeight="1">
      <c r="A24" s="19">
        <v>24.7777777777778</v>
      </c>
      <c r="B24" s="20" t="s">
        <v>62</v>
      </c>
      <c r="C24" s="26" t="s">
        <v>16</v>
      </c>
      <c r="D24" s="21">
        <v>74000</v>
      </c>
      <c r="E24" s="21"/>
      <c r="F24" s="23"/>
      <c r="G24" s="40" t="s">
        <v>63</v>
      </c>
    </row>
    <row r="25" spans="1:7" s="22" customFormat="1" ht="14.25" customHeight="1">
      <c r="A25" s="19">
        <v>26.1111111111111</v>
      </c>
      <c r="B25" s="20" t="s">
        <v>38</v>
      </c>
      <c r="C25" s="26" t="s">
        <v>16</v>
      </c>
      <c r="D25" s="21">
        <v>1134700</v>
      </c>
      <c r="E25" s="21"/>
      <c r="F25" s="23"/>
      <c r="G25" s="28" t="s">
        <v>45</v>
      </c>
    </row>
    <row r="26" spans="1:7" s="22" customFormat="1" ht="12" customHeight="1">
      <c r="A26" s="19">
        <v>27.4444444444445</v>
      </c>
      <c r="B26" s="20" t="s">
        <v>29</v>
      </c>
      <c r="C26" s="26" t="s">
        <v>16</v>
      </c>
      <c r="D26" s="21">
        <v>292950</v>
      </c>
      <c r="E26" s="21"/>
      <c r="F26" s="23"/>
      <c r="G26" s="28"/>
    </row>
    <row r="27" spans="1:7" s="22" customFormat="1" ht="12" customHeight="1">
      <c r="A27" s="19">
        <v>28.7777777777778</v>
      </c>
      <c r="B27" s="20" t="s">
        <v>43</v>
      </c>
      <c r="C27" s="26" t="s">
        <v>16</v>
      </c>
      <c r="D27" s="21">
        <v>17000</v>
      </c>
      <c r="E27" s="21"/>
      <c r="F27" s="23"/>
      <c r="G27" s="32" t="s">
        <v>44</v>
      </c>
    </row>
    <row r="28" spans="1:7" s="22" customFormat="1" ht="12" customHeight="1">
      <c r="A28" s="19">
        <v>30.1111111111111</v>
      </c>
      <c r="B28" s="20" t="s">
        <v>39</v>
      </c>
      <c r="C28" s="26" t="s">
        <v>16</v>
      </c>
      <c r="D28" s="21">
        <v>3000</v>
      </c>
      <c r="E28" s="21"/>
      <c r="F28" s="23"/>
      <c r="G28" s="36"/>
    </row>
    <row r="29" spans="1:7" s="22" customFormat="1" ht="12" customHeight="1">
      <c r="A29" s="19">
        <v>31.4444444444445</v>
      </c>
      <c r="B29" s="20" t="s">
        <v>40</v>
      </c>
      <c r="C29" s="26" t="s">
        <v>16</v>
      </c>
      <c r="D29" s="21">
        <v>36600</v>
      </c>
      <c r="E29" s="21"/>
      <c r="F29" s="23"/>
      <c r="G29" s="36"/>
    </row>
    <row r="30" spans="1:7" s="22" customFormat="1" ht="12" customHeight="1">
      <c r="A30" s="19">
        <v>32.7777777777778</v>
      </c>
      <c r="B30" s="20" t="s">
        <v>49</v>
      </c>
      <c r="C30" s="26" t="s">
        <v>16</v>
      </c>
      <c r="D30" s="21">
        <v>30000</v>
      </c>
      <c r="E30" s="21"/>
      <c r="F30" s="23"/>
      <c r="G30" s="28" t="s">
        <v>48</v>
      </c>
    </row>
    <row r="31" spans="1:7" s="22" customFormat="1" ht="12" customHeight="1">
      <c r="A31" s="19">
        <v>34.1111111111111</v>
      </c>
      <c r="B31" s="20" t="s">
        <v>52</v>
      </c>
      <c r="C31" s="26" t="s">
        <v>16</v>
      </c>
      <c r="D31" s="21">
        <v>12300</v>
      </c>
      <c r="E31" s="21"/>
      <c r="F31" s="23"/>
      <c r="G31" s="28" t="s">
        <v>53</v>
      </c>
    </row>
    <row r="32" spans="1:7" s="22" customFormat="1" ht="12" customHeight="1">
      <c r="A32" s="19">
        <v>35.4444444444445</v>
      </c>
      <c r="B32" s="20" t="s">
        <v>50</v>
      </c>
      <c r="C32" s="26" t="s">
        <v>16</v>
      </c>
      <c r="D32" s="21">
        <v>200000</v>
      </c>
      <c r="E32" s="21"/>
      <c r="F32" s="23"/>
      <c r="G32" s="28" t="s">
        <v>51</v>
      </c>
    </row>
    <row r="33" spans="1:37" s="22" customFormat="1" ht="12" customHeight="1">
      <c r="A33" s="19">
        <v>36.7777777777778</v>
      </c>
      <c r="B33" s="20" t="s">
        <v>41</v>
      </c>
      <c r="C33" s="26" t="s">
        <v>16</v>
      </c>
      <c r="D33" s="21">
        <v>430000</v>
      </c>
      <c r="E33" s="21"/>
      <c r="F33" s="23"/>
      <c r="G33" s="28" t="s">
        <v>47</v>
      </c>
    </row>
    <row r="34" spans="1:37" s="22" customFormat="1" ht="12" customHeight="1">
      <c r="A34" s="19">
        <v>38.1111111111111</v>
      </c>
      <c r="B34" s="20" t="s">
        <v>30</v>
      </c>
      <c r="C34" s="26" t="s">
        <v>17</v>
      </c>
      <c r="D34" s="21">
        <v>400000</v>
      </c>
      <c r="E34" s="21"/>
      <c r="F34" s="23"/>
      <c r="G34" s="33" t="s">
        <v>46</v>
      </c>
    </row>
    <row r="35" spans="1:37" s="22" customFormat="1" ht="12" customHeight="1">
      <c r="A35" s="19">
        <v>39.4444444444445</v>
      </c>
      <c r="B35" s="20" t="s">
        <v>42</v>
      </c>
      <c r="C35" s="26" t="s">
        <v>16</v>
      </c>
      <c r="D35" s="21">
        <v>200000</v>
      </c>
      <c r="E35" s="21"/>
      <c r="F35" s="23"/>
      <c r="G35" s="41" t="s">
        <v>70</v>
      </c>
    </row>
    <row r="36" spans="1:37" s="22" customFormat="1" ht="12" customHeight="1">
      <c r="A36" s="19"/>
      <c r="B36" s="20"/>
      <c r="C36" s="26"/>
      <c r="D36" s="21"/>
      <c r="E36" s="21"/>
      <c r="F36" s="23"/>
      <c r="G36" s="28"/>
    </row>
    <row r="37" spans="1:37" s="22" customFormat="1" ht="12" customHeight="1">
      <c r="A37" s="19"/>
      <c r="B37" s="20"/>
      <c r="C37" s="26"/>
      <c r="D37" s="21"/>
      <c r="E37" s="21"/>
      <c r="F37" s="23"/>
      <c r="G37" s="20"/>
    </row>
    <row r="38" spans="1:37" s="7" customFormat="1" ht="12.75">
      <c r="A38" s="8"/>
      <c r="B38" s="9" t="s">
        <v>10</v>
      </c>
      <c r="C38" s="9"/>
      <c r="D38" s="10">
        <f>SUBTOTAL(9,D6:E37)</f>
        <v>22794000</v>
      </c>
      <c r="E38" s="10">
        <f>SUM(E6:E37)</f>
        <v>0</v>
      </c>
      <c r="F38" s="37">
        <f>SUM(F6:F37)</f>
        <v>500</v>
      </c>
      <c r="G38" s="8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</row>
    <row r="39" spans="1:37" s="7" customFormat="1" ht="12.75">
      <c r="A39" s="52"/>
      <c r="B39" s="55" t="s">
        <v>11</v>
      </c>
      <c r="C39" s="29"/>
      <c r="D39" s="57"/>
      <c r="E39" s="58"/>
      <c r="F39" s="51"/>
      <c r="G39" s="52" t="s">
        <v>12</v>
      </c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</row>
    <row r="40" spans="1:37" s="7" customFormat="1" ht="13.5" thickBot="1">
      <c r="A40" s="54"/>
      <c r="B40" s="56"/>
      <c r="C40" s="30"/>
      <c r="D40" s="57"/>
      <c r="E40" s="59"/>
      <c r="F40" s="51"/>
      <c r="G40" s="53"/>
    </row>
    <row r="41" spans="1:37" s="7" customFormat="1" ht="13.5" thickTop="1">
      <c r="A41" s="8"/>
      <c r="B41" s="9" t="s">
        <v>13</v>
      </c>
      <c r="C41" s="9"/>
      <c r="D41" s="11">
        <f>D38-D39</f>
        <v>22794000</v>
      </c>
      <c r="E41" s="11"/>
      <c r="F41" s="38">
        <f>SUM(F38)</f>
        <v>500</v>
      </c>
      <c r="G41" s="12"/>
    </row>
    <row r="42" spans="1:37" s="7" customFormat="1" ht="12.75">
      <c r="D42" s="6"/>
      <c r="E42" s="6"/>
      <c r="F42" s="6"/>
    </row>
    <row r="43" spans="1:37" s="7" customFormat="1" ht="12.75">
      <c r="B43" s="13" t="s">
        <v>14</v>
      </c>
      <c r="C43" s="13"/>
      <c r="D43" s="6">
        <f>D41</f>
        <v>22794000</v>
      </c>
      <c r="E43" s="14"/>
      <c r="F43" s="6"/>
    </row>
    <row r="44" spans="1:37" s="7" customFormat="1" ht="12.75">
      <c r="B44" s="13" t="s">
        <v>9</v>
      </c>
      <c r="C44" s="13"/>
      <c r="D44" s="6"/>
      <c r="E44" s="14"/>
      <c r="F44" s="34"/>
    </row>
    <row r="45" spans="1:37" s="7" customFormat="1" ht="13.5" thickBot="1">
      <c r="B45" s="13" t="s">
        <v>15</v>
      </c>
      <c r="C45" s="13"/>
      <c r="D45" s="15"/>
      <c r="E45" s="6"/>
      <c r="F45" s="6"/>
      <c r="H45" s="17"/>
    </row>
    <row r="46" spans="1:37" s="7" customFormat="1" ht="13.5" thickTop="1">
      <c r="D46" s="17">
        <f>D43</f>
        <v>22794000</v>
      </c>
    </row>
    <row r="47" spans="1:37" s="7" customFormat="1" ht="12.75"/>
    <row r="48" spans="1:37" s="7" customFormat="1" ht="12.75">
      <c r="D48" s="17"/>
    </row>
    <row r="49" spans="4:4" s="7" customFormat="1" ht="12.75"/>
    <row r="50" spans="4:4" s="7" customFormat="1" ht="12.75">
      <c r="D50" s="6"/>
    </row>
    <row r="51" spans="4:4" s="7" customFormat="1" ht="12.75"/>
    <row r="52" spans="4:4">
      <c r="D52" s="18"/>
    </row>
    <row r="53" spans="4:4">
      <c r="D53" s="18"/>
    </row>
    <row r="54" spans="4:4">
      <c r="D54" s="18"/>
    </row>
  </sheetData>
  <mergeCells count="13">
    <mergeCell ref="F39:F40"/>
    <mergeCell ref="G39:G40"/>
    <mergeCell ref="A39:A40"/>
    <mergeCell ref="B39:B40"/>
    <mergeCell ref="D39:D40"/>
    <mergeCell ref="E39:E40"/>
    <mergeCell ref="A1:G1"/>
    <mergeCell ref="D2:E2"/>
    <mergeCell ref="A4:A5"/>
    <mergeCell ref="B4:B5"/>
    <mergeCell ref="C4:C5"/>
    <mergeCell ref="D4:E4"/>
    <mergeCell ref="G4:G5"/>
  </mergeCells>
  <pageMargins left="0.45" right="0.4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time actual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2023-04-04T03:12:08Z</dcterms:created>
  <dcterms:modified xsi:type="dcterms:W3CDTF">2024-01-25T02:42:30Z</dcterms:modified>
</cp:coreProperties>
</file>