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Khin Yadanar Htun\KYDNH\Cash File\MC BU Monthly Budget File\"/>
    </mc:Choice>
  </mc:AlternateContent>
  <bookViews>
    <workbookView xWindow="0" yWindow="0" windowWidth="20490" windowHeight="7755"/>
  </bookViews>
  <sheets>
    <sheet name="Budget Request Format" sheetId="4" r:id="rId1"/>
    <sheet name="Budget Vs Actual Format" sheetId="1" r:id="rId2"/>
    <sheet name="BUDGET USE" sheetId="13" r:id="rId3"/>
    <sheet name="INCOME DETAILS" sheetId="15" r:id="rId4"/>
  </sheets>
  <definedNames>
    <definedName name="_xlnm.Print_Titles" localSheetId="1">'Budget Vs Actual Format'!$3:$3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4" i="13" l="1"/>
  <c r="G141" i="13" l="1"/>
  <c r="H74" i="13"/>
  <c r="G74" i="13"/>
  <c r="H141" i="13" l="1"/>
  <c r="H318" i="13" l="1"/>
  <c r="G262" i="13" l="1"/>
  <c r="C98" i="1"/>
  <c r="H314" i="13"/>
  <c r="G16" i="13"/>
  <c r="A315" i="13" l="1"/>
  <c r="H48" i="13"/>
  <c r="J62" i="4" l="1"/>
  <c r="J63" i="4"/>
  <c r="B62" i="4"/>
  <c r="J10" i="4" l="1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G350" i="13" l="1"/>
  <c r="E68" i="1" l="1"/>
  <c r="H262" i="13"/>
  <c r="A23" i="1" l="1"/>
  <c r="A80" i="13" s="1"/>
  <c r="H350" i="13" l="1"/>
  <c r="F54" i="15" l="1"/>
  <c r="E1" i="1" s="1"/>
  <c r="G186" i="13" l="1"/>
  <c r="H79" i="13"/>
  <c r="H229" i="13"/>
  <c r="A223" i="13"/>
  <c r="A55" i="1" l="1"/>
  <c r="H52" i="13" l="1"/>
  <c r="A207" i="13"/>
  <c r="G56" i="1"/>
  <c r="E57" i="1" l="1"/>
  <c r="H28" i="13"/>
  <c r="A29" i="13"/>
  <c r="E58" i="1" l="1"/>
  <c r="H186" i="13" l="1"/>
  <c r="A49" i="13" l="1"/>
  <c r="C91" i="1" l="1"/>
  <c r="H180" i="13" l="1"/>
  <c r="H221" i="13" l="1"/>
  <c r="A216" i="13"/>
  <c r="G10" i="1"/>
  <c r="G11" i="1"/>
  <c r="G13" i="1"/>
  <c r="G15" i="1"/>
  <c r="G17" i="1"/>
  <c r="G18" i="1"/>
  <c r="G19" i="1"/>
  <c r="G21" i="1"/>
  <c r="G24" i="1"/>
  <c r="G26" i="1"/>
  <c r="G29" i="1"/>
  <c r="G30" i="1"/>
  <c r="G32" i="1"/>
  <c r="G33" i="1"/>
  <c r="G34" i="1"/>
  <c r="G35" i="1"/>
  <c r="G36" i="1"/>
  <c r="G37" i="1"/>
  <c r="G38" i="1"/>
  <c r="G39" i="1"/>
  <c r="G40" i="1"/>
  <c r="G42" i="1"/>
  <c r="G43" i="1"/>
  <c r="G44" i="1"/>
  <c r="G45" i="1"/>
  <c r="G46" i="1"/>
  <c r="G47" i="1"/>
  <c r="G48" i="1"/>
  <c r="G51" i="1"/>
  <c r="G52" i="1"/>
  <c r="E64" i="4" l="1"/>
  <c r="J6" i="4"/>
  <c r="J7" i="4"/>
  <c r="J8" i="4"/>
  <c r="J9" i="4"/>
  <c r="C23" i="1"/>
  <c r="C27" i="1"/>
  <c r="G27" i="1" s="1"/>
  <c r="C41" i="1"/>
  <c r="G41" i="1" s="1"/>
  <c r="C55" i="1"/>
  <c r="G55" i="1" s="1"/>
  <c r="J5" i="4"/>
  <c r="H42" i="13" l="1"/>
  <c r="C9" i="1" l="1"/>
  <c r="G9" i="1" s="1"/>
  <c r="H170" i="13" l="1"/>
  <c r="I64" i="4" l="1"/>
  <c r="C25" i="1" l="1"/>
  <c r="G25" i="1" s="1"/>
  <c r="C12" i="1" l="1"/>
  <c r="G12" i="1" s="1"/>
  <c r="C14" i="1"/>
  <c r="G14" i="1" s="1"/>
  <c r="C16" i="1"/>
  <c r="G16" i="1" s="1"/>
  <c r="C20" i="1"/>
  <c r="G20" i="1" s="1"/>
  <c r="C22" i="1"/>
  <c r="G22" i="1" s="1"/>
  <c r="G23" i="1"/>
  <c r="C28" i="1"/>
  <c r="G28" i="1" s="1"/>
  <c r="C31" i="1"/>
  <c r="G31" i="1" s="1"/>
  <c r="C49" i="1"/>
  <c r="G49" i="1" s="1"/>
  <c r="C50" i="1"/>
  <c r="G50" i="1" s="1"/>
  <c r="C53" i="1"/>
  <c r="G53" i="1" s="1"/>
  <c r="C54" i="1"/>
  <c r="G54" i="1" s="1"/>
  <c r="H6" i="13" l="1"/>
  <c r="H214" i="13" l="1"/>
  <c r="H205" i="13"/>
  <c r="H90" i="13" l="1"/>
  <c r="H190" i="13"/>
  <c r="A1" i="13" l="1"/>
  <c r="H148" i="13" l="1"/>
  <c r="H98" i="13"/>
  <c r="H240" i="13" l="1"/>
  <c r="H355" i="13" s="1"/>
  <c r="H105" i="13"/>
  <c r="C8" i="1" l="1"/>
  <c r="C62" i="1"/>
  <c r="C65" i="1"/>
  <c r="C66" i="1"/>
  <c r="C68" i="1" l="1"/>
  <c r="C57" i="1"/>
  <c r="C5" i="1"/>
  <c r="H57" i="13" l="1"/>
  <c r="H111" i="13"/>
  <c r="H83" i="13"/>
  <c r="H16" i="13"/>
  <c r="H354" i="13" l="1"/>
  <c r="F54" i="1"/>
  <c r="H356" i="13" l="1"/>
  <c r="G64" i="4"/>
  <c r="D58" i="1" l="1"/>
  <c r="G65" i="1" l="1"/>
  <c r="F65" i="1"/>
  <c r="D64" i="4" l="1"/>
  <c r="C74" i="1" l="1"/>
  <c r="B57" i="1" l="1"/>
  <c r="C58" i="1" l="1"/>
  <c r="C76" i="1" s="1"/>
  <c r="H357" i="13" s="1"/>
  <c r="G5" i="1"/>
  <c r="D74" i="1" l="1"/>
  <c r="E74" i="1"/>
  <c r="E76" i="1" s="1"/>
  <c r="B74" i="1"/>
  <c r="D76" i="1" l="1"/>
  <c r="G7" i="1"/>
  <c r="F8" i="1"/>
  <c r="K64" i="4"/>
  <c r="H64" i="4"/>
  <c r="F64" i="4"/>
  <c r="J64" i="4" l="1"/>
  <c r="G8" i="1"/>
  <c r="B76" i="1"/>
  <c r="F5" i="1"/>
  <c r="F6" i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62" i="1"/>
  <c r="F63" i="1"/>
  <c r="F64" i="1"/>
  <c r="F66" i="1"/>
  <c r="F71" i="1"/>
  <c r="F74" i="1" s="1"/>
  <c r="G6" i="1"/>
  <c r="G62" i="1"/>
  <c r="G63" i="1"/>
  <c r="G64" i="1"/>
  <c r="G66" i="1"/>
  <c r="G71" i="1"/>
  <c r="G74" i="1" s="1"/>
  <c r="G57" i="1" l="1"/>
  <c r="H358" i="13"/>
  <c r="G68" i="1"/>
  <c r="G58" i="1"/>
  <c r="G59" i="1" s="1"/>
  <c r="F57" i="1"/>
  <c r="F76" i="1" s="1"/>
  <c r="G76" i="1" l="1"/>
</calcChain>
</file>

<file path=xl/comments1.xml><?xml version="1.0" encoding="utf-8"?>
<comments xmlns="http://schemas.openxmlformats.org/spreadsheetml/2006/main">
  <authors>
    <author>Windows User</author>
  </authors>
  <commentList>
    <comment ref="E76" authorId="0" shapeId="0">
      <text>
        <r>
          <rPr>
            <b/>
            <sz val="9"/>
            <color indexed="81"/>
            <rFont val="Tahoma"/>
            <family val="2"/>
          </rPr>
          <t>In Cash Book (Plus with Yellow Colour ) And Minus With Blue Colour</t>
        </r>
      </text>
    </comment>
  </commentList>
</comments>
</file>

<file path=xl/sharedStrings.xml><?xml version="1.0" encoding="utf-8"?>
<sst xmlns="http://schemas.openxmlformats.org/spreadsheetml/2006/main" count="226" uniqueCount="129">
  <si>
    <t>COA</t>
  </si>
  <si>
    <t>Budget
(MMK)</t>
  </si>
  <si>
    <t>Actual
(MMK)</t>
  </si>
  <si>
    <t>Variance
(MMK)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</si>
  <si>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</si>
  <si>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</si>
  <si>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</si>
  <si>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</si>
  <si>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</si>
  <si>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</si>
  <si>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</si>
  <si>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</si>
  <si>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</si>
  <si>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</si>
  <si>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</si>
  <si>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</si>
  <si>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</si>
  <si>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</si>
  <si>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</si>
  <si>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</si>
  <si>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</si>
  <si>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</si>
  <si>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</si>
  <si>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</si>
  <si>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</si>
  <si>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</si>
  <si>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</si>
  <si>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</si>
  <si>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</si>
  <si>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</si>
  <si>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</si>
  <si>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</si>
  <si>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</si>
  <si>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</si>
  <si>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</si>
  <si>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</si>
  <si>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</si>
  <si>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</si>
  <si>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</si>
  <si>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</si>
  <si>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</si>
  <si>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</si>
  <si>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</si>
  <si>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</si>
  <si>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</si>
  <si>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</si>
  <si>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</si>
  <si>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</si>
  <si>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</si>
  <si>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</si>
  <si>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</si>
  <si>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51010061 COGS - Units Licence And Duty Cost</t>
  </si>
  <si>
    <t>Total Amount</t>
  </si>
  <si>
    <t>COGS</t>
  </si>
  <si>
    <t>OPEX</t>
  </si>
  <si>
    <t>Description</t>
  </si>
  <si>
    <t>[15025000] FA - Furniture and Fixture</t>
  </si>
  <si>
    <t>Prepared By</t>
  </si>
  <si>
    <t>Approved By</t>
  </si>
  <si>
    <t>Budget
(USD)</t>
  </si>
  <si>
    <t>Actual
(USD)</t>
  </si>
  <si>
    <t>Variance
(USD)</t>
  </si>
  <si>
    <t>Exchange Rate</t>
  </si>
  <si>
    <t>Conbined Amount(MMK)</t>
  </si>
  <si>
    <t>[15024000] FA - Motor Vehicle</t>
  </si>
  <si>
    <t>[15020001] FA - Computer and Electrical Equipment</t>
  </si>
  <si>
    <t>51010054 COGS - Commission Units</t>
  </si>
  <si>
    <t>51020046COGS - Mecc Alte Spare Parts</t>
  </si>
  <si>
    <t>Spareparts</t>
  </si>
  <si>
    <t>Remark</t>
  </si>
  <si>
    <t>HR &amp; GA</t>
  </si>
  <si>
    <t>OPEX Variance %</t>
  </si>
  <si>
    <t>TOTAL Monthly Cash Budget Vs Actual Comparison</t>
  </si>
  <si>
    <t xml:space="preserve">                 Measurement for Salary</t>
  </si>
  <si>
    <t>Fixed Assets(CAPEX)</t>
  </si>
  <si>
    <t>TOTAL OPEX</t>
  </si>
  <si>
    <t>TOTAL COGS</t>
  </si>
  <si>
    <t>TOTAL CAPEX</t>
  </si>
  <si>
    <t>51020046COGS - Spare Parts</t>
  </si>
  <si>
    <t>Please do not change COA as menitoned above.</t>
  </si>
  <si>
    <t>Please insert COA (as per ERP) if required.</t>
  </si>
  <si>
    <t>Service</t>
  </si>
  <si>
    <r>
      <t xml:space="preserve">BU: </t>
    </r>
    <r>
      <rPr>
        <b/>
        <sz val="10"/>
        <color rgb="FFFF0000"/>
        <rFont val="Arial"/>
        <family val="2"/>
      </rPr>
      <t>MC</t>
    </r>
  </si>
  <si>
    <t>Transporation Expenses</t>
  </si>
  <si>
    <t>(Generator Disel)</t>
  </si>
  <si>
    <t>Cycle &amp; 3Wheeler Fuel Chgs (Test Run)</t>
  </si>
  <si>
    <t>62010057 Admin - Machine Rental Chgs (Generator Disel)</t>
  </si>
  <si>
    <t>Painting,Roof Sheet,Polish,Sofa Sheet,leaf Spring Repair Chgs</t>
  </si>
  <si>
    <t>Khin Yadanar Htun,Daw</t>
  </si>
  <si>
    <t>U-BOLT,LINEAR,ACCESSORIES IN MAINTENANCE,POLISH</t>
  </si>
  <si>
    <t>62010059 Admin - Machine Repair &amp; Maintenance(U-BOLT,LINEAR,ACCESSORIES IN MAINTENANCE,POLISH)</t>
  </si>
  <si>
    <t>TL</t>
  </si>
  <si>
    <t>OPEX TOTAL</t>
  </si>
  <si>
    <t>COGS TOTAL</t>
  </si>
  <si>
    <t>ALL TOTAL</t>
  </si>
  <si>
    <t>MONTHLY BUG</t>
  </si>
  <si>
    <t>PERCENT</t>
  </si>
  <si>
    <t>62010060 Admin - Cycle Fuel Expenses/Test Run Fuel chgs</t>
  </si>
  <si>
    <t>Voucher No</t>
  </si>
  <si>
    <t>Date</t>
  </si>
  <si>
    <t>Purpose</t>
  </si>
  <si>
    <t>Comer</t>
  </si>
  <si>
    <t>Details</t>
  </si>
  <si>
    <t>In (MMK)</t>
  </si>
  <si>
    <t>62010017 Admin - Employee Daily Wages Expenses</t>
  </si>
  <si>
    <t>Finance &amp; Account</t>
  </si>
  <si>
    <t>62010017 Admin - Employee Wages Expenses</t>
  </si>
  <si>
    <t>61001032 Admin - Broker and Incentive</t>
  </si>
  <si>
    <t>62010016 Admin - Employee Wages Charges</t>
  </si>
  <si>
    <t>Fan for MDY MC BU</t>
  </si>
  <si>
    <t xml:space="preserve">Khin Yadanar Htun, Daw </t>
  </si>
  <si>
    <t>Finance</t>
  </si>
  <si>
    <t xml:space="preserve">Win Theingi Nwe,Daw </t>
  </si>
  <si>
    <t>Accountant</t>
  </si>
  <si>
    <t>GM</t>
  </si>
  <si>
    <t xml:space="preserve">BANK AND CASH TOTAL </t>
  </si>
  <si>
    <t>Acknowledged By</t>
  </si>
  <si>
    <t xml:space="preserve">Zin Zin Mar </t>
  </si>
  <si>
    <t>Acknowledged  By</t>
  </si>
  <si>
    <t xml:space="preserve">Urgent Budget for Service  and Maintenance for Stock Clearance </t>
  </si>
  <si>
    <t>Win Theingi Nwe,Daw</t>
  </si>
  <si>
    <t>DOG FEED</t>
  </si>
  <si>
    <t>YCDC</t>
  </si>
  <si>
    <t>Income for December  '2023</t>
  </si>
  <si>
    <t>BUDDHA</t>
  </si>
  <si>
    <r>
      <t xml:space="preserve">Cash Budget Vs Actual Comparison - January </t>
    </r>
    <r>
      <rPr>
        <b/>
        <sz val="10"/>
        <color rgb="FFFF0000"/>
        <rFont val="Arial"/>
        <family val="2"/>
      </rPr>
      <t>2024</t>
    </r>
  </si>
  <si>
    <t>Zin Zin Mar,Daw</t>
  </si>
  <si>
    <r>
      <t xml:space="preserve">Monthly Cash Budget Request - February  </t>
    </r>
    <r>
      <rPr>
        <b/>
        <sz val="10"/>
        <color rgb="FFFF0000"/>
        <rFont val="Arial"/>
        <family val="2"/>
      </rPr>
      <t>2024</t>
    </r>
  </si>
  <si>
    <t>Sale (License)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</si>
</sst>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\ dd\-mmm\-yyyy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2"/>
      <color theme="1"/>
      <name val="Times New Roman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16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0" fontId="2" fillId="0" borderId="3" xfId="0" applyFont="1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164" fontId="3" fillId="0" borderId="7" xfId="1" applyNumberFormat="1" applyFont="1" applyBorder="1"/>
    <xf numFmtId="0" fontId="2" fillId="0" borderId="6" xfId="0" applyFont="1" applyBorder="1" applyAlignment="1">
      <alignment horizontal="center" vertical="center" wrapText="1"/>
    </xf>
    <xf numFmtId="37" fontId="2" fillId="0" borderId="6" xfId="0" applyNumberFormat="1" applyFont="1" applyBorder="1" applyAlignment="1">
      <alignment horizontal="center" vertical="center" wrapText="1"/>
    </xf>
    <xf numFmtId="37" fontId="3" fillId="0" borderId="6" xfId="1" applyNumberFormat="1" applyFont="1" applyBorder="1"/>
    <xf numFmtId="0" fontId="0" fillId="0" borderId="0" xfId="0" applyFill="1"/>
    <xf numFmtId="4" fontId="6" fillId="0" borderId="6" xfId="0" applyNumberFormat="1" applyFont="1" applyFill="1" applyBorder="1" applyAlignment="1">
      <alignment horizontal="center" vertical="top"/>
    </xf>
    <xf numFmtId="0" fontId="0" fillId="0" borderId="0" xfId="0" applyFont="1"/>
    <xf numFmtId="37" fontId="3" fillId="0" borderId="2" xfId="3" applyNumberFormat="1" applyFont="1" applyFill="1" applyBorder="1"/>
    <xf numFmtId="37" fontId="2" fillId="0" borderId="2" xfId="3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Fill="1"/>
    <xf numFmtId="164" fontId="3" fillId="0" borderId="2" xfId="1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/>
    <xf numFmtId="165" fontId="2" fillId="0" borderId="0" xfId="3" applyNumberFormat="1" applyFont="1" applyFill="1"/>
    <xf numFmtId="164" fontId="0" fillId="0" borderId="0" xfId="0" applyNumberFormat="1" applyFill="1"/>
    <xf numFmtId="0" fontId="5" fillId="0" borderId="0" xfId="0" applyFont="1" applyFill="1" applyAlignment="1">
      <alignment vertical="center"/>
    </xf>
    <xf numFmtId="9" fontId="0" fillId="0" borderId="0" xfId="2" applyFont="1" applyFill="1"/>
    <xf numFmtId="165" fontId="2" fillId="0" borderId="0" xfId="3" applyNumberFormat="1" applyFont="1" applyFill="1" applyBorder="1"/>
    <xf numFmtId="0" fontId="2" fillId="0" borderId="0" xfId="0" applyFont="1" applyFill="1" applyBorder="1"/>
    <xf numFmtId="9" fontId="2" fillId="0" borderId="0" xfId="2" applyFont="1" applyFill="1" applyBorder="1"/>
    <xf numFmtId="0" fontId="5" fillId="0" borderId="0" xfId="0" applyFont="1" applyFill="1"/>
    <xf numFmtId="14" fontId="0" fillId="0" borderId="0" xfId="0" applyNumberFormat="1" applyFill="1"/>
    <xf numFmtId="164" fontId="0" fillId="0" borderId="0" xfId="1" applyNumberFormat="1" applyFont="1" applyFill="1"/>
    <xf numFmtId="0" fontId="0" fillId="0" borderId="0" xfId="0" applyFill="1" applyAlignment="1">
      <alignment wrapText="1"/>
    </xf>
    <xf numFmtId="0" fontId="8" fillId="0" borderId="0" xfId="0" applyFont="1" applyFill="1"/>
    <xf numFmtId="0" fontId="2" fillId="0" borderId="0" xfId="0" applyFont="1" applyFill="1" applyAlignment="1">
      <alignment horizontal="center"/>
    </xf>
    <xf numFmtId="3" fontId="6" fillId="0" borderId="6" xfId="0" applyNumberFormat="1" applyFont="1" applyFill="1" applyBorder="1" applyAlignment="1">
      <alignment horizontal="center" vertical="top"/>
    </xf>
    <xf numFmtId="0" fontId="9" fillId="0" borderId="4" xfId="0" applyFont="1" applyBorder="1" applyAlignment="1">
      <alignment wrapText="1"/>
    </xf>
    <xf numFmtId="0" fontId="2" fillId="0" borderId="6" xfId="0" applyFont="1" applyFill="1" applyBorder="1" applyAlignment="1">
      <alignment horizontal="center" vertical="center"/>
    </xf>
    <xf numFmtId="37" fontId="2" fillId="0" borderId="6" xfId="3" applyNumberFormat="1" applyFont="1" applyFill="1" applyBorder="1" applyAlignment="1">
      <alignment horizontal="center" vertical="center"/>
    </xf>
    <xf numFmtId="37" fontId="3" fillId="0" borderId="6" xfId="3" applyNumberFormat="1" applyFont="1" applyFill="1" applyBorder="1"/>
    <xf numFmtId="37" fontId="3" fillId="0" borderId="9" xfId="3" applyNumberFormat="1" applyFont="1" applyFill="1" applyBorder="1"/>
    <xf numFmtId="37" fontId="2" fillId="0" borderId="9" xfId="3" applyNumberFormat="1" applyFont="1" applyFill="1" applyBorder="1"/>
    <xf numFmtId="0" fontId="10" fillId="0" borderId="0" xfId="0" applyFont="1" applyAlignment="1">
      <alignment horizontal="center"/>
    </xf>
    <xf numFmtId="0" fontId="11" fillId="0" borderId="0" xfId="0" applyFont="1"/>
    <xf numFmtId="165" fontId="2" fillId="0" borderId="2" xfId="3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/>
    </xf>
    <xf numFmtId="164" fontId="2" fillId="2" borderId="12" xfId="1" applyNumberFormat="1" applyFont="1" applyFill="1" applyBorder="1"/>
    <xf numFmtId="164" fontId="2" fillId="2" borderId="5" xfId="1" applyNumberFormat="1" applyFont="1" applyFill="1" applyBorder="1"/>
    <xf numFmtId="0" fontId="10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37" fontId="2" fillId="0" borderId="1" xfId="0" applyNumberFormat="1" applyFont="1" applyFill="1" applyBorder="1" applyAlignment="1">
      <alignment horizontal="center" vertical="center" wrapText="1"/>
    </xf>
    <xf numFmtId="37" fontId="3" fillId="0" borderId="1" xfId="1" applyNumberFormat="1" applyFont="1" applyFill="1" applyBorder="1"/>
    <xf numFmtId="0" fontId="11" fillId="0" borderId="0" xfId="0" applyFont="1" applyFill="1"/>
    <xf numFmtId="0" fontId="10" fillId="0" borderId="0" xfId="0" applyFont="1" applyFill="1" applyAlignment="1">
      <alignment horizontal="center"/>
    </xf>
    <xf numFmtId="164" fontId="3" fillId="2" borderId="6" xfId="1" applyNumberFormat="1" applyFont="1" applyFill="1" applyBorder="1"/>
    <xf numFmtId="14" fontId="0" fillId="0" borderId="0" xfId="0" applyNumberFormat="1"/>
    <xf numFmtId="164" fontId="0" fillId="0" borderId="0" xfId="1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7" fontId="3" fillId="0" borderId="6" xfId="1" applyNumberFormat="1" applyFont="1" applyFill="1" applyBorder="1"/>
    <xf numFmtId="0" fontId="0" fillId="0" borderId="6" xfId="0" applyBorder="1" applyAlignment="1">
      <alignment vertical="center"/>
    </xf>
    <xf numFmtId="0" fontId="0" fillId="0" borderId="6" xfId="0" applyBorder="1" applyAlignment="1">
      <alignment vertical="center" wrapText="1"/>
    </xf>
    <xf numFmtId="166" fontId="12" fillId="0" borderId="6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0" xfId="1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vertical="center" wrapText="1"/>
    </xf>
    <xf numFmtId="165" fontId="3" fillId="0" borderId="6" xfId="3" applyNumberFormat="1" applyFont="1" applyFill="1" applyBorder="1"/>
    <xf numFmtId="164" fontId="3" fillId="0" borderId="6" xfId="1" applyNumberFormat="1" applyFont="1" applyFill="1" applyBorder="1"/>
    <xf numFmtId="0" fontId="2" fillId="0" borderId="6" xfId="0" applyFont="1" applyFill="1" applyBorder="1"/>
    <xf numFmtId="165" fontId="2" fillId="0" borderId="6" xfId="3" applyNumberFormat="1" applyFont="1" applyBorder="1"/>
    <xf numFmtId="0" fontId="3" fillId="0" borderId="6" xfId="0" applyFont="1" applyBorder="1"/>
    <xf numFmtId="165" fontId="3" fillId="0" borderId="6" xfId="3" applyNumberFormat="1" applyFont="1" applyBorder="1"/>
    <xf numFmtId="0" fontId="3" fillId="0" borderId="6" xfId="0" applyFont="1" applyFill="1" applyBorder="1"/>
    <xf numFmtId="165" fontId="2" fillId="0" borderId="6" xfId="3" applyNumberFormat="1" applyFont="1" applyFill="1" applyBorder="1"/>
    <xf numFmtId="165" fontId="2" fillId="0" borderId="6" xfId="3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/>
    </xf>
    <xf numFmtId="165" fontId="2" fillId="0" borderId="6" xfId="3" applyNumberFormat="1" applyFont="1" applyFill="1" applyBorder="1" applyAlignment="1">
      <alignment horizontal="center" vertical="center"/>
    </xf>
    <xf numFmtId="165" fontId="2" fillId="0" borderId="6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/>
    <xf numFmtId="0" fontId="3" fillId="0" borderId="6" xfId="0" applyFont="1" applyFill="1" applyBorder="1" applyAlignment="1"/>
    <xf numFmtId="0" fontId="3" fillId="0" borderId="6" xfId="0" applyFont="1" applyFill="1" applyBorder="1" applyAlignment="1">
      <alignment wrapText="1"/>
    </xf>
    <xf numFmtId="164" fontId="2" fillId="0" borderId="6" xfId="0" applyNumberFormat="1" applyFont="1" applyFill="1" applyBorder="1"/>
    <xf numFmtId="0" fontId="2" fillId="0" borderId="6" xfId="0" applyFont="1" applyFill="1" applyBorder="1" applyAlignment="1">
      <alignment horizontal="left"/>
    </xf>
    <xf numFmtId="0" fontId="3" fillId="0" borderId="15" xfId="0" applyFont="1" applyFill="1" applyBorder="1"/>
    <xf numFmtId="165" fontId="2" fillId="0" borderId="15" xfId="3" applyNumberFormat="1" applyFont="1" applyFill="1" applyBorder="1"/>
    <xf numFmtId="164" fontId="2" fillId="0" borderId="15" xfId="0" applyNumberFormat="1" applyFont="1" applyFill="1" applyBorder="1"/>
    <xf numFmtId="165" fontId="3" fillId="0" borderId="15" xfId="3" applyNumberFormat="1" applyFont="1" applyFill="1" applyBorder="1"/>
    <xf numFmtId="0" fontId="2" fillId="0" borderId="12" xfId="0" applyFont="1" applyFill="1" applyBorder="1"/>
    <xf numFmtId="165" fontId="2" fillId="0" borderId="12" xfId="3" applyNumberFormat="1" applyFont="1" applyFill="1" applyBorder="1"/>
    <xf numFmtId="164" fontId="2" fillId="0" borderId="12" xfId="0" applyNumberFormat="1" applyFont="1" applyFill="1" applyBorder="1"/>
    <xf numFmtId="164" fontId="2" fillId="0" borderId="12" xfId="2" applyNumberFormat="1" applyFont="1" applyFill="1" applyBorder="1"/>
    <xf numFmtId="9" fontId="2" fillId="0" borderId="15" xfId="2" applyFont="1" applyFill="1" applyBorder="1"/>
    <xf numFmtId="0" fontId="3" fillId="0" borderId="17" xfId="0" applyFont="1" applyFill="1" applyBorder="1"/>
    <xf numFmtId="165" fontId="2" fillId="0" borderId="17" xfId="3" applyNumberFormat="1" applyFont="1" applyFill="1" applyBorder="1"/>
    <xf numFmtId="164" fontId="2" fillId="0" borderId="17" xfId="0" applyNumberFormat="1" applyFont="1" applyFill="1" applyBorder="1"/>
    <xf numFmtId="165" fontId="3" fillId="0" borderId="17" xfId="3" applyNumberFormat="1" applyFont="1" applyFill="1" applyBorder="1"/>
    <xf numFmtId="10" fontId="2" fillId="0" borderId="17" xfId="2" applyNumberFormat="1" applyFont="1" applyFill="1" applyBorder="1"/>
    <xf numFmtId="164" fontId="3" fillId="0" borderId="15" xfId="1" applyNumberFormat="1" applyFont="1" applyFill="1" applyBorder="1"/>
    <xf numFmtId="165" fontId="2" fillId="0" borderId="15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Fill="1" applyBorder="1"/>
    <xf numFmtId="165" fontId="3" fillId="0" borderId="12" xfId="3" applyNumberFormat="1" applyFont="1" applyFill="1" applyBorder="1"/>
    <xf numFmtId="165" fontId="2" fillId="0" borderId="12" xfId="0" applyNumberFormat="1" applyFont="1" applyFill="1" applyBorder="1" applyAlignment="1">
      <alignment horizontal="center" vertical="center" wrapText="1"/>
    </xf>
    <xf numFmtId="164" fontId="13" fillId="0" borderId="12" xfId="0" applyNumberFormat="1" applyFont="1" applyFill="1" applyBorder="1"/>
    <xf numFmtId="164" fontId="3" fillId="0" borderId="12" xfId="1" applyNumberFormat="1" applyFont="1" applyFill="1" applyBorder="1"/>
    <xf numFmtId="164" fontId="3" fillId="0" borderId="12" xfId="0" applyNumberFormat="1" applyFont="1" applyFill="1" applyBorder="1"/>
    <xf numFmtId="0" fontId="2" fillId="0" borderId="12" xfId="0" applyFont="1" applyFill="1" applyBorder="1" applyAlignment="1"/>
    <xf numFmtId="164" fontId="2" fillId="0" borderId="12" xfId="1" applyNumberFormat="1" applyFont="1" applyFill="1" applyBorder="1" applyAlignment="1"/>
    <xf numFmtId="0" fontId="2" fillId="2" borderId="8" xfId="0" applyNumberFormat="1" applyFont="1" applyFill="1" applyBorder="1"/>
    <xf numFmtId="0" fontId="2" fillId="2" borderId="5" xfId="0" applyFont="1" applyFill="1" applyBorder="1" applyAlignment="1">
      <alignment horizontal="center"/>
    </xf>
    <xf numFmtId="0" fontId="14" fillId="0" borderId="0" xfId="0" applyFont="1" applyFill="1"/>
    <xf numFmtId="165" fontId="14" fillId="0" borderId="0" xfId="3" applyNumberFormat="1" applyFont="1" applyFill="1"/>
    <xf numFmtId="164" fontId="14" fillId="0" borderId="0" xfId="1" applyNumberFormat="1" applyFont="1" applyFill="1"/>
    <xf numFmtId="165" fontId="15" fillId="0" borderId="0" xfId="3" applyNumberFormat="1" applyFont="1" applyFill="1"/>
    <xf numFmtId="164" fontId="15" fillId="0" borderId="0" xfId="1" applyNumberFormat="1" applyFont="1" applyFill="1"/>
    <xf numFmtId="0" fontId="15" fillId="0" borderId="0" xfId="0" applyFont="1" applyFill="1"/>
    <xf numFmtId="0" fontId="16" fillId="0" borderId="6" xfId="0" applyFont="1" applyFill="1" applyBorder="1" applyAlignment="1">
      <alignment wrapText="1"/>
    </xf>
    <xf numFmtId="165" fontId="16" fillId="0" borderId="6" xfId="3" applyNumberFormat="1" applyFont="1" applyFill="1" applyBorder="1"/>
    <xf numFmtId="164" fontId="16" fillId="0" borderId="6" xfId="1" applyNumberFormat="1" applyFont="1" applyFill="1" applyBorder="1"/>
    <xf numFmtId="165" fontId="17" fillId="0" borderId="6" xfId="0" applyNumberFormat="1" applyFont="1" applyFill="1" applyBorder="1" applyAlignment="1">
      <alignment horizontal="center" vertical="center" wrapText="1"/>
    </xf>
    <xf numFmtId="164" fontId="16" fillId="0" borderId="6" xfId="0" applyNumberFormat="1" applyFont="1" applyFill="1" applyBorder="1"/>
    <xf numFmtId="0" fontId="18" fillId="0" borderId="0" xfId="0" applyFont="1" applyFill="1"/>
    <xf numFmtId="0" fontId="10" fillId="0" borderId="0" xfId="0" applyFont="1" applyAlignment="1">
      <alignment horizontal="center"/>
    </xf>
    <xf numFmtId="0" fontId="0" fillId="0" borderId="16" xfId="0" applyBorder="1" applyAlignment="1">
      <alignment vertical="center"/>
    </xf>
    <xf numFmtId="0" fontId="3" fillId="0" borderId="1" xfId="0" applyFont="1" applyFill="1" applyBorder="1"/>
    <xf numFmtId="166" fontId="20" fillId="0" borderId="6" xfId="0" applyNumberFormat="1" applyFont="1" applyFill="1" applyBorder="1" applyAlignment="1">
      <alignment horizontal="center" vertical="center"/>
    </xf>
    <xf numFmtId="0" fontId="0" fillId="2" borderId="0" xfId="0" applyFill="1"/>
    <xf numFmtId="0" fontId="10" fillId="0" borderId="0" xfId="0" applyFont="1" applyAlignment="1">
      <alignment horizontal="center"/>
    </xf>
    <xf numFmtId="0" fontId="3" fillId="0" borderId="13" xfId="0" applyFont="1" applyFill="1" applyBorder="1" applyAlignment="1"/>
    <xf numFmtId="165" fontId="2" fillId="0" borderId="0" xfId="3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10" fillId="0" borderId="0" xfId="0" applyNumberFormat="1" applyFont="1" applyAlignment="1">
      <alignment horizontal="center"/>
    </xf>
    <xf numFmtId="165" fontId="3" fillId="0" borderId="9" xfId="3" applyNumberFormat="1" applyFont="1" applyFill="1" applyBorder="1"/>
    <xf numFmtId="164" fontId="3" fillId="0" borderId="9" xfId="1" applyNumberFormat="1" applyFont="1" applyFill="1" applyBorder="1"/>
    <xf numFmtId="165" fontId="2" fillId="0" borderId="9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/>
    <xf numFmtId="0" fontId="3" fillId="0" borderId="9" xfId="0" applyFont="1" applyFill="1" applyBorder="1" applyAlignment="1"/>
    <xf numFmtId="164" fontId="18" fillId="0" borderId="0" xfId="0" applyNumberFormat="1" applyFont="1" applyFill="1"/>
    <xf numFmtId="0" fontId="10" fillId="0" borderId="0" xfId="0" applyFont="1" applyFill="1"/>
    <xf numFmtId="164" fontId="2" fillId="0" borderId="0" xfId="1" applyNumberFormat="1" applyFont="1" applyFill="1" applyBorder="1"/>
    <xf numFmtId="164" fontId="0" fillId="3" borderId="0" xfId="1" applyNumberFormat="1" applyFont="1" applyFill="1"/>
    <xf numFmtId="164" fontId="0" fillId="2" borderId="0" xfId="1" applyNumberFormat="1" applyFont="1" applyFill="1"/>
    <xf numFmtId="166" fontId="21" fillId="0" borderId="9" xfId="0" applyNumberFormat="1" applyFont="1" applyFill="1" applyBorder="1" applyAlignment="1">
      <alignment horizontal="center" vertical="center"/>
    </xf>
    <xf numFmtId="164" fontId="22" fillId="0" borderId="4" xfId="0" applyNumberFormat="1" applyFont="1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19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8" xfId="0" applyFont="1" applyFill="1" applyBorder="1" applyAlignment="1">
      <alignment horizontal="center"/>
    </xf>
    <xf numFmtId="0" fontId="14" fillId="0" borderId="0" xfId="0" applyFont="1" applyFill="1" applyAlignment="1">
      <alignment horizontal="left" wrapText="1"/>
    </xf>
    <xf numFmtId="165" fontId="2" fillId="0" borderId="0" xfId="3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2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</cellXfs>
  <cellStyles count="5">
    <cellStyle name="Comma" xfId="1" builtinId="3"/>
    <cellStyle name="Currency" xfId="3" builtinId="4"/>
    <cellStyle name="Normal" xfId="0" builtinId="0"/>
    <cellStyle name="Normal 2" xfId="4"/>
    <cellStyle name="Percent" xfId="2" builtinId="5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* #,##0_);_(* \(#,##0\);_(* &quot;-&quot;??_);_(@_)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6" formatCode="\ dd\-mmm\-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6" formatCode="\ dd\-mmm\-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73</xdr:row>
      <xdr:rowOff>0</xdr:rowOff>
    </xdr:from>
    <xdr:to>
      <xdr:col>12</xdr:col>
      <xdr:colOff>326559</xdr:colOff>
      <xdr:row>97</xdr:row>
      <xdr:rowOff>284762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9333" y="12731750"/>
          <a:ext cx="12190476" cy="790476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12</xdr:col>
      <xdr:colOff>326559</xdr:colOff>
      <xdr:row>125</xdr:row>
      <xdr:rowOff>33928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333" y="21304250"/>
          <a:ext cx="12190476" cy="79714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58</xdr:row>
      <xdr:rowOff>30480</xdr:rowOff>
    </xdr:from>
    <xdr:to>
      <xdr:col>7</xdr:col>
      <xdr:colOff>487680</xdr:colOff>
      <xdr:row>59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xmlns="" id="{F6486E7D-1A94-4E5D-9EA7-7AB3A302A8B4}"/>
            </a:ext>
          </a:extLst>
        </xdr:cNvPr>
        <xdr:cNvSpPr/>
      </xdr:nvSpPr>
      <xdr:spPr>
        <a:xfrm>
          <a:off x="9410700" y="14782800"/>
          <a:ext cx="441960" cy="27432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F54" totalsRowCount="1" headerRowDxfId="15" headerRowBorderDxfId="14" tableBorderDxfId="13" totalsRowBorderDxfId="12">
  <autoFilter ref="A1:F53"/>
  <tableColumns count="6">
    <tableColumn id="1" name="Voucher No" dataDxfId="11" totalsRowDxfId="10"/>
    <tableColumn id="2" name="Date" dataDxfId="9" totalsRowDxfId="8"/>
    <tableColumn id="3" name="Purpose" dataDxfId="7" totalsRowDxfId="6"/>
    <tableColumn id="4" name="Comer" dataDxfId="5" totalsRowDxfId="4"/>
    <tableColumn id="5" name="Details" dataDxfId="3" totalsRowDxfId="2"/>
    <tableColumn id="6" name="In (MMK)" totalsRowFunction="custom" dataDxfId="1" totalsRowDxfId="0" dataCellStyle="Comma">
      <totalsRowFormula>SUM(F2:F53)</totalsRow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73"/>
  <sheetViews>
    <sheetView tabSelected="1" zoomScale="90" zoomScaleNormal="90" workbookViewId="0">
      <pane ySplit="4" topLeftCell="A5" activePane="bottomLeft" state="frozen"/>
      <selection activeCell="A3" sqref="A3"/>
      <selection pane="bottomLeft" activeCell="O14" sqref="O14"/>
    </sheetView>
  </sheetViews>
  <sheetFormatPr defaultRowHeight="24.75" customHeight="1" x14ac:dyDescent="0.25"/>
  <cols>
    <col min="1" max="1" width="2.5703125" customWidth="1"/>
    <col min="2" max="2" width="55.28515625" style="6" customWidth="1"/>
    <col min="3" max="3" width="15.7109375" style="6" customWidth="1"/>
    <col min="4" max="5" width="13.140625" style="25" customWidth="1"/>
    <col min="6" max="6" width="13.140625" style="6" customWidth="1"/>
    <col min="7" max="7" width="13.140625" style="22" customWidth="1"/>
    <col min="8" max="9" width="13.140625" style="25" customWidth="1"/>
    <col min="10" max="10" width="20" style="22" bestFit="1" customWidth="1"/>
    <col min="11" max="11" width="7.140625" style="6" hidden="1" customWidth="1"/>
    <col min="12" max="12" width="8" style="6" bestFit="1" customWidth="1"/>
  </cols>
  <sheetData>
    <row r="1" spans="2:12" ht="24.75" hidden="1" customHeight="1" x14ac:dyDescent="0.25"/>
    <row r="2" spans="2:12" ht="18.75" customHeight="1" x14ac:dyDescent="0.25">
      <c r="B2" s="1" t="s">
        <v>127</v>
      </c>
      <c r="C2" s="1"/>
    </row>
    <row r="3" spans="2:12" ht="21" customHeight="1" x14ac:dyDescent="0.25">
      <c r="B3" s="1" t="s">
        <v>82</v>
      </c>
      <c r="C3" s="1"/>
      <c r="D3" s="26"/>
      <c r="E3" s="26"/>
      <c r="F3" s="1"/>
      <c r="G3" s="23"/>
      <c r="H3" s="26"/>
      <c r="I3" s="26"/>
      <c r="J3" s="23"/>
      <c r="K3" s="1"/>
      <c r="L3" s="1"/>
    </row>
    <row r="4" spans="2:12" ht="27.75" customHeight="1" x14ac:dyDescent="0.25">
      <c r="B4" s="2" t="s">
        <v>0</v>
      </c>
      <c r="C4" s="8" t="s">
        <v>55</v>
      </c>
      <c r="D4" s="161" t="s">
        <v>128</v>
      </c>
      <c r="E4" s="162"/>
      <c r="F4" s="13" t="s">
        <v>68</v>
      </c>
      <c r="G4" s="53" t="s">
        <v>70</v>
      </c>
      <c r="H4" s="48" t="s">
        <v>81</v>
      </c>
      <c r="I4" s="48" t="s">
        <v>105</v>
      </c>
      <c r="J4" s="21" t="s">
        <v>1</v>
      </c>
      <c r="K4" s="11" t="s">
        <v>59</v>
      </c>
      <c r="L4" s="8" t="s">
        <v>69</v>
      </c>
    </row>
    <row r="5" spans="2:12" ht="20.25" customHeight="1" x14ac:dyDescent="0.25">
      <c r="B5" s="2" t="s">
        <v>54</v>
      </c>
      <c r="C5" s="2"/>
      <c r="D5" s="42"/>
      <c r="E5" s="42"/>
      <c r="F5" s="14"/>
      <c r="G5" s="54"/>
      <c r="H5" s="20"/>
      <c r="I5" s="20"/>
      <c r="J5" s="24">
        <f>SUM(D5:I5)</f>
        <v>0</v>
      </c>
      <c r="K5" s="11"/>
      <c r="L5" s="8"/>
    </row>
    <row r="6" spans="2:12" ht="24.75" hidden="1" customHeight="1" x14ac:dyDescent="0.25">
      <c r="B6" s="3" t="s">
        <v>4</v>
      </c>
      <c r="C6" s="3"/>
      <c r="D6" s="43"/>
      <c r="E6" s="43"/>
      <c r="F6" s="15"/>
      <c r="G6" s="55"/>
      <c r="H6" s="19"/>
      <c r="I6" s="19"/>
      <c r="J6" s="24">
        <f t="shared" ref="J6:J63" si="0">SUM(D6:I6)</f>
        <v>0</v>
      </c>
      <c r="K6" s="12"/>
      <c r="L6" s="9"/>
    </row>
    <row r="7" spans="2:12" ht="24.75" hidden="1" customHeight="1" x14ac:dyDescent="0.25">
      <c r="B7" s="3" t="s">
        <v>5</v>
      </c>
      <c r="C7" s="3"/>
      <c r="D7" s="43"/>
      <c r="E7" s="43"/>
      <c r="F7" s="15"/>
      <c r="G7" s="55"/>
      <c r="H7" s="19"/>
      <c r="I7" s="19"/>
      <c r="J7" s="24">
        <f t="shared" si="0"/>
        <v>0</v>
      </c>
      <c r="K7" s="12"/>
      <c r="L7" s="9"/>
    </row>
    <row r="8" spans="2:12" ht="24.75" hidden="1" customHeight="1" x14ac:dyDescent="0.25">
      <c r="B8" s="3" t="s">
        <v>6</v>
      </c>
      <c r="C8" s="3"/>
      <c r="D8" s="43"/>
      <c r="E8" s="43"/>
      <c r="F8" s="15"/>
      <c r="G8" s="55"/>
      <c r="H8" s="19"/>
      <c r="I8" s="19"/>
      <c r="J8" s="24">
        <f t="shared" si="0"/>
        <v>0</v>
      </c>
      <c r="K8" s="12"/>
      <c r="L8" s="9"/>
    </row>
    <row r="9" spans="2:12" ht="24.75" customHeight="1" x14ac:dyDescent="0.25">
      <c r="B9" s="3" t="s">
        <v>107</v>
      </c>
      <c r="C9" s="3"/>
      <c r="D9" s="43"/>
      <c r="E9" s="43"/>
      <c r="F9" s="63"/>
      <c r="G9" s="55"/>
      <c r="H9" s="19"/>
      <c r="I9" s="19"/>
      <c r="J9" s="24">
        <f t="shared" si="0"/>
        <v>0</v>
      </c>
      <c r="K9" s="12"/>
      <c r="L9" s="9"/>
    </row>
    <row r="10" spans="2:12" s="18" customFormat="1" ht="24.75" customHeight="1" x14ac:dyDescent="0.25">
      <c r="B10" s="3" t="s">
        <v>8</v>
      </c>
      <c r="C10" s="3"/>
      <c r="D10" s="43"/>
      <c r="E10" s="43"/>
      <c r="F10" s="63"/>
      <c r="G10" s="55"/>
      <c r="H10" s="19"/>
      <c r="I10" s="19"/>
      <c r="J10" s="24">
        <f t="shared" si="0"/>
        <v>0</v>
      </c>
      <c r="K10" s="12"/>
      <c r="L10" s="9"/>
    </row>
    <row r="11" spans="2:12" s="18" customFormat="1" ht="24.75" hidden="1" customHeight="1" x14ac:dyDescent="0.25">
      <c r="B11" s="5" t="s">
        <v>9</v>
      </c>
      <c r="C11" s="5"/>
      <c r="D11" s="44"/>
      <c r="E11" s="44"/>
      <c r="F11" s="63"/>
      <c r="G11" s="55"/>
      <c r="H11" s="19"/>
      <c r="I11" s="19"/>
      <c r="J11" s="24">
        <f t="shared" si="0"/>
        <v>0</v>
      </c>
      <c r="K11" s="12"/>
      <c r="L11" s="4"/>
    </row>
    <row r="12" spans="2:12" s="18" customFormat="1" ht="24.75" hidden="1" customHeight="1" x14ac:dyDescent="0.25">
      <c r="B12" s="3" t="s">
        <v>10</v>
      </c>
      <c r="C12" s="3"/>
      <c r="D12" s="43"/>
      <c r="E12" s="43"/>
      <c r="F12" s="63"/>
      <c r="G12" s="55"/>
      <c r="H12" s="19"/>
      <c r="I12" s="19"/>
      <c r="J12" s="24">
        <f t="shared" si="0"/>
        <v>0</v>
      </c>
      <c r="K12" s="12"/>
      <c r="L12" s="9"/>
    </row>
    <row r="13" spans="2:12" s="18" customFormat="1" ht="24.75" customHeight="1" x14ac:dyDescent="0.25">
      <c r="B13" s="3" t="s">
        <v>11</v>
      </c>
      <c r="C13" s="3"/>
      <c r="D13" s="43"/>
      <c r="E13" s="43"/>
      <c r="F13" s="63"/>
      <c r="G13" s="55"/>
      <c r="H13" s="19">
        <v>150000</v>
      </c>
      <c r="I13" s="19"/>
      <c r="J13" s="24">
        <f t="shared" si="0"/>
        <v>150000</v>
      </c>
      <c r="K13" s="12"/>
      <c r="L13" s="9"/>
    </row>
    <row r="14" spans="2:12" s="18" customFormat="1" ht="24.75" customHeight="1" x14ac:dyDescent="0.25">
      <c r="B14" s="3" t="s">
        <v>12</v>
      </c>
      <c r="C14" s="3"/>
      <c r="D14" s="43"/>
      <c r="E14" s="43"/>
      <c r="F14" s="63"/>
      <c r="G14" s="55"/>
      <c r="H14" s="19"/>
      <c r="I14" s="19"/>
      <c r="J14" s="24">
        <f t="shared" si="0"/>
        <v>0</v>
      </c>
      <c r="K14" s="12"/>
      <c r="L14" s="9"/>
    </row>
    <row r="15" spans="2:12" s="18" customFormat="1" ht="24.75" customHeight="1" x14ac:dyDescent="0.25">
      <c r="B15" s="3" t="s">
        <v>13</v>
      </c>
      <c r="C15" s="3"/>
      <c r="D15" s="43"/>
      <c r="E15" s="43"/>
      <c r="F15" s="63"/>
      <c r="G15" s="55"/>
      <c r="H15" s="19"/>
      <c r="I15" s="19"/>
      <c r="J15" s="24">
        <f t="shared" si="0"/>
        <v>0</v>
      </c>
      <c r="K15" s="12"/>
      <c r="L15" s="9"/>
    </row>
    <row r="16" spans="2:12" s="18" customFormat="1" ht="24.75" hidden="1" customHeight="1" x14ac:dyDescent="0.25">
      <c r="B16" s="3" t="s">
        <v>14</v>
      </c>
      <c r="C16" s="3"/>
      <c r="D16" s="43"/>
      <c r="E16" s="43"/>
      <c r="F16" s="63"/>
      <c r="G16" s="55"/>
      <c r="H16" s="19"/>
      <c r="I16" s="19"/>
      <c r="J16" s="24">
        <f t="shared" si="0"/>
        <v>0</v>
      </c>
      <c r="K16" s="12"/>
      <c r="L16" s="9"/>
    </row>
    <row r="17" spans="2:12" s="18" customFormat="1" ht="24.75" hidden="1" customHeight="1" x14ac:dyDescent="0.25">
      <c r="B17" s="3" t="s">
        <v>15</v>
      </c>
      <c r="C17" s="3"/>
      <c r="D17" s="43"/>
      <c r="E17" s="43"/>
      <c r="F17" s="63"/>
      <c r="G17" s="55"/>
      <c r="H17" s="19"/>
      <c r="I17" s="19"/>
      <c r="J17" s="24">
        <f t="shared" si="0"/>
        <v>0</v>
      </c>
      <c r="K17" s="12"/>
      <c r="L17" s="9"/>
    </row>
    <row r="18" spans="2:12" s="18" customFormat="1" ht="24.75" hidden="1" customHeight="1" x14ac:dyDescent="0.25">
      <c r="B18" s="3" t="s">
        <v>16</v>
      </c>
      <c r="C18" s="3"/>
      <c r="D18" s="43"/>
      <c r="E18" s="43"/>
      <c r="F18" s="63"/>
      <c r="G18" s="55"/>
      <c r="H18" s="19"/>
      <c r="I18" s="19"/>
      <c r="J18" s="24">
        <f t="shared" si="0"/>
        <v>0</v>
      </c>
      <c r="K18" s="12"/>
      <c r="L18" s="9"/>
    </row>
    <row r="19" spans="2:12" s="18" customFormat="1" ht="24.75" hidden="1" customHeight="1" x14ac:dyDescent="0.25">
      <c r="B19" s="3" t="s">
        <v>17</v>
      </c>
      <c r="C19" s="3"/>
      <c r="D19" s="43"/>
      <c r="E19" s="43"/>
      <c r="F19" s="63"/>
      <c r="G19" s="55"/>
      <c r="H19" s="19"/>
      <c r="I19" s="19"/>
      <c r="J19" s="24">
        <f t="shared" si="0"/>
        <v>0</v>
      </c>
      <c r="K19" s="12"/>
      <c r="L19" s="9"/>
    </row>
    <row r="20" spans="2:12" s="18" customFormat="1" ht="24.75" hidden="1" customHeight="1" x14ac:dyDescent="0.25">
      <c r="B20" s="3" t="s">
        <v>18</v>
      </c>
      <c r="C20" s="3"/>
      <c r="D20" s="43"/>
      <c r="E20" s="43"/>
      <c r="F20" s="63"/>
      <c r="G20" s="55"/>
      <c r="H20" s="19"/>
      <c r="I20" s="19"/>
      <c r="J20" s="24">
        <f t="shared" si="0"/>
        <v>0</v>
      </c>
      <c r="K20" s="12"/>
      <c r="L20" s="9"/>
    </row>
    <row r="21" spans="2:12" s="18" customFormat="1" ht="24.75" customHeight="1" x14ac:dyDescent="0.25">
      <c r="B21" s="3" t="s">
        <v>19</v>
      </c>
      <c r="C21" s="3"/>
      <c r="D21" s="43"/>
      <c r="E21" s="43"/>
      <c r="F21" s="63"/>
      <c r="G21" s="55"/>
      <c r="H21" s="19"/>
      <c r="I21" s="19"/>
      <c r="J21" s="24">
        <f t="shared" si="0"/>
        <v>0</v>
      </c>
      <c r="K21" s="12"/>
      <c r="L21" s="9"/>
    </row>
    <row r="22" spans="2:12" s="18" customFormat="1" ht="24.75" hidden="1" customHeight="1" x14ac:dyDescent="0.25">
      <c r="B22" s="3" t="s">
        <v>20</v>
      </c>
      <c r="C22" s="3"/>
      <c r="D22" s="43"/>
      <c r="E22" s="43"/>
      <c r="F22" s="63"/>
      <c r="G22" s="55"/>
      <c r="H22" s="19"/>
      <c r="I22" s="19"/>
      <c r="J22" s="24">
        <f t="shared" si="0"/>
        <v>0</v>
      </c>
      <c r="K22" s="12"/>
      <c r="L22" s="9"/>
    </row>
    <row r="23" spans="2:12" s="18" customFormat="1" ht="24.75" customHeight="1" x14ac:dyDescent="0.25">
      <c r="B23" s="3" t="s">
        <v>108</v>
      </c>
      <c r="C23" s="3"/>
      <c r="D23" s="43"/>
      <c r="E23" s="43"/>
      <c r="F23" s="63"/>
      <c r="G23" s="55"/>
      <c r="H23" s="19"/>
      <c r="I23" s="19"/>
      <c r="J23" s="24">
        <f t="shared" si="0"/>
        <v>0</v>
      </c>
      <c r="K23" s="12"/>
      <c r="L23" s="9"/>
    </row>
    <row r="24" spans="2:12" s="18" customFormat="1" ht="24.75" hidden="1" customHeight="1" x14ac:dyDescent="0.25">
      <c r="B24" s="3" t="s">
        <v>104</v>
      </c>
      <c r="C24" s="3"/>
      <c r="D24" s="43"/>
      <c r="E24" s="43"/>
      <c r="F24" s="63"/>
      <c r="G24" s="55"/>
      <c r="H24" s="19"/>
      <c r="I24" s="19"/>
      <c r="J24" s="24">
        <f t="shared" si="0"/>
        <v>0</v>
      </c>
      <c r="K24" s="12"/>
      <c r="L24" s="9"/>
    </row>
    <row r="25" spans="2:12" s="18" customFormat="1" ht="24.75" hidden="1" customHeight="1" x14ac:dyDescent="0.25">
      <c r="B25" s="3" t="s">
        <v>22</v>
      </c>
      <c r="C25" s="3"/>
      <c r="D25" s="43"/>
      <c r="E25" s="43"/>
      <c r="F25" s="63"/>
      <c r="G25" s="55"/>
      <c r="H25" s="19"/>
      <c r="I25" s="19"/>
      <c r="J25" s="24">
        <f t="shared" si="0"/>
        <v>0</v>
      </c>
      <c r="K25" s="12"/>
      <c r="L25" s="9"/>
    </row>
    <row r="26" spans="2:12" s="18" customFormat="1" ht="24.75" customHeight="1" x14ac:dyDescent="0.25">
      <c r="B26" s="3" t="s">
        <v>23</v>
      </c>
      <c r="C26" s="3"/>
      <c r="D26" s="43">
        <v>300000</v>
      </c>
      <c r="E26" s="43"/>
      <c r="F26" s="63"/>
      <c r="G26" s="55"/>
      <c r="H26" s="19"/>
      <c r="I26" s="19"/>
      <c r="J26" s="24">
        <f t="shared" si="0"/>
        <v>300000</v>
      </c>
      <c r="K26" s="12"/>
      <c r="L26" s="9"/>
    </row>
    <row r="27" spans="2:12" s="18" customFormat="1" ht="24.75" hidden="1" customHeight="1" x14ac:dyDescent="0.25">
      <c r="B27" s="3" t="s">
        <v>24</v>
      </c>
      <c r="C27" s="3"/>
      <c r="D27" s="43"/>
      <c r="E27" s="43"/>
      <c r="F27" s="63"/>
      <c r="G27" s="55"/>
      <c r="H27" s="19"/>
      <c r="I27" s="19"/>
      <c r="J27" s="24">
        <f t="shared" si="0"/>
        <v>0</v>
      </c>
      <c r="K27" s="12"/>
      <c r="L27" s="9"/>
    </row>
    <row r="28" spans="2:12" s="18" customFormat="1" ht="24.75" customHeight="1" x14ac:dyDescent="0.25">
      <c r="B28" s="3" t="s">
        <v>25</v>
      </c>
      <c r="C28" s="3"/>
      <c r="D28" s="43"/>
      <c r="E28" s="43"/>
      <c r="F28" s="63"/>
      <c r="G28" s="55"/>
      <c r="H28" s="19"/>
      <c r="I28" s="19"/>
      <c r="J28" s="24">
        <f t="shared" si="0"/>
        <v>0</v>
      </c>
      <c r="K28" s="12"/>
      <c r="L28" s="9"/>
    </row>
    <row r="29" spans="2:12" s="18" customFormat="1" ht="24.75" hidden="1" customHeight="1" x14ac:dyDescent="0.25">
      <c r="B29" s="3" t="s">
        <v>26</v>
      </c>
      <c r="C29" s="3"/>
      <c r="D29" s="43"/>
      <c r="E29" s="43"/>
      <c r="F29" s="63"/>
      <c r="G29" s="55"/>
      <c r="H29" s="19"/>
      <c r="I29" s="19"/>
      <c r="J29" s="24">
        <f t="shared" si="0"/>
        <v>0</v>
      </c>
      <c r="K29" s="12"/>
      <c r="L29" s="9"/>
    </row>
    <row r="30" spans="2:12" s="18" customFormat="1" ht="24.75" hidden="1" customHeight="1" x14ac:dyDescent="0.25">
      <c r="B30" s="3" t="s">
        <v>27</v>
      </c>
      <c r="C30" s="3"/>
      <c r="D30" s="43"/>
      <c r="E30" s="43"/>
      <c r="F30" s="63"/>
      <c r="G30" s="55"/>
      <c r="H30" s="19"/>
      <c r="I30" s="19"/>
      <c r="J30" s="24">
        <f t="shared" si="0"/>
        <v>0</v>
      </c>
      <c r="K30" s="12"/>
      <c r="L30" s="9"/>
    </row>
    <row r="31" spans="2:12" s="18" customFormat="1" ht="24.75" customHeight="1" x14ac:dyDescent="0.25">
      <c r="B31" s="3" t="s">
        <v>28</v>
      </c>
      <c r="C31" s="3"/>
      <c r="D31" s="43"/>
      <c r="E31" s="43"/>
      <c r="F31" s="63"/>
      <c r="G31" s="55"/>
      <c r="H31" s="19"/>
      <c r="I31" s="19"/>
      <c r="J31" s="24">
        <f t="shared" si="0"/>
        <v>0</v>
      </c>
      <c r="K31" s="12"/>
      <c r="L31" s="9"/>
    </row>
    <row r="32" spans="2:12" s="18" customFormat="1" ht="24.75" hidden="1" customHeight="1" x14ac:dyDescent="0.25">
      <c r="B32" s="3" t="s">
        <v>29</v>
      </c>
      <c r="C32" s="3"/>
      <c r="D32" s="43"/>
      <c r="E32" s="43"/>
      <c r="F32" s="63"/>
      <c r="G32" s="55"/>
      <c r="H32" s="19"/>
      <c r="I32" s="19"/>
      <c r="J32" s="24">
        <f t="shared" si="0"/>
        <v>0</v>
      </c>
      <c r="K32" s="12"/>
      <c r="L32" s="9"/>
    </row>
    <row r="33" spans="2:12" s="18" customFormat="1" ht="24.75" customHeight="1" x14ac:dyDescent="0.25">
      <c r="B33" s="3" t="s">
        <v>30</v>
      </c>
      <c r="C33" s="3"/>
      <c r="D33" s="43"/>
      <c r="E33" s="43"/>
      <c r="F33" s="63"/>
      <c r="G33" s="55"/>
      <c r="H33" s="19"/>
      <c r="I33" s="19"/>
      <c r="J33" s="24">
        <f t="shared" si="0"/>
        <v>0</v>
      </c>
      <c r="K33" s="12"/>
      <c r="L33" s="9"/>
    </row>
    <row r="34" spans="2:12" s="18" customFormat="1" ht="24.75" hidden="1" customHeight="1" x14ac:dyDescent="0.25">
      <c r="B34" s="3" t="s">
        <v>31</v>
      </c>
      <c r="C34" s="3"/>
      <c r="D34" s="43"/>
      <c r="E34" s="43"/>
      <c r="F34" s="63"/>
      <c r="G34" s="55"/>
      <c r="H34" s="19"/>
      <c r="I34" s="19"/>
      <c r="J34" s="24">
        <f t="shared" si="0"/>
        <v>0</v>
      </c>
      <c r="K34" s="12"/>
      <c r="L34" s="9"/>
    </row>
    <row r="35" spans="2:12" s="18" customFormat="1" ht="24.75" hidden="1" customHeight="1" x14ac:dyDescent="0.25">
      <c r="B35" s="3" t="s">
        <v>32</v>
      </c>
      <c r="C35" s="3"/>
      <c r="D35" s="43"/>
      <c r="E35" s="43"/>
      <c r="F35" s="63"/>
      <c r="G35" s="55"/>
      <c r="H35" s="19"/>
      <c r="I35" s="19"/>
      <c r="J35" s="24">
        <f t="shared" si="0"/>
        <v>0</v>
      </c>
      <c r="K35" s="12"/>
      <c r="L35" s="9"/>
    </row>
    <row r="36" spans="2:12" s="18" customFormat="1" ht="24.75" hidden="1" customHeight="1" x14ac:dyDescent="0.25">
      <c r="B36" s="5" t="s">
        <v>33</v>
      </c>
      <c r="C36" s="5"/>
      <c r="D36" s="44"/>
      <c r="E36" s="44"/>
      <c r="F36" s="63"/>
      <c r="G36" s="55"/>
      <c r="H36" s="19"/>
      <c r="I36" s="19"/>
      <c r="J36" s="24">
        <f t="shared" si="0"/>
        <v>0</v>
      </c>
      <c r="K36" s="12"/>
      <c r="L36" s="4"/>
    </row>
    <row r="37" spans="2:12" s="18" customFormat="1" ht="24.75" hidden="1" customHeight="1" x14ac:dyDescent="0.25">
      <c r="B37" s="3" t="s">
        <v>34</v>
      </c>
      <c r="C37" s="3"/>
      <c r="D37" s="43"/>
      <c r="E37" s="43"/>
      <c r="F37" s="63"/>
      <c r="G37" s="55"/>
      <c r="H37" s="19"/>
      <c r="I37" s="19"/>
      <c r="J37" s="24">
        <f t="shared" si="0"/>
        <v>0</v>
      </c>
      <c r="K37" s="12"/>
      <c r="L37" s="9"/>
    </row>
    <row r="38" spans="2:12" s="18" customFormat="1" ht="24.75" hidden="1" customHeight="1" x14ac:dyDescent="0.25">
      <c r="B38" s="3" t="s">
        <v>35</v>
      </c>
      <c r="C38" s="3"/>
      <c r="D38" s="43"/>
      <c r="E38" s="43"/>
      <c r="F38" s="63"/>
      <c r="G38" s="55"/>
      <c r="H38" s="19"/>
      <c r="I38" s="19"/>
      <c r="J38" s="24">
        <f t="shared" si="0"/>
        <v>0</v>
      </c>
      <c r="K38" s="12"/>
      <c r="L38" s="9"/>
    </row>
    <row r="39" spans="2:12" s="18" customFormat="1" ht="24.75" hidden="1" customHeight="1" x14ac:dyDescent="0.25">
      <c r="B39" s="3" t="s">
        <v>36</v>
      </c>
      <c r="C39" s="3"/>
      <c r="D39" s="43"/>
      <c r="E39" s="43"/>
      <c r="F39" s="63"/>
      <c r="G39" s="55"/>
      <c r="H39" s="19"/>
      <c r="I39" s="19"/>
      <c r="J39" s="24">
        <f t="shared" si="0"/>
        <v>0</v>
      </c>
      <c r="K39" s="12"/>
      <c r="L39" s="9"/>
    </row>
    <row r="40" spans="2:12" s="18" customFormat="1" ht="24.75" hidden="1" customHeight="1" x14ac:dyDescent="0.25">
      <c r="B40" s="3" t="s">
        <v>37</v>
      </c>
      <c r="C40" s="3"/>
      <c r="D40" s="43"/>
      <c r="E40" s="43"/>
      <c r="F40" s="63"/>
      <c r="G40" s="55"/>
      <c r="H40" s="19"/>
      <c r="I40" s="19"/>
      <c r="J40" s="24">
        <f t="shared" si="0"/>
        <v>0</v>
      </c>
      <c r="K40" s="12"/>
      <c r="L40" s="9"/>
    </row>
    <row r="41" spans="2:12" s="18" customFormat="1" ht="24.75" customHeight="1" x14ac:dyDescent="0.25">
      <c r="B41" s="3" t="s">
        <v>38</v>
      </c>
      <c r="C41" s="3"/>
      <c r="D41" s="43"/>
      <c r="E41" s="43"/>
      <c r="F41" s="63"/>
      <c r="G41" s="55"/>
      <c r="H41" s="19"/>
      <c r="I41" s="19"/>
      <c r="J41" s="24">
        <f t="shared" si="0"/>
        <v>0</v>
      </c>
      <c r="K41" s="12"/>
      <c r="L41" s="9"/>
    </row>
    <row r="42" spans="2:12" s="18" customFormat="1" ht="24.75" hidden="1" customHeight="1" x14ac:dyDescent="0.25">
      <c r="B42" s="5" t="s">
        <v>39</v>
      </c>
      <c r="C42" s="5"/>
      <c r="D42" s="44"/>
      <c r="E42" s="44"/>
      <c r="F42" s="63"/>
      <c r="G42" s="55"/>
      <c r="H42" s="19"/>
      <c r="I42" s="19"/>
      <c r="J42" s="24">
        <f t="shared" si="0"/>
        <v>0</v>
      </c>
      <c r="K42" s="12"/>
      <c r="L42" s="4"/>
    </row>
    <row r="43" spans="2:12" s="18" customFormat="1" ht="24.75" hidden="1" customHeight="1" x14ac:dyDescent="0.25">
      <c r="B43" s="5" t="s">
        <v>40</v>
      </c>
      <c r="C43" s="5"/>
      <c r="D43" s="44"/>
      <c r="E43" s="44"/>
      <c r="F43" s="63"/>
      <c r="G43" s="55"/>
      <c r="H43" s="19"/>
      <c r="I43" s="19"/>
      <c r="J43" s="24">
        <f t="shared" si="0"/>
        <v>0</v>
      </c>
      <c r="K43" s="12"/>
      <c r="L43" s="4"/>
    </row>
    <row r="44" spans="2:12" s="18" customFormat="1" ht="24.75" hidden="1" customHeight="1" x14ac:dyDescent="0.25">
      <c r="B44" s="3" t="s">
        <v>41</v>
      </c>
      <c r="C44" s="3"/>
      <c r="D44" s="43"/>
      <c r="E44" s="43"/>
      <c r="F44" s="63"/>
      <c r="G44" s="55"/>
      <c r="H44" s="19"/>
      <c r="I44" s="19"/>
      <c r="J44" s="24">
        <f t="shared" si="0"/>
        <v>0</v>
      </c>
      <c r="K44" s="12"/>
      <c r="L44" s="9"/>
    </row>
    <row r="45" spans="2:12" s="18" customFormat="1" ht="24.75" hidden="1" customHeight="1" x14ac:dyDescent="0.25">
      <c r="B45" s="3" t="s">
        <v>42</v>
      </c>
      <c r="C45" s="3"/>
      <c r="D45" s="43"/>
      <c r="E45" s="43"/>
      <c r="F45" s="63"/>
      <c r="G45" s="55"/>
      <c r="H45" s="19"/>
      <c r="I45" s="19"/>
      <c r="J45" s="24">
        <f t="shared" si="0"/>
        <v>0</v>
      </c>
      <c r="K45" s="12"/>
      <c r="L45" s="9"/>
    </row>
    <row r="46" spans="2:12" s="18" customFormat="1" ht="24.75" hidden="1" customHeight="1" x14ac:dyDescent="0.25">
      <c r="B46" s="3" t="s">
        <v>43</v>
      </c>
      <c r="C46" s="3"/>
      <c r="D46" s="43"/>
      <c r="E46" s="43"/>
      <c r="F46" s="63"/>
      <c r="G46" s="55"/>
      <c r="H46" s="19"/>
      <c r="I46" s="19"/>
      <c r="J46" s="24">
        <f t="shared" si="0"/>
        <v>0</v>
      </c>
      <c r="K46" s="12"/>
      <c r="L46" s="9"/>
    </row>
    <row r="47" spans="2:12" s="18" customFormat="1" ht="24.75" hidden="1" customHeight="1" x14ac:dyDescent="0.25">
      <c r="B47" s="3" t="s">
        <v>44</v>
      </c>
      <c r="C47" s="3"/>
      <c r="D47" s="43"/>
      <c r="E47" s="43"/>
      <c r="F47" s="63"/>
      <c r="G47" s="55"/>
      <c r="H47" s="19"/>
      <c r="I47" s="19"/>
      <c r="J47" s="24">
        <f t="shared" si="0"/>
        <v>0</v>
      </c>
      <c r="K47" s="12"/>
      <c r="L47" s="9"/>
    </row>
    <row r="48" spans="2:12" s="18" customFormat="1" ht="24.75" hidden="1" customHeight="1" x14ac:dyDescent="0.25">
      <c r="B48" s="3" t="s">
        <v>45</v>
      </c>
      <c r="C48" s="3"/>
      <c r="D48" s="43"/>
      <c r="E48" s="43"/>
      <c r="F48" s="63"/>
      <c r="G48" s="55"/>
      <c r="H48" s="19"/>
      <c r="I48" s="19"/>
      <c r="J48" s="24">
        <f t="shared" si="0"/>
        <v>0</v>
      </c>
      <c r="K48" s="12"/>
      <c r="L48" s="9"/>
    </row>
    <row r="49" spans="2:12" s="18" customFormat="1" ht="24.75" customHeight="1" x14ac:dyDescent="0.25">
      <c r="B49" s="3" t="s">
        <v>46</v>
      </c>
      <c r="C49" s="3"/>
      <c r="D49" s="43"/>
      <c r="E49" s="43"/>
      <c r="F49" s="63"/>
      <c r="G49" s="55"/>
      <c r="H49" s="19"/>
      <c r="I49" s="19"/>
      <c r="J49" s="24">
        <f t="shared" si="0"/>
        <v>0</v>
      </c>
      <c r="K49" s="12"/>
      <c r="L49" s="9"/>
    </row>
    <row r="50" spans="2:12" s="18" customFormat="1" ht="24.75" customHeight="1" x14ac:dyDescent="0.25">
      <c r="B50" s="5" t="s">
        <v>47</v>
      </c>
      <c r="C50" s="5"/>
      <c r="D50" s="44"/>
      <c r="E50" s="44"/>
      <c r="F50" s="44"/>
      <c r="G50" s="55"/>
      <c r="H50" s="19"/>
      <c r="I50" s="19"/>
      <c r="J50" s="24">
        <f t="shared" si="0"/>
        <v>0</v>
      </c>
      <c r="K50" s="12"/>
      <c r="L50" s="4"/>
    </row>
    <row r="51" spans="2:12" s="18" customFormat="1" ht="24.75" customHeight="1" x14ac:dyDescent="0.25">
      <c r="B51" s="5" t="s">
        <v>48</v>
      </c>
      <c r="C51" s="5" t="s">
        <v>84</v>
      </c>
      <c r="D51" s="44"/>
      <c r="E51" s="44"/>
      <c r="F51" s="63"/>
      <c r="G51" s="55"/>
      <c r="H51" s="19"/>
      <c r="I51" s="19"/>
      <c r="J51" s="24">
        <f t="shared" si="0"/>
        <v>0</v>
      </c>
      <c r="K51" s="12"/>
      <c r="L51" s="4"/>
    </row>
    <row r="52" spans="2:12" s="18" customFormat="1" ht="24.75" customHeight="1" x14ac:dyDescent="0.25">
      <c r="B52" s="5" t="s">
        <v>49</v>
      </c>
      <c r="C52" s="5"/>
      <c r="D52" s="44"/>
      <c r="E52" s="44"/>
      <c r="F52" s="63"/>
      <c r="G52" s="55"/>
      <c r="H52" s="19"/>
      <c r="I52" s="19"/>
      <c r="J52" s="24">
        <f t="shared" si="0"/>
        <v>0</v>
      </c>
      <c r="K52" s="12"/>
      <c r="L52" s="4"/>
    </row>
    <row r="53" spans="2:12" s="18" customFormat="1" ht="24.75" customHeight="1" x14ac:dyDescent="0.25">
      <c r="B53" s="5" t="s">
        <v>50</v>
      </c>
      <c r="C53" s="40" t="s">
        <v>89</v>
      </c>
      <c r="D53" s="43"/>
      <c r="E53" s="43"/>
      <c r="F53" s="63"/>
      <c r="G53" s="55"/>
      <c r="H53" s="19"/>
      <c r="I53" s="19"/>
      <c r="J53" s="24">
        <f t="shared" si="0"/>
        <v>0</v>
      </c>
      <c r="K53" s="12"/>
      <c r="L53" s="4"/>
    </row>
    <row r="54" spans="2:12" s="18" customFormat="1" ht="24.75" customHeight="1" x14ac:dyDescent="0.25">
      <c r="B54" s="5" t="s">
        <v>97</v>
      </c>
      <c r="C54" s="5"/>
      <c r="D54" s="44"/>
      <c r="E54" s="44"/>
      <c r="F54" s="63"/>
      <c r="G54" s="55"/>
      <c r="H54" s="19"/>
      <c r="I54" s="19"/>
      <c r="J54" s="24">
        <f t="shared" si="0"/>
        <v>0</v>
      </c>
      <c r="K54" s="12"/>
      <c r="L54" s="4"/>
    </row>
    <row r="55" spans="2:12" ht="19.5" customHeight="1" x14ac:dyDescent="0.25">
      <c r="B55" s="10" t="s">
        <v>53</v>
      </c>
      <c r="C55" s="10"/>
      <c r="D55" s="45"/>
      <c r="E55" s="45"/>
      <c r="F55" s="63"/>
      <c r="G55" s="55"/>
      <c r="H55" s="19"/>
      <c r="I55" s="19"/>
      <c r="J55" s="24">
        <f t="shared" si="0"/>
        <v>0</v>
      </c>
      <c r="K55" s="12"/>
      <c r="L55" s="7"/>
    </row>
    <row r="56" spans="2:12" ht="24.75" customHeight="1" x14ac:dyDescent="0.25">
      <c r="B56" s="5" t="s">
        <v>67</v>
      </c>
      <c r="C56" s="5"/>
      <c r="D56" s="44"/>
      <c r="E56" s="44"/>
      <c r="F56" s="63"/>
      <c r="G56" s="55"/>
      <c r="H56" s="19"/>
      <c r="I56" s="19"/>
      <c r="J56" s="24">
        <f t="shared" si="0"/>
        <v>0</v>
      </c>
      <c r="K56" s="12"/>
      <c r="L56" s="4"/>
    </row>
    <row r="57" spans="2:12" ht="24.75" customHeight="1" x14ac:dyDescent="0.25">
      <c r="B57" s="5" t="s">
        <v>66</v>
      </c>
      <c r="C57" s="5"/>
      <c r="D57" s="44"/>
      <c r="E57" s="44"/>
      <c r="F57" s="63"/>
      <c r="G57" s="55"/>
      <c r="H57" s="19"/>
      <c r="I57" s="19"/>
      <c r="J57" s="24">
        <f t="shared" si="0"/>
        <v>0</v>
      </c>
      <c r="K57" s="12"/>
      <c r="L57" s="4"/>
    </row>
    <row r="58" spans="2:12" ht="24.75" customHeight="1" x14ac:dyDescent="0.25">
      <c r="B58" s="5" t="s">
        <v>51</v>
      </c>
      <c r="C58" s="5"/>
      <c r="D58" s="44"/>
      <c r="E58" s="44"/>
      <c r="F58" s="63"/>
      <c r="G58" s="55"/>
      <c r="H58" s="19"/>
      <c r="I58" s="19"/>
      <c r="J58" s="24">
        <f t="shared" si="0"/>
        <v>0</v>
      </c>
      <c r="K58" s="12"/>
      <c r="L58" s="4"/>
    </row>
    <row r="59" spans="2:12" ht="24.75" customHeight="1" x14ac:dyDescent="0.25">
      <c r="B59" s="5" t="s">
        <v>109</v>
      </c>
      <c r="C59" s="5"/>
      <c r="D59" s="44"/>
      <c r="E59" s="44"/>
      <c r="F59" s="63"/>
      <c r="G59" s="55"/>
      <c r="H59" s="19"/>
      <c r="I59" s="19"/>
      <c r="J59" s="24">
        <f t="shared" si="0"/>
        <v>0</v>
      </c>
      <c r="K59" s="12"/>
      <c r="L59" s="4"/>
    </row>
    <row r="60" spans="2:12" ht="24.75" customHeight="1" x14ac:dyDescent="0.25">
      <c r="B60" s="5" t="s">
        <v>83</v>
      </c>
      <c r="C60" s="5"/>
      <c r="D60" s="44"/>
      <c r="E60" s="44"/>
      <c r="F60" s="63"/>
      <c r="G60" s="55"/>
      <c r="H60" s="19"/>
      <c r="I60" s="19"/>
      <c r="J60" s="24">
        <f t="shared" si="0"/>
        <v>0</v>
      </c>
      <c r="K60" s="12"/>
      <c r="L60" s="4"/>
    </row>
    <row r="61" spans="2:12" ht="24.75" customHeight="1" x14ac:dyDescent="0.25">
      <c r="B61" s="5" t="s">
        <v>87</v>
      </c>
      <c r="C61" s="5"/>
      <c r="D61" s="44"/>
      <c r="E61" s="44"/>
      <c r="F61" s="63"/>
      <c r="G61" s="55"/>
      <c r="H61" s="19">
        <v>7937000</v>
      </c>
      <c r="I61" s="19"/>
      <c r="J61" s="24">
        <f t="shared" si="0"/>
        <v>7937000</v>
      </c>
      <c r="K61" s="12"/>
      <c r="L61" s="4"/>
    </row>
    <row r="62" spans="2:12" ht="21" customHeight="1" x14ac:dyDescent="0.25">
      <c r="B62" s="10" t="str">
        <f>'Budget Vs Actual Format'!A67</f>
        <v xml:space="preserve">Urgent Budget for Service  and Maintenance for Stock Clearance </v>
      </c>
      <c r="C62" s="10"/>
      <c r="D62" s="44"/>
      <c r="E62" s="44"/>
      <c r="F62" s="15"/>
      <c r="G62" s="55"/>
      <c r="H62" s="19"/>
      <c r="I62" s="19"/>
      <c r="J62" s="24">
        <f t="shared" si="0"/>
        <v>0</v>
      </c>
      <c r="K62" s="12"/>
      <c r="L62" s="4"/>
    </row>
    <row r="63" spans="2:12" ht="24.75" customHeight="1" x14ac:dyDescent="0.25">
      <c r="B63" s="5"/>
      <c r="C63" s="5"/>
      <c r="D63" s="44"/>
      <c r="E63" s="44"/>
      <c r="F63" s="15"/>
      <c r="G63" s="55"/>
      <c r="H63" s="19"/>
      <c r="I63" s="19"/>
      <c r="J63" s="24">
        <f t="shared" si="0"/>
        <v>0</v>
      </c>
      <c r="K63" s="12"/>
      <c r="L63" s="4"/>
    </row>
    <row r="64" spans="2:12" ht="24.75" customHeight="1" thickBot="1" x14ac:dyDescent="0.3">
      <c r="B64" s="49" t="s">
        <v>52</v>
      </c>
      <c r="C64" s="49"/>
      <c r="D64" s="50">
        <f>SUM(D6:D63)</f>
        <v>300000</v>
      </c>
      <c r="E64" s="50">
        <f>SUM(E6:E63)</f>
        <v>0</v>
      </c>
      <c r="F64" s="50">
        <f t="shared" ref="F64:K64" si="1">SUM(F6:F63)</f>
        <v>0</v>
      </c>
      <c r="G64" s="50">
        <f>SUM(G6:G63)</f>
        <v>0</v>
      </c>
      <c r="H64" s="51">
        <f t="shared" si="1"/>
        <v>8087000</v>
      </c>
      <c r="I64" s="51">
        <f t="shared" si="1"/>
        <v>0</v>
      </c>
      <c r="J64" s="51">
        <f>SUM(D64:I64)</f>
        <v>8387000</v>
      </c>
      <c r="K64" s="117">
        <f t="shared" si="1"/>
        <v>0</v>
      </c>
      <c r="L64" s="118"/>
    </row>
    <row r="65" spans="2:12" ht="24.75" customHeight="1" thickTop="1" x14ac:dyDescent="0.25">
      <c r="B65" s="46" t="s">
        <v>57</v>
      </c>
      <c r="C65" s="47"/>
      <c r="D65" s="153" t="s">
        <v>118</v>
      </c>
      <c r="E65" s="153"/>
      <c r="F65" s="47"/>
      <c r="G65" s="154" t="s">
        <v>58</v>
      </c>
      <c r="H65" s="154"/>
      <c r="I65" s="154"/>
      <c r="J65" s="154"/>
    </row>
    <row r="66" spans="2:12" ht="24.75" customHeight="1" x14ac:dyDescent="0.25">
      <c r="B66" s="52"/>
      <c r="C66" s="47"/>
      <c r="D66" s="57"/>
      <c r="E66" s="57"/>
      <c r="F66" s="47"/>
      <c r="G66" s="56"/>
      <c r="H66" s="57"/>
      <c r="I66" s="57"/>
      <c r="J66" s="148"/>
    </row>
    <row r="67" spans="2:12" ht="24.75" customHeight="1" x14ac:dyDescent="0.25">
      <c r="B67" s="52"/>
      <c r="C67" s="47"/>
      <c r="D67" s="57"/>
      <c r="E67" s="57"/>
      <c r="F67" s="47"/>
      <c r="G67" s="56"/>
      <c r="H67" s="57"/>
      <c r="I67" s="57"/>
      <c r="J67" s="140"/>
    </row>
    <row r="68" spans="2:12" ht="24.75" customHeight="1" x14ac:dyDescent="0.25">
      <c r="B68" s="46" t="s">
        <v>110</v>
      </c>
      <c r="C68" s="47"/>
      <c r="D68" s="153" t="s">
        <v>126</v>
      </c>
      <c r="E68" s="153"/>
      <c r="F68" s="47"/>
      <c r="G68" s="153" t="s">
        <v>112</v>
      </c>
      <c r="H68" s="153"/>
      <c r="I68" s="153"/>
      <c r="J68" s="153"/>
    </row>
    <row r="69" spans="2:12" ht="24.75" customHeight="1" x14ac:dyDescent="0.25">
      <c r="B69" s="131" t="s">
        <v>111</v>
      </c>
      <c r="C69" s="47"/>
      <c r="D69" s="153" t="s">
        <v>113</v>
      </c>
      <c r="E69" s="153"/>
      <c r="F69" s="47"/>
      <c r="G69" s="56"/>
      <c r="H69" s="136"/>
      <c r="I69" s="136" t="s">
        <v>114</v>
      </c>
      <c r="J69" s="16"/>
    </row>
    <row r="70" spans="2:12" ht="24.75" customHeight="1" x14ac:dyDescent="0.25">
      <c r="B70" s="1"/>
      <c r="D70" s="23"/>
      <c r="E70" s="23"/>
      <c r="J70" s="16"/>
    </row>
    <row r="71" spans="2:12" ht="24.75" customHeight="1" x14ac:dyDescent="0.25">
      <c r="B71" s="1" t="s">
        <v>79</v>
      </c>
      <c r="D71" s="22"/>
      <c r="E71" s="22"/>
      <c r="F71"/>
      <c r="G71" s="16"/>
      <c r="H71" s="16"/>
      <c r="I71" s="16"/>
      <c r="K71"/>
      <c r="L71"/>
    </row>
    <row r="72" spans="2:12" ht="24.75" customHeight="1" x14ac:dyDescent="0.25">
      <c r="B72" s="1" t="s">
        <v>80</v>
      </c>
      <c r="C72" s="1"/>
      <c r="D72" s="22"/>
      <c r="E72" s="22"/>
      <c r="F72"/>
      <c r="G72" s="16"/>
      <c r="H72" s="16"/>
      <c r="I72" s="16"/>
      <c r="K72"/>
      <c r="L72"/>
    </row>
    <row r="73" spans="2:12" ht="24.75" customHeight="1" x14ac:dyDescent="0.25">
      <c r="B73" s="1"/>
      <c r="C73" s="1"/>
    </row>
  </sheetData>
  <mergeCells count="6">
    <mergeCell ref="D4:E4"/>
    <mergeCell ref="D65:E65"/>
    <mergeCell ref="D68:E68"/>
    <mergeCell ref="D69:E69"/>
    <mergeCell ref="G68:J68"/>
    <mergeCell ref="G65:J65"/>
  </mergeCells>
  <pageMargins left="0.2" right="0.13" top="0.17" bottom="0.25" header="0.16" footer="0.24"/>
  <pageSetup scale="5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I103"/>
  <sheetViews>
    <sheetView workbookViewId="0">
      <pane ySplit="3" topLeftCell="A84" activePane="bottomLeft" state="frozen"/>
      <selection activeCell="A3" sqref="A3"/>
      <selection pane="bottomLeft" activeCell="G92" sqref="G92"/>
    </sheetView>
  </sheetViews>
  <sheetFormatPr defaultColWidth="9.140625" defaultRowHeight="15" x14ac:dyDescent="0.25"/>
  <cols>
    <col min="1" max="1" width="54" style="22" customWidth="1"/>
    <col min="2" max="2" width="10" style="25" customWidth="1"/>
    <col min="3" max="3" width="14.85546875" style="22" customWidth="1"/>
    <col min="4" max="4" width="6.140625" style="25" customWidth="1"/>
    <col min="5" max="5" width="13.28515625" style="22" customWidth="1"/>
    <col min="6" max="6" width="9.85546875" style="22" customWidth="1"/>
    <col min="7" max="7" width="13.28515625" style="22" customWidth="1"/>
    <col min="8" max="8" width="36.85546875" style="16" customWidth="1"/>
    <col min="9" max="9" width="9.7109375" style="16" bestFit="1" customWidth="1"/>
    <col min="10" max="16384" width="9.140625" style="16"/>
  </cols>
  <sheetData>
    <row r="1" spans="1:8" x14ac:dyDescent="0.25">
      <c r="A1" s="77" t="s">
        <v>125</v>
      </c>
      <c r="B1" s="78" t="s">
        <v>123</v>
      </c>
      <c r="C1" s="79"/>
      <c r="D1" s="80"/>
      <c r="E1" s="58">
        <f>Table1[[#Totals],[In (MMK)]]</f>
        <v>0</v>
      </c>
      <c r="F1" s="155" t="s">
        <v>115</v>
      </c>
      <c r="G1" s="156"/>
      <c r="H1" s="137"/>
    </row>
    <row r="2" spans="1:8" x14ac:dyDescent="0.25">
      <c r="A2" s="77" t="s">
        <v>82</v>
      </c>
      <c r="B2" s="82"/>
      <c r="C2" s="77"/>
      <c r="D2" s="82"/>
      <c r="E2" s="77" t="s">
        <v>62</v>
      </c>
      <c r="F2" s="77"/>
      <c r="G2" s="77"/>
    </row>
    <row r="3" spans="1:8" ht="28.5" customHeight="1" x14ac:dyDescent="0.25">
      <c r="A3" s="41" t="s">
        <v>0</v>
      </c>
      <c r="B3" s="83" t="s">
        <v>59</v>
      </c>
      <c r="C3" s="84" t="s">
        <v>1</v>
      </c>
      <c r="D3" s="83" t="s">
        <v>60</v>
      </c>
      <c r="E3" s="84" t="s">
        <v>2</v>
      </c>
      <c r="F3" s="84" t="s">
        <v>61</v>
      </c>
      <c r="G3" s="84" t="s">
        <v>3</v>
      </c>
    </row>
    <row r="4" spans="1:8" ht="22.15" customHeight="1" x14ac:dyDescent="0.25">
      <c r="A4" s="85" t="s">
        <v>54</v>
      </c>
      <c r="B4" s="86"/>
      <c r="C4" s="84"/>
      <c r="D4" s="83"/>
      <c r="E4" s="84"/>
      <c r="F4" s="87"/>
      <c r="G4" s="88"/>
    </row>
    <row r="5" spans="1:8" ht="22.15" hidden="1" customHeight="1" x14ac:dyDescent="0.25">
      <c r="A5" s="81" t="s">
        <v>4</v>
      </c>
      <c r="B5" s="75"/>
      <c r="C5" s="76">
        <f>'Budget Request Format'!J6</f>
        <v>0</v>
      </c>
      <c r="D5" s="75"/>
      <c r="E5" s="76"/>
      <c r="F5" s="87">
        <f t="shared" ref="F5:F71" si="0">D5-B5</f>
        <v>0</v>
      </c>
      <c r="G5" s="88">
        <f>E5-C5</f>
        <v>0</v>
      </c>
      <c r="H5" s="27"/>
    </row>
    <row r="6" spans="1:8" ht="22.15" hidden="1" customHeight="1" x14ac:dyDescent="0.25">
      <c r="A6" s="81" t="s">
        <v>5</v>
      </c>
      <c r="B6" s="75"/>
      <c r="C6" s="76"/>
      <c r="D6" s="75"/>
      <c r="E6" s="76"/>
      <c r="F6" s="87">
        <f t="shared" si="0"/>
        <v>0</v>
      </c>
      <c r="G6" s="88">
        <f t="shared" ref="G6:G71" si="1">E6-C6</f>
        <v>0</v>
      </c>
    </row>
    <row r="7" spans="1:8" ht="22.15" hidden="1" customHeight="1" x14ac:dyDescent="0.25">
      <c r="A7" s="81" t="s">
        <v>6</v>
      </c>
      <c r="B7" s="75"/>
      <c r="C7" s="76"/>
      <c r="D7" s="75"/>
      <c r="E7" s="76"/>
      <c r="F7" s="87">
        <f t="shared" si="0"/>
        <v>0</v>
      </c>
      <c r="G7" s="88">
        <f>E7-C7</f>
        <v>0</v>
      </c>
    </row>
    <row r="8" spans="1:8" ht="22.15" customHeight="1" x14ac:dyDescent="0.25">
      <c r="A8" s="81" t="s">
        <v>7</v>
      </c>
      <c r="B8" s="75"/>
      <c r="C8" s="76">
        <f>'Budget Request Format'!J9</f>
        <v>0</v>
      </c>
      <c r="D8" s="75"/>
      <c r="E8" s="76"/>
      <c r="F8" s="87">
        <f>D8-B8</f>
        <v>0</v>
      </c>
      <c r="G8" s="88">
        <f t="shared" si="1"/>
        <v>0</v>
      </c>
    </row>
    <row r="9" spans="1:8" ht="22.15" customHeight="1" x14ac:dyDescent="0.25">
      <c r="A9" s="81" t="s">
        <v>8</v>
      </c>
      <c r="B9" s="75"/>
      <c r="C9" s="76">
        <f>('Budget Request Format'!J10)</f>
        <v>0</v>
      </c>
      <c r="D9" s="75"/>
      <c r="E9" s="76"/>
      <c r="F9" s="87">
        <f t="shared" si="0"/>
        <v>0</v>
      </c>
      <c r="G9" s="88">
        <f t="shared" si="1"/>
        <v>0</v>
      </c>
    </row>
    <row r="10" spans="1:8" ht="22.15" hidden="1" customHeight="1" x14ac:dyDescent="0.25">
      <c r="A10" s="81" t="s">
        <v>9</v>
      </c>
      <c r="B10" s="75"/>
      <c r="C10" s="76"/>
      <c r="D10" s="75"/>
      <c r="E10" s="76"/>
      <c r="F10" s="87">
        <f t="shared" si="0"/>
        <v>0</v>
      </c>
      <c r="G10" s="88">
        <f t="shared" si="1"/>
        <v>0</v>
      </c>
    </row>
    <row r="11" spans="1:8" ht="22.15" hidden="1" customHeight="1" x14ac:dyDescent="0.25">
      <c r="A11" s="81" t="s">
        <v>10</v>
      </c>
      <c r="B11" s="75"/>
      <c r="C11" s="76"/>
      <c r="D11" s="75"/>
      <c r="E11" s="76"/>
      <c r="F11" s="87">
        <f t="shared" si="0"/>
        <v>0</v>
      </c>
      <c r="G11" s="88">
        <f t="shared" si="1"/>
        <v>0</v>
      </c>
    </row>
    <row r="12" spans="1:8" ht="22.15" customHeight="1" x14ac:dyDescent="0.25">
      <c r="A12" s="81" t="s">
        <v>11</v>
      </c>
      <c r="B12" s="75"/>
      <c r="C12" s="76">
        <f>'Budget Request Format'!J13</f>
        <v>150000</v>
      </c>
      <c r="D12" s="75"/>
      <c r="E12" s="76"/>
      <c r="F12" s="87">
        <f t="shared" si="0"/>
        <v>0</v>
      </c>
      <c r="G12" s="88">
        <f t="shared" si="1"/>
        <v>-150000</v>
      </c>
    </row>
    <row r="13" spans="1:8" ht="22.15" hidden="1" customHeight="1" x14ac:dyDescent="0.25">
      <c r="A13" s="81" t="s">
        <v>12</v>
      </c>
      <c r="B13" s="75"/>
      <c r="C13" s="76"/>
      <c r="D13" s="75"/>
      <c r="E13" s="76"/>
      <c r="F13" s="87">
        <f t="shared" si="0"/>
        <v>0</v>
      </c>
      <c r="G13" s="88">
        <f t="shared" si="1"/>
        <v>0</v>
      </c>
    </row>
    <row r="14" spans="1:8" ht="22.15" customHeight="1" x14ac:dyDescent="0.25">
      <c r="A14" s="81" t="s">
        <v>13</v>
      </c>
      <c r="B14" s="75"/>
      <c r="C14" s="76">
        <f>'Budget Request Format'!J15</f>
        <v>0</v>
      </c>
      <c r="D14" s="75"/>
      <c r="E14" s="76"/>
      <c r="F14" s="87">
        <f t="shared" si="0"/>
        <v>0</v>
      </c>
      <c r="G14" s="88">
        <f t="shared" si="1"/>
        <v>0</v>
      </c>
    </row>
    <row r="15" spans="1:8" ht="22.15" hidden="1" customHeight="1" x14ac:dyDescent="0.25">
      <c r="A15" s="81" t="s">
        <v>14</v>
      </c>
      <c r="B15" s="75"/>
      <c r="C15" s="76"/>
      <c r="D15" s="75"/>
      <c r="E15" s="76"/>
      <c r="F15" s="87">
        <f t="shared" si="0"/>
        <v>0</v>
      </c>
      <c r="G15" s="88">
        <f t="shared" si="1"/>
        <v>0</v>
      </c>
    </row>
    <row r="16" spans="1:8" ht="22.15" customHeight="1" x14ac:dyDescent="0.25">
      <c r="A16" s="81" t="s">
        <v>15</v>
      </c>
      <c r="B16" s="75"/>
      <c r="C16" s="76">
        <f>'Budget Request Format'!J17</f>
        <v>0</v>
      </c>
      <c r="D16" s="75"/>
      <c r="E16" s="76"/>
      <c r="F16" s="87">
        <f t="shared" si="0"/>
        <v>0</v>
      </c>
      <c r="G16" s="88">
        <f t="shared" si="1"/>
        <v>0</v>
      </c>
    </row>
    <row r="17" spans="1:7" ht="22.15" hidden="1" customHeight="1" x14ac:dyDescent="0.25">
      <c r="A17" s="81" t="s">
        <v>16</v>
      </c>
      <c r="B17" s="75"/>
      <c r="C17" s="76"/>
      <c r="D17" s="75"/>
      <c r="E17" s="76"/>
      <c r="F17" s="87">
        <f t="shared" si="0"/>
        <v>0</v>
      </c>
      <c r="G17" s="88">
        <f t="shared" si="1"/>
        <v>0</v>
      </c>
    </row>
    <row r="18" spans="1:7" ht="22.15" hidden="1" customHeight="1" x14ac:dyDescent="0.25">
      <c r="A18" s="81" t="s">
        <v>17</v>
      </c>
      <c r="B18" s="75"/>
      <c r="C18" s="76"/>
      <c r="D18" s="75"/>
      <c r="E18" s="76"/>
      <c r="F18" s="87">
        <f t="shared" si="0"/>
        <v>0</v>
      </c>
      <c r="G18" s="88">
        <f t="shared" si="1"/>
        <v>0</v>
      </c>
    </row>
    <row r="19" spans="1:7" ht="22.15" hidden="1" customHeight="1" x14ac:dyDescent="0.25">
      <c r="A19" s="81" t="s">
        <v>18</v>
      </c>
      <c r="B19" s="75"/>
      <c r="C19" s="76"/>
      <c r="D19" s="75"/>
      <c r="E19" s="76"/>
      <c r="F19" s="87">
        <f t="shared" si="0"/>
        <v>0</v>
      </c>
      <c r="G19" s="88">
        <f t="shared" si="1"/>
        <v>0</v>
      </c>
    </row>
    <row r="20" spans="1:7" ht="22.15" customHeight="1" x14ac:dyDescent="0.25">
      <c r="A20" s="81" t="s">
        <v>19</v>
      </c>
      <c r="B20" s="75"/>
      <c r="C20" s="76">
        <f>'Budget Request Format'!J21</f>
        <v>0</v>
      </c>
      <c r="D20" s="75"/>
      <c r="E20" s="76"/>
      <c r="F20" s="87">
        <f t="shared" si="0"/>
        <v>0</v>
      </c>
      <c r="G20" s="88">
        <f t="shared" si="1"/>
        <v>0</v>
      </c>
    </row>
    <row r="21" spans="1:7" ht="22.15" hidden="1" customHeight="1" x14ac:dyDescent="0.25">
      <c r="A21" s="81" t="s">
        <v>20</v>
      </c>
      <c r="B21" s="75"/>
      <c r="C21" s="76"/>
      <c r="D21" s="75"/>
      <c r="E21" s="76"/>
      <c r="F21" s="87">
        <f t="shared" si="0"/>
        <v>0</v>
      </c>
      <c r="G21" s="88">
        <f t="shared" si="1"/>
        <v>0</v>
      </c>
    </row>
    <row r="22" spans="1:7" ht="22.15" customHeight="1" x14ac:dyDescent="0.25">
      <c r="A22" s="81" t="s">
        <v>21</v>
      </c>
      <c r="B22" s="75"/>
      <c r="C22" s="76">
        <f>'Budget Request Format'!J23</f>
        <v>0</v>
      </c>
      <c r="D22" s="75"/>
      <c r="E22" s="76"/>
      <c r="F22" s="87">
        <f t="shared" si="0"/>
        <v>0</v>
      </c>
      <c r="G22" s="88">
        <f t="shared" si="1"/>
        <v>0</v>
      </c>
    </row>
    <row r="23" spans="1:7" ht="22.15" customHeight="1" x14ac:dyDescent="0.25">
      <c r="A23" s="81" t="str">
        <f>'Budget Request Format'!B14</f>
        <v>62010006 Admin - Car Licence Charges</v>
      </c>
      <c r="B23" s="75"/>
      <c r="C23" s="76">
        <f>'Budget Request Format'!J14</f>
        <v>0</v>
      </c>
      <c r="D23" s="75"/>
      <c r="E23" s="76"/>
      <c r="F23" s="87">
        <f t="shared" si="0"/>
        <v>0</v>
      </c>
      <c r="G23" s="88">
        <f t="shared" si="1"/>
        <v>0</v>
      </c>
    </row>
    <row r="24" spans="1:7" ht="22.15" hidden="1" customHeight="1" x14ac:dyDescent="0.25">
      <c r="A24" s="81" t="s">
        <v>22</v>
      </c>
      <c r="B24" s="75"/>
      <c r="C24" s="76"/>
      <c r="D24" s="75"/>
      <c r="E24" s="17"/>
      <c r="F24" s="87">
        <f t="shared" si="0"/>
        <v>0</v>
      </c>
      <c r="G24" s="88">
        <f t="shared" si="1"/>
        <v>0</v>
      </c>
    </row>
    <row r="25" spans="1:7" ht="22.15" customHeight="1" x14ac:dyDescent="0.25">
      <c r="A25" s="81" t="s">
        <v>23</v>
      </c>
      <c r="B25" s="75"/>
      <c r="C25" s="76">
        <f>'Budget Request Format'!J26</f>
        <v>300000</v>
      </c>
      <c r="D25" s="75"/>
      <c r="E25" s="76"/>
      <c r="F25" s="87">
        <f t="shared" si="0"/>
        <v>0</v>
      </c>
      <c r="G25" s="88">
        <f t="shared" si="1"/>
        <v>-300000</v>
      </c>
    </row>
    <row r="26" spans="1:7" ht="22.15" hidden="1" customHeight="1" x14ac:dyDescent="0.25">
      <c r="A26" s="81" t="s">
        <v>24</v>
      </c>
      <c r="B26" s="75"/>
      <c r="C26" s="76"/>
      <c r="D26" s="75"/>
      <c r="E26" s="76"/>
      <c r="F26" s="87">
        <f t="shared" si="0"/>
        <v>0</v>
      </c>
      <c r="G26" s="88">
        <f t="shared" si="1"/>
        <v>0</v>
      </c>
    </row>
    <row r="27" spans="1:7" ht="22.15" customHeight="1" x14ac:dyDescent="0.25">
      <c r="A27" s="81" t="s">
        <v>24</v>
      </c>
      <c r="B27" s="75"/>
      <c r="C27" s="76">
        <f>'Budget Request Format'!J27</f>
        <v>0</v>
      </c>
      <c r="D27" s="75"/>
      <c r="E27" s="76"/>
      <c r="F27" s="87"/>
      <c r="G27" s="88">
        <f t="shared" si="1"/>
        <v>0</v>
      </c>
    </row>
    <row r="28" spans="1:7" ht="22.15" customHeight="1" x14ac:dyDescent="0.25">
      <c r="A28" s="81" t="s">
        <v>25</v>
      </c>
      <c r="B28" s="75"/>
      <c r="C28" s="76">
        <f>'Budget Request Format'!J28</f>
        <v>0</v>
      </c>
      <c r="D28" s="75"/>
      <c r="E28" s="76"/>
      <c r="F28" s="87">
        <f t="shared" si="0"/>
        <v>0</v>
      </c>
      <c r="G28" s="88">
        <f t="shared" si="1"/>
        <v>0</v>
      </c>
    </row>
    <row r="29" spans="1:7" ht="22.15" hidden="1" customHeight="1" x14ac:dyDescent="0.25">
      <c r="A29" s="81" t="s">
        <v>26</v>
      </c>
      <c r="B29" s="75"/>
      <c r="C29" s="76"/>
      <c r="D29" s="75"/>
      <c r="E29" s="76"/>
      <c r="F29" s="87">
        <f t="shared" si="0"/>
        <v>0</v>
      </c>
      <c r="G29" s="88">
        <f t="shared" si="1"/>
        <v>0</v>
      </c>
    </row>
    <row r="30" spans="1:7" ht="22.15" hidden="1" customHeight="1" x14ac:dyDescent="0.25">
      <c r="A30" s="81" t="s">
        <v>27</v>
      </c>
      <c r="B30" s="75"/>
      <c r="C30" s="76"/>
      <c r="D30" s="75"/>
      <c r="E30" s="76"/>
      <c r="F30" s="87">
        <f t="shared" si="0"/>
        <v>0</v>
      </c>
      <c r="G30" s="88">
        <f t="shared" si="1"/>
        <v>0</v>
      </c>
    </row>
    <row r="31" spans="1:7" ht="22.15" customHeight="1" x14ac:dyDescent="0.25">
      <c r="A31" s="81" t="s">
        <v>28</v>
      </c>
      <c r="B31" s="75"/>
      <c r="C31" s="76">
        <f>'Budget Request Format'!J31</f>
        <v>0</v>
      </c>
      <c r="D31" s="75"/>
      <c r="E31" s="76"/>
      <c r="F31" s="87">
        <f t="shared" si="0"/>
        <v>0</v>
      </c>
      <c r="G31" s="88">
        <f t="shared" si="1"/>
        <v>0</v>
      </c>
    </row>
    <row r="32" spans="1:7" ht="22.15" hidden="1" customHeight="1" x14ac:dyDescent="0.25">
      <c r="A32" s="81" t="s">
        <v>29</v>
      </c>
      <c r="B32" s="75"/>
      <c r="C32" s="76"/>
      <c r="D32" s="75"/>
      <c r="E32" s="76"/>
      <c r="F32" s="87">
        <f t="shared" si="0"/>
        <v>0</v>
      </c>
      <c r="G32" s="88">
        <f t="shared" si="1"/>
        <v>0</v>
      </c>
    </row>
    <row r="33" spans="1:7" ht="22.15" hidden="1" customHeight="1" x14ac:dyDescent="0.25">
      <c r="A33" s="81" t="s">
        <v>30</v>
      </c>
      <c r="B33" s="75"/>
      <c r="C33" s="76"/>
      <c r="D33" s="75"/>
      <c r="E33" s="76"/>
      <c r="F33" s="87">
        <f t="shared" si="0"/>
        <v>0</v>
      </c>
      <c r="G33" s="88">
        <f t="shared" si="1"/>
        <v>0</v>
      </c>
    </row>
    <row r="34" spans="1:7" ht="22.15" hidden="1" customHeight="1" x14ac:dyDescent="0.25">
      <c r="A34" s="81" t="s">
        <v>31</v>
      </c>
      <c r="B34" s="75"/>
      <c r="C34" s="76"/>
      <c r="D34" s="75"/>
      <c r="E34" s="76"/>
      <c r="F34" s="87">
        <f t="shared" si="0"/>
        <v>0</v>
      </c>
      <c r="G34" s="88">
        <f t="shared" si="1"/>
        <v>0</v>
      </c>
    </row>
    <row r="35" spans="1:7" ht="22.15" hidden="1" customHeight="1" x14ac:dyDescent="0.25">
      <c r="A35" s="81" t="s">
        <v>32</v>
      </c>
      <c r="B35" s="75"/>
      <c r="C35" s="76"/>
      <c r="D35" s="75"/>
      <c r="E35" s="76"/>
      <c r="F35" s="87">
        <f t="shared" si="0"/>
        <v>0</v>
      </c>
      <c r="G35" s="88">
        <f t="shared" si="1"/>
        <v>0</v>
      </c>
    </row>
    <row r="36" spans="1:7" ht="22.15" hidden="1" customHeight="1" x14ac:dyDescent="0.25">
      <c r="A36" s="81" t="s">
        <v>33</v>
      </c>
      <c r="B36" s="75"/>
      <c r="C36" s="76"/>
      <c r="D36" s="75"/>
      <c r="E36" s="76"/>
      <c r="F36" s="87">
        <f t="shared" si="0"/>
        <v>0</v>
      </c>
      <c r="G36" s="88">
        <f t="shared" si="1"/>
        <v>0</v>
      </c>
    </row>
    <row r="37" spans="1:7" ht="22.15" hidden="1" customHeight="1" x14ac:dyDescent="0.25">
      <c r="A37" s="81" t="s">
        <v>34</v>
      </c>
      <c r="B37" s="75"/>
      <c r="C37" s="76"/>
      <c r="D37" s="75"/>
      <c r="E37" s="76"/>
      <c r="F37" s="87">
        <f t="shared" si="0"/>
        <v>0</v>
      </c>
      <c r="G37" s="88">
        <f t="shared" si="1"/>
        <v>0</v>
      </c>
    </row>
    <row r="38" spans="1:7" ht="22.15" hidden="1" customHeight="1" x14ac:dyDescent="0.25">
      <c r="A38" s="81" t="s">
        <v>35</v>
      </c>
      <c r="B38" s="75"/>
      <c r="C38" s="76"/>
      <c r="D38" s="75"/>
      <c r="E38" s="76"/>
      <c r="F38" s="87">
        <f t="shared" si="0"/>
        <v>0</v>
      </c>
      <c r="G38" s="88">
        <f t="shared" si="1"/>
        <v>0</v>
      </c>
    </row>
    <row r="39" spans="1:7" ht="22.15" hidden="1" customHeight="1" x14ac:dyDescent="0.25">
      <c r="A39" s="81" t="s">
        <v>36</v>
      </c>
      <c r="B39" s="75"/>
      <c r="C39" s="76"/>
      <c r="D39" s="75"/>
      <c r="E39" s="76"/>
      <c r="F39" s="87">
        <f t="shared" si="0"/>
        <v>0</v>
      </c>
      <c r="G39" s="88">
        <f t="shared" si="1"/>
        <v>0</v>
      </c>
    </row>
    <row r="40" spans="1:7" ht="22.15" hidden="1" customHeight="1" x14ac:dyDescent="0.25">
      <c r="A40" s="81" t="s">
        <v>37</v>
      </c>
      <c r="B40" s="75"/>
      <c r="C40" s="76"/>
      <c r="D40" s="75"/>
      <c r="E40" s="76"/>
      <c r="F40" s="87">
        <f t="shared" si="0"/>
        <v>0</v>
      </c>
      <c r="G40" s="88">
        <f t="shared" si="1"/>
        <v>0</v>
      </c>
    </row>
    <row r="41" spans="1:7" ht="22.15" customHeight="1" x14ac:dyDescent="0.25">
      <c r="A41" s="81" t="s">
        <v>30</v>
      </c>
      <c r="B41" s="75"/>
      <c r="C41" s="76">
        <f>'Budget Request Format'!J33</f>
        <v>0</v>
      </c>
      <c r="D41" s="75"/>
      <c r="E41" s="76"/>
      <c r="F41" s="87">
        <f t="shared" si="0"/>
        <v>0</v>
      </c>
      <c r="G41" s="88">
        <f t="shared" si="1"/>
        <v>0</v>
      </c>
    </row>
    <row r="42" spans="1:7" ht="22.15" hidden="1" customHeight="1" x14ac:dyDescent="0.25">
      <c r="A42" s="81" t="s">
        <v>39</v>
      </c>
      <c r="B42" s="75"/>
      <c r="C42" s="76"/>
      <c r="D42" s="75"/>
      <c r="E42" s="76"/>
      <c r="F42" s="87">
        <f t="shared" si="0"/>
        <v>0</v>
      </c>
      <c r="G42" s="88">
        <f t="shared" si="1"/>
        <v>0</v>
      </c>
    </row>
    <row r="43" spans="1:7" ht="22.15" hidden="1" customHeight="1" x14ac:dyDescent="0.25">
      <c r="A43" s="81" t="s">
        <v>40</v>
      </c>
      <c r="B43" s="75"/>
      <c r="C43" s="76"/>
      <c r="D43" s="75"/>
      <c r="E43" s="76"/>
      <c r="F43" s="87">
        <f t="shared" si="0"/>
        <v>0</v>
      </c>
      <c r="G43" s="88">
        <f t="shared" si="1"/>
        <v>0</v>
      </c>
    </row>
    <row r="44" spans="1:7" ht="22.15" hidden="1" customHeight="1" x14ac:dyDescent="0.25">
      <c r="A44" s="81" t="s">
        <v>41</v>
      </c>
      <c r="B44" s="75"/>
      <c r="C44" s="76"/>
      <c r="D44" s="75"/>
      <c r="E44" s="76"/>
      <c r="F44" s="87">
        <f t="shared" si="0"/>
        <v>0</v>
      </c>
      <c r="G44" s="88">
        <f t="shared" si="1"/>
        <v>0</v>
      </c>
    </row>
    <row r="45" spans="1:7" ht="22.15" hidden="1" customHeight="1" x14ac:dyDescent="0.25">
      <c r="A45" s="89" t="s">
        <v>42</v>
      </c>
      <c r="B45" s="75"/>
      <c r="C45" s="76"/>
      <c r="D45" s="75"/>
      <c r="E45" s="76"/>
      <c r="F45" s="87">
        <f t="shared" si="0"/>
        <v>0</v>
      </c>
      <c r="G45" s="88">
        <f t="shared" si="1"/>
        <v>0</v>
      </c>
    </row>
    <row r="46" spans="1:7" ht="22.15" hidden="1" customHeight="1" x14ac:dyDescent="0.25">
      <c r="A46" s="81" t="s">
        <v>43</v>
      </c>
      <c r="B46" s="75"/>
      <c r="C46" s="76"/>
      <c r="D46" s="75"/>
      <c r="E46" s="39"/>
      <c r="F46" s="87">
        <f t="shared" si="0"/>
        <v>0</v>
      </c>
      <c r="G46" s="88">
        <f t="shared" si="1"/>
        <v>0</v>
      </c>
    </row>
    <row r="47" spans="1:7" ht="22.15" hidden="1" customHeight="1" x14ac:dyDescent="0.25">
      <c r="A47" s="81" t="s">
        <v>44</v>
      </c>
      <c r="B47" s="75"/>
      <c r="C47" s="76"/>
      <c r="D47" s="75"/>
      <c r="E47" s="76"/>
      <c r="F47" s="87">
        <f t="shared" si="0"/>
        <v>0</v>
      </c>
      <c r="G47" s="88">
        <f t="shared" si="1"/>
        <v>0</v>
      </c>
    </row>
    <row r="48" spans="1:7" ht="22.15" hidden="1" customHeight="1" x14ac:dyDescent="0.25">
      <c r="A48" s="81" t="s">
        <v>45</v>
      </c>
      <c r="B48" s="75"/>
      <c r="C48" s="76"/>
      <c r="D48" s="75"/>
      <c r="E48" s="76"/>
      <c r="F48" s="87">
        <f t="shared" si="0"/>
        <v>0</v>
      </c>
      <c r="G48" s="88">
        <f t="shared" si="1"/>
        <v>0</v>
      </c>
    </row>
    <row r="49" spans="1:9" ht="22.15" customHeight="1" x14ac:dyDescent="0.25">
      <c r="A49" s="81" t="s">
        <v>46</v>
      </c>
      <c r="B49" s="75"/>
      <c r="C49" s="76">
        <f>'Budget Request Format'!J49</f>
        <v>0</v>
      </c>
      <c r="D49" s="75"/>
      <c r="E49" s="76"/>
      <c r="F49" s="87">
        <f t="shared" si="0"/>
        <v>0</v>
      </c>
      <c r="G49" s="88">
        <f t="shared" si="1"/>
        <v>0</v>
      </c>
    </row>
    <row r="50" spans="1:9" ht="22.15" customHeight="1" x14ac:dyDescent="0.25">
      <c r="A50" s="81" t="s">
        <v>47</v>
      </c>
      <c r="B50" s="75"/>
      <c r="C50" s="76">
        <f>'Budget Request Format'!J50</f>
        <v>0</v>
      </c>
      <c r="D50" s="75"/>
      <c r="E50" s="76"/>
      <c r="F50" s="87">
        <f t="shared" si="0"/>
        <v>0</v>
      </c>
      <c r="G50" s="88">
        <f t="shared" si="1"/>
        <v>0</v>
      </c>
    </row>
    <row r="51" spans="1:9" ht="22.15" hidden="1" customHeight="1" x14ac:dyDescent="0.25">
      <c r="A51" s="81" t="s">
        <v>86</v>
      </c>
      <c r="B51" s="75"/>
      <c r="C51" s="76"/>
      <c r="D51" s="75"/>
      <c r="E51" s="76"/>
      <c r="F51" s="87">
        <f t="shared" si="0"/>
        <v>0</v>
      </c>
      <c r="G51" s="88">
        <f t="shared" si="1"/>
        <v>0</v>
      </c>
    </row>
    <row r="52" spans="1:9" ht="22.15" hidden="1" customHeight="1" x14ac:dyDescent="0.25">
      <c r="A52" s="81" t="s">
        <v>49</v>
      </c>
      <c r="B52" s="75"/>
      <c r="C52" s="76"/>
      <c r="D52" s="75"/>
      <c r="E52" s="76"/>
      <c r="F52" s="87">
        <f t="shared" si="0"/>
        <v>0</v>
      </c>
      <c r="G52" s="88">
        <f t="shared" si="1"/>
        <v>0</v>
      </c>
    </row>
    <row r="53" spans="1:9" ht="22.15" hidden="1" customHeight="1" x14ac:dyDescent="0.25">
      <c r="A53" s="90" t="s">
        <v>90</v>
      </c>
      <c r="B53" s="75"/>
      <c r="C53" s="76">
        <f>'Budget Request Format'!J53</f>
        <v>0</v>
      </c>
      <c r="D53" s="75"/>
      <c r="E53" s="76"/>
      <c r="F53" s="87">
        <f t="shared" si="0"/>
        <v>0</v>
      </c>
      <c r="G53" s="88">
        <f t="shared" si="1"/>
        <v>0</v>
      </c>
    </row>
    <row r="54" spans="1:9" ht="22.15" customHeight="1" x14ac:dyDescent="0.25">
      <c r="A54" s="90" t="s">
        <v>85</v>
      </c>
      <c r="B54" s="75"/>
      <c r="C54" s="76">
        <f>'Budget Request Format'!J54</f>
        <v>0</v>
      </c>
      <c r="D54" s="75"/>
      <c r="E54" s="76"/>
      <c r="F54" s="87">
        <f t="shared" si="0"/>
        <v>0</v>
      </c>
      <c r="G54" s="88">
        <f t="shared" si="1"/>
        <v>0</v>
      </c>
    </row>
    <row r="55" spans="1:9" s="130" customFormat="1" ht="22.15" customHeight="1" x14ac:dyDescent="0.25">
      <c r="A55" s="125" t="str">
        <f>'Budget Request Format'!B41</f>
        <v>62010040 Admin- Taxes, fees and charges</v>
      </c>
      <c r="B55" s="126"/>
      <c r="C55" s="127">
        <f>'Budget Request Format'!J41</f>
        <v>0</v>
      </c>
      <c r="D55" s="126"/>
      <c r="E55" s="127"/>
      <c r="F55" s="128"/>
      <c r="G55" s="129">
        <f t="shared" si="1"/>
        <v>0</v>
      </c>
      <c r="I55" s="146"/>
    </row>
    <row r="56" spans="1:9" s="130" customFormat="1" ht="22.15" customHeight="1" x14ac:dyDescent="0.25">
      <c r="A56" s="125"/>
      <c r="B56" s="126"/>
      <c r="C56" s="127"/>
      <c r="D56" s="126"/>
      <c r="E56" s="127"/>
      <c r="F56" s="128"/>
      <c r="G56" s="129">
        <f t="shared" si="1"/>
        <v>0</v>
      </c>
    </row>
    <row r="57" spans="1:9" ht="22.15" customHeight="1" x14ac:dyDescent="0.25">
      <c r="A57" s="77" t="s">
        <v>75</v>
      </c>
      <c r="B57" s="75">
        <f>SUM(B5:B53)</f>
        <v>0</v>
      </c>
      <c r="C57" s="91">
        <f>SUM(C8:C56)</f>
        <v>450000</v>
      </c>
      <c r="D57" s="75"/>
      <c r="E57" s="91">
        <f>SUM(E8:E56)</f>
        <v>0</v>
      </c>
      <c r="F57" s="75">
        <f t="shared" ref="F57" si="2">SUM(F5:F53)</f>
        <v>0</v>
      </c>
      <c r="G57" s="91">
        <f>SUM(G5:G56)</f>
        <v>-450000</v>
      </c>
    </row>
    <row r="58" spans="1:9" ht="22.15" customHeight="1" thickBot="1" x14ac:dyDescent="0.3">
      <c r="A58" s="97" t="s">
        <v>63</v>
      </c>
      <c r="B58" s="98"/>
      <c r="C58" s="99">
        <f>(B57*G2)+C57</f>
        <v>450000</v>
      </c>
      <c r="D58" s="99">
        <f t="shared" ref="D58" si="3">SUM(D4:D57)</f>
        <v>0</v>
      </c>
      <c r="E58" s="99">
        <f>(D57*I2)+E57</f>
        <v>0</v>
      </c>
      <c r="F58" s="99"/>
      <c r="G58" s="100">
        <f>E58-C58</f>
        <v>-450000</v>
      </c>
    </row>
    <row r="59" spans="1:9" ht="22.15" customHeight="1" thickTop="1" thickBot="1" x14ac:dyDescent="0.3">
      <c r="A59" s="102"/>
      <c r="B59" s="103" t="s">
        <v>71</v>
      </c>
      <c r="C59" s="104"/>
      <c r="D59" s="105"/>
      <c r="E59" s="104"/>
      <c r="F59" s="105"/>
      <c r="G59" s="106">
        <f>G58/C58</f>
        <v>-1</v>
      </c>
      <c r="H59" s="28" t="s">
        <v>73</v>
      </c>
    </row>
    <row r="60" spans="1:9" ht="22.15" hidden="1" customHeight="1" thickTop="1" x14ac:dyDescent="0.25">
      <c r="A60" s="93"/>
      <c r="B60" s="94"/>
      <c r="C60" s="95"/>
      <c r="D60" s="96"/>
      <c r="E60" s="95"/>
      <c r="F60" s="96"/>
      <c r="G60" s="101"/>
    </row>
    <row r="61" spans="1:9" ht="22.15" customHeight="1" thickTop="1" x14ac:dyDescent="0.25">
      <c r="A61" s="92" t="s">
        <v>53</v>
      </c>
      <c r="B61" s="82"/>
      <c r="C61" s="76"/>
      <c r="D61" s="75"/>
      <c r="E61" s="76"/>
      <c r="F61" s="87"/>
      <c r="G61" s="88"/>
    </row>
    <row r="62" spans="1:9" ht="22.15" customHeight="1" x14ac:dyDescent="0.25">
      <c r="A62" s="81" t="s">
        <v>78</v>
      </c>
      <c r="B62" s="75"/>
      <c r="C62" s="76">
        <f>'Budget Request Format'!J56</f>
        <v>0</v>
      </c>
      <c r="D62" s="75"/>
      <c r="E62" s="76"/>
      <c r="F62" s="87">
        <f t="shared" si="0"/>
        <v>0</v>
      </c>
      <c r="G62" s="88">
        <f t="shared" si="1"/>
        <v>0</v>
      </c>
      <c r="H62" s="27"/>
    </row>
    <row r="63" spans="1:9" ht="22.15" hidden="1" customHeight="1" x14ac:dyDescent="0.25">
      <c r="A63" s="81" t="s">
        <v>66</v>
      </c>
      <c r="B63" s="75"/>
      <c r="C63" s="76"/>
      <c r="D63" s="75"/>
      <c r="E63" s="76"/>
      <c r="F63" s="87">
        <f t="shared" si="0"/>
        <v>0</v>
      </c>
      <c r="G63" s="88">
        <f t="shared" si="1"/>
        <v>0</v>
      </c>
    </row>
    <row r="64" spans="1:9" ht="22.15" hidden="1" customHeight="1" x14ac:dyDescent="0.25">
      <c r="A64" s="81" t="s">
        <v>51</v>
      </c>
      <c r="B64" s="75"/>
      <c r="C64" s="76"/>
      <c r="D64" s="75"/>
      <c r="E64" s="76"/>
      <c r="F64" s="87">
        <f t="shared" si="0"/>
        <v>0</v>
      </c>
      <c r="G64" s="88">
        <f t="shared" si="1"/>
        <v>0</v>
      </c>
      <c r="H64" s="29"/>
    </row>
    <row r="65" spans="1:8" ht="22.15" customHeight="1" x14ac:dyDescent="0.25">
      <c r="A65" s="81" t="s">
        <v>83</v>
      </c>
      <c r="B65" s="75"/>
      <c r="C65" s="76">
        <f>'Budget Request Format'!J60</f>
        <v>0</v>
      </c>
      <c r="D65" s="75"/>
      <c r="E65" s="76"/>
      <c r="F65" s="87">
        <f t="shared" ref="F65" si="4">D65-B65</f>
        <v>0</v>
      </c>
      <c r="G65" s="88">
        <f t="shared" ref="G65" si="5">E65-C65</f>
        <v>0</v>
      </c>
      <c r="H65" s="27"/>
    </row>
    <row r="66" spans="1:8" ht="22.15" customHeight="1" x14ac:dyDescent="0.25">
      <c r="A66" s="81" t="s">
        <v>87</v>
      </c>
      <c r="B66" s="75"/>
      <c r="C66" s="76">
        <f>'Budget Request Format'!J61</f>
        <v>7937000</v>
      </c>
      <c r="D66" s="75"/>
      <c r="E66" s="76"/>
      <c r="F66" s="87">
        <f t="shared" si="0"/>
        <v>0</v>
      </c>
      <c r="G66" s="88">
        <f t="shared" si="1"/>
        <v>-7937000</v>
      </c>
    </row>
    <row r="67" spans="1:8" ht="22.15" customHeight="1" x14ac:dyDescent="0.25">
      <c r="A67" s="145" t="s">
        <v>119</v>
      </c>
      <c r="B67" s="141"/>
      <c r="C67" s="142"/>
      <c r="D67" s="141"/>
      <c r="E67" s="142"/>
      <c r="F67" s="143"/>
      <c r="G67" s="144"/>
    </row>
    <row r="68" spans="1:8" ht="22.15" customHeight="1" thickBot="1" x14ac:dyDescent="0.3">
      <c r="A68" s="97" t="s">
        <v>76</v>
      </c>
      <c r="B68" s="110"/>
      <c r="C68" s="99">
        <f>SUM(C62:C67)</f>
        <v>7937000</v>
      </c>
      <c r="D68" s="110"/>
      <c r="E68" s="99">
        <f>SUM(E62:E67)</f>
        <v>0</v>
      </c>
      <c r="F68" s="111"/>
      <c r="G68" s="112">
        <f>SUM(G62:G66)</f>
        <v>-7937000</v>
      </c>
    </row>
    <row r="69" spans="1:8" ht="22.15" hidden="1" customHeight="1" thickTop="1" x14ac:dyDescent="0.25">
      <c r="A69" s="93"/>
      <c r="B69" s="96"/>
      <c r="C69" s="107"/>
      <c r="D69" s="96"/>
      <c r="E69" s="107"/>
      <c r="F69" s="108"/>
      <c r="G69" s="109"/>
    </row>
    <row r="70" spans="1:8" ht="22.15" customHeight="1" thickTop="1" x14ac:dyDescent="0.25">
      <c r="A70" s="92" t="s">
        <v>74</v>
      </c>
      <c r="B70" s="75"/>
      <c r="C70" s="76"/>
      <c r="D70" s="75"/>
      <c r="E70" s="76"/>
      <c r="F70" s="87"/>
      <c r="G70" s="88"/>
    </row>
    <row r="71" spans="1:8" ht="22.15" customHeight="1" x14ac:dyDescent="0.25">
      <c r="A71" s="81" t="s">
        <v>56</v>
      </c>
      <c r="B71" s="75"/>
      <c r="C71" s="76"/>
      <c r="D71" s="75"/>
      <c r="E71" s="76"/>
      <c r="F71" s="87">
        <f t="shared" si="0"/>
        <v>0</v>
      </c>
      <c r="G71" s="88">
        <f t="shared" si="1"/>
        <v>0</v>
      </c>
    </row>
    <row r="72" spans="1:8" ht="22.15" customHeight="1" x14ac:dyDescent="0.25">
      <c r="A72" s="81" t="s">
        <v>65</v>
      </c>
      <c r="B72" s="75"/>
      <c r="C72" s="76"/>
      <c r="D72" s="75"/>
      <c r="E72" s="76"/>
      <c r="F72" s="87"/>
      <c r="G72" s="88"/>
    </row>
    <row r="73" spans="1:8" ht="22.15" customHeight="1" x14ac:dyDescent="0.25">
      <c r="A73" s="81" t="s">
        <v>64</v>
      </c>
      <c r="B73" s="75"/>
      <c r="C73" s="76"/>
      <c r="D73" s="75"/>
      <c r="E73" s="76"/>
      <c r="F73" s="87"/>
      <c r="G73" s="88"/>
    </row>
    <row r="74" spans="1:8" ht="22.15" customHeight="1" thickBot="1" x14ac:dyDescent="0.3">
      <c r="A74" s="97" t="s">
        <v>77</v>
      </c>
      <c r="B74" s="110">
        <f t="shared" ref="B74:G74" si="6">SUM(B71:B73)</f>
        <v>0</v>
      </c>
      <c r="C74" s="113">
        <f>SUM(C71:C73)</f>
        <v>0</v>
      </c>
      <c r="D74" s="110">
        <f t="shared" si="6"/>
        <v>0</v>
      </c>
      <c r="E74" s="113">
        <f t="shared" si="6"/>
        <v>0</v>
      </c>
      <c r="F74" s="111">
        <f t="shared" si="6"/>
        <v>0</v>
      </c>
      <c r="G74" s="114">
        <f t="shared" si="6"/>
        <v>0</v>
      </c>
    </row>
    <row r="75" spans="1:8" ht="22.15" hidden="1" customHeight="1" thickTop="1" x14ac:dyDescent="0.25">
      <c r="A75" s="93"/>
      <c r="B75" s="96"/>
      <c r="C75" s="107"/>
      <c r="D75" s="96"/>
      <c r="E75" s="107"/>
      <c r="F75" s="108"/>
      <c r="G75" s="109"/>
    </row>
    <row r="76" spans="1:8" ht="22.15" customHeight="1" thickTop="1" thickBot="1" x14ac:dyDescent="0.3">
      <c r="A76" s="115" t="s">
        <v>72</v>
      </c>
      <c r="B76" s="98">
        <f t="shared" ref="B76:F76" si="7">B57+B68+B74</f>
        <v>0</v>
      </c>
      <c r="C76" s="116">
        <f>C58+C68+C74</f>
        <v>8387000</v>
      </c>
      <c r="D76" s="98">
        <f t="shared" si="7"/>
        <v>0</v>
      </c>
      <c r="E76" s="99">
        <f>E58+E68+E74</f>
        <v>0</v>
      </c>
      <c r="F76" s="98">
        <f t="shared" si="7"/>
        <v>0</v>
      </c>
      <c r="G76" s="99">
        <f>G57+G68+G74</f>
        <v>-8387000</v>
      </c>
    </row>
    <row r="77" spans="1:8" ht="19.899999999999999" hidden="1" customHeight="1" thickTop="1" x14ac:dyDescent="0.25">
      <c r="A77" s="23"/>
      <c r="B77" s="30"/>
      <c r="C77" s="31"/>
      <c r="D77" s="30"/>
      <c r="E77" s="31"/>
      <c r="F77" s="31"/>
      <c r="G77" s="32"/>
    </row>
    <row r="78" spans="1:8" ht="15.75" thickTop="1" x14ac:dyDescent="0.25">
      <c r="A78" s="38" t="s">
        <v>57</v>
      </c>
      <c r="B78" s="158" t="s">
        <v>116</v>
      </c>
      <c r="C78" s="158"/>
      <c r="D78" s="26"/>
      <c r="F78" s="159" t="s">
        <v>58</v>
      </c>
      <c r="G78" s="159"/>
    </row>
    <row r="82" spans="1:7" x14ac:dyDescent="0.25">
      <c r="A82" s="38"/>
      <c r="B82" s="158"/>
      <c r="C82" s="158"/>
      <c r="E82" s="160"/>
      <c r="F82" s="160"/>
      <c r="G82" s="160"/>
    </row>
    <row r="83" spans="1:7" x14ac:dyDescent="0.25">
      <c r="A83" s="139" t="s">
        <v>88</v>
      </c>
      <c r="B83" s="158" t="s">
        <v>117</v>
      </c>
      <c r="C83" s="158"/>
      <c r="E83" s="160" t="s">
        <v>120</v>
      </c>
      <c r="F83" s="160"/>
      <c r="G83" s="160"/>
    </row>
    <row r="84" spans="1:7" s="33" customFormat="1" x14ac:dyDescent="0.25">
      <c r="A84" s="38" t="s">
        <v>111</v>
      </c>
      <c r="B84" s="158" t="s">
        <v>113</v>
      </c>
      <c r="C84" s="158"/>
      <c r="D84" s="26"/>
      <c r="E84" s="23"/>
      <c r="F84" s="159" t="s">
        <v>114</v>
      </c>
      <c r="G84" s="159"/>
    </row>
    <row r="85" spans="1:7" s="33" customFormat="1" x14ac:dyDescent="0.25">
      <c r="A85" s="139"/>
      <c r="B85" s="138"/>
      <c r="C85" s="138"/>
      <c r="D85" s="26"/>
      <c r="E85" s="23"/>
      <c r="F85" s="139"/>
      <c r="G85" s="139"/>
    </row>
    <row r="86" spans="1:7" s="33" customFormat="1" x14ac:dyDescent="0.25">
      <c r="A86" s="139"/>
      <c r="B86" s="138"/>
      <c r="C86" s="138"/>
      <c r="D86" s="26"/>
      <c r="E86" s="23"/>
      <c r="F86" s="139"/>
      <c r="G86" s="139"/>
    </row>
    <row r="87" spans="1:7" x14ac:dyDescent="0.25">
      <c r="A87" s="139"/>
      <c r="B87" s="158"/>
      <c r="C87" s="158"/>
      <c r="E87" s="160"/>
      <c r="F87" s="160"/>
      <c r="G87" s="160"/>
    </row>
    <row r="88" spans="1:7" s="33" customFormat="1" x14ac:dyDescent="0.25">
      <c r="A88" s="139"/>
      <c r="B88" s="138"/>
      <c r="C88" s="138"/>
      <c r="D88" s="26"/>
      <c r="E88" s="23"/>
      <c r="F88" s="139"/>
      <c r="G88" s="139"/>
    </row>
    <row r="89" spans="1:7" s="33" customFormat="1" x14ac:dyDescent="0.25">
      <c r="A89" s="139"/>
      <c r="B89" s="138"/>
      <c r="C89" s="138"/>
      <c r="D89" s="26"/>
      <c r="E89" s="23"/>
      <c r="F89" s="139"/>
      <c r="G89" s="139"/>
    </row>
    <row r="90" spans="1:7" s="33" customFormat="1" x14ac:dyDescent="0.25">
      <c r="A90" s="139"/>
      <c r="B90" s="138"/>
      <c r="C90" s="138"/>
      <c r="D90" s="26"/>
      <c r="E90" s="23"/>
      <c r="F90" s="139"/>
      <c r="G90" s="139"/>
    </row>
    <row r="91" spans="1:7" ht="15.75" x14ac:dyDescent="0.25">
      <c r="A91" s="119" t="s">
        <v>28</v>
      </c>
      <c r="B91" s="120"/>
      <c r="C91" s="121">
        <f>E31</f>
        <v>0</v>
      </c>
      <c r="D91" s="122"/>
      <c r="E91" s="123"/>
      <c r="F91" s="124"/>
      <c r="G91" s="124"/>
    </row>
    <row r="92" spans="1:7" ht="15.75" x14ac:dyDescent="0.25">
      <c r="A92" s="147" t="s">
        <v>124</v>
      </c>
      <c r="B92" s="120"/>
      <c r="C92" s="121"/>
      <c r="D92" s="122"/>
      <c r="E92" s="123"/>
      <c r="F92" s="124"/>
      <c r="G92" s="124"/>
    </row>
    <row r="93" spans="1:7" ht="15.75" x14ac:dyDescent="0.25">
      <c r="A93" s="147" t="s">
        <v>121</v>
      </c>
      <c r="B93" s="120">
        <v>0</v>
      </c>
      <c r="C93" s="121"/>
      <c r="D93" s="122"/>
      <c r="E93" s="123"/>
      <c r="F93" s="124"/>
      <c r="G93" s="124"/>
    </row>
    <row r="94" spans="1:7" ht="15.75" x14ac:dyDescent="0.25">
      <c r="A94" s="147" t="s">
        <v>124</v>
      </c>
      <c r="B94" s="120">
        <v>0</v>
      </c>
      <c r="C94" s="121"/>
      <c r="D94" s="122"/>
      <c r="E94" s="123"/>
      <c r="F94" s="124"/>
      <c r="G94" s="124"/>
    </row>
    <row r="95" spans="1:7" ht="15.75" x14ac:dyDescent="0.25">
      <c r="A95" s="147" t="s">
        <v>122</v>
      </c>
      <c r="B95" s="120">
        <v>0</v>
      </c>
      <c r="C95" s="121"/>
      <c r="D95" s="122"/>
      <c r="E95" s="123"/>
      <c r="F95" s="124"/>
      <c r="G95" s="124"/>
    </row>
    <row r="96" spans="1:7" ht="15.75" x14ac:dyDescent="0.25">
      <c r="A96" s="36"/>
      <c r="B96" s="35">
        <v>0</v>
      </c>
      <c r="C96" s="35"/>
      <c r="D96" s="122"/>
      <c r="E96" s="124"/>
      <c r="F96" s="124"/>
      <c r="G96" s="124"/>
    </row>
    <row r="97" spans="1:7" ht="15.75" x14ac:dyDescent="0.25">
      <c r="A97" s="36"/>
      <c r="B97" s="35">
        <v>0</v>
      </c>
      <c r="C97" s="35"/>
      <c r="D97" s="122"/>
      <c r="E97" s="124"/>
      <c r="F97" s="124"/>
      <c r="G97" s="124"/>
    </row>
    <row r="98" spans="1:7" ht="15.75" x14ac:dyDescent="0.25">
      <c r="A98" s="119"/>
      <c r="B98" s="122"/>
      <c r="C98" s="121">
        <f>SUM(C92:C97)</f>
        <v>0</v>
      </c>
      <c r="D98" s="122"/>
      <c r="E98" s="124"/>
      <c r="F98" s="124"/>
      <c r="G98" s="124"/>
    </row>
    <row r="99" spans="1:7" ht="15.75" x14ac:dyDescent="0.25">
      <c r="A99" s="119"/>
      <c r="B99" s="122"/>
      <c r="C99" s="123"/>
      <c r="D99" s="122"/>
      <c r="E99" s="124"/>
      <c r="F99" s="124"/>
      <c r="G99" s="124"/>
    </row>
    <row r="100" spans="1:7" ht="49.5" customHeight="1" x14ac:dyDescent="0.25">
      <c r="A100" s="157"/>
      <c r="B100" s="157"/>
      <c r="C100" s="157"/>
      <c r="D100" s="157"/>
      <c r="E100" s="157"/>
      <c r="F100" s="157"/>
      <c r="G100" s="157"/>
    </row>
    <row r="101" spans="1:7" ht="15.75" x14ac:dyDescent="0.25">
      <c r="A101" s="124"/>
      <c r="B101" s="122"/>
      <c r="C101" s="124"/>
      <c r="D101" s="122"/>
      <c r="E101" s="124"/>
      <c r="F101" s="124"/>
      <c r="G101" s="124"/>
    </row>
    <row r="102" spans="1:7" ht="15.75" x14ac:dyDescent="0.25">
      <c r="A102" s="124"/>
      <c r="B102" s="122"/>
      <c r="C102" s="124"/>
      <c r="D102" s="122"/>
      <c r="E102" s="124"/>
      <c r="F102" s="124"/>
      <c r="G102" s="124"/>
    </row>
    <row r="103" spans="1:7" ht="15.75" x14ac:dyDescent="0.25">
      <c r="A103" s="124"/>
      <c r="B103" s="122"/>
      <c r="C103" s="124"/>
      <c r="D103" s="122"/>
      <c r="E103" s="124"/>
      <c r="F103" s="124"/>
      <c r="G103" s="124"/>
    </row>
  </sheetData>
  <mergeCells count="12">
    <mergeCell ref="F1:G1"/>
    <mergeCell ref="A100:G100"/>
    <mergeCell ref="B78:C78"/>
    <mergeCell ref="B82:C82"/>
    <mergeCell ref="B84:C84"/>
    <mergeCell ref="F78:G78"/>
    <mergeCell ref="F84:G84"/>
    <mergeCell ref="E82:G82"/>
    <mergeCell ref="B87:C87"/>
    <mergeCell ref="E87:G87"/>
    <mergeCell ref="B83:C83"/>
    <mergeCell ref="E83:G83"/>
  </mergeCells>
  <pageMargins left="0" right="0" top="0" bottom="0" header="0.3" footer="0.3"/>
  <pageSetup scale="8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358"/>
  <sheetViews>
    <sheetView topLeftCell="A277" zoomScale="90" zoomScaleNormal="90" workbookViewId="0">
      <selection activeCell="A267" sqref="A267:XFD310"/>
    </sheetView>
  </sheetViews>
  <sheetFormatPr defaultColWidth="9.140625" defaultRowHeight="15" x14ac:dyDescent="0.25"/>
  <cols>
    <col min="1" max="1" width="27.28515625" style="16" customWidth="1"/>
    <col min="2" max="2" width="12.7109375" style="34" bestFit="1" customWidth="1"/>
    <col min="3" max="3" width="33.85546875" style="16" bestFit="1" customWidth="1"/>
    <col min="4" max="4" width="12.7109375" style="16" bestFit="1" customWidth="1"/>
    <col min="5" max="5" width="15.28515625" style="16" customWidth="1"/>
    <col min="6" max="6" width="59.42578125" style="16" customWidth="1"/>
    <col min="7" max="7" width="11.140625" style="35" bestFit="1" customWidth="1"/>
    <col min="8" max="8" width="14.28515625" style="35" bestFit="1" customWidth="1"/>
    <col min="9" max="16384" width="9.140625" style="16"/>
  </cols>
  <sheetData>
    <row r="1" spans="1:8" ht="23.25" customHeight="1" x14ac:dyDescent="0.25">
      <c r="A1" s="133" t="str">
        <f>'Budget Vs Actual Format'!A8</f>
        <v>61001032 Admin - Commission and Incentive</v>
      </c>
    </row>
    <row r="2" spans="1:8" ht="31.5" customHeight="1" x14ac:dyDescent="0.25">
      <c r="A2" s="135"/>
      <c r="F2" s="36"/>
    </row>
    <row r="3" spans="1:8" ht="31.5" customHeight="1" x14ac:dyDescent="0.25">
      <c r="A3" s="135"/>
      <c r="F3" s="36"/>
    </row>
    <row r="4" spans="1:8" ht="31.5" customHeight="1" x14ac:dyDescent="0.25">
      <c r="F4" s="36"/>
    </row>
    <row r="5" spans="1:8" ht="31.5" customHeight="1" x14ac:dyDescent="0.25">
      <c r="F5" s="36"/>
    </row>
    <row r="6" spans="1:8" x14ac:dyDescent="0.25">
      <c r="F6" s="16" t="s">
        <v>91</v>
      </c>
      <c r="H6" s="35">
        <f>SUM(H2:H5)</f>
        <v>0</v>
      </c>
    </row>
    <row r="7" spans="1:8" ht="23.25" customHeight="1" x14ac:dyDescent="0.25">
      <c r="A7" s="33" t="s">
        <v>8</v>
      </c>
    </row>
    <row r="8" spans="1:8" ht="31.5" customHeight="1" x14ac:dyDescent="0.25">
      <c r="A8" s="135"/>
      <c r="F8" s="36"/>
    </row>
    <row r="9" spans="1:8" ht="31.5" customHeight="1" x14ac:dyDescent="0.25">
      <c r="A9" s="135"/>
      <c r="F9" s="36"/>
    </row>
    <row r="10" spans="1:8" ht="31.5" customHeight="1" x14ac:dyDescent="0.25">
      <c r="A10" s="135"/>
      <c r="F10" s="36"/>
    </row>
    <row r="11" spans="1:8" ht="31.5" customHeight="1" x14ac:dyDescent="0.25">
      <c r="A11" s="135"/>
      <c r="F11" s="36"/>
    </row>
    <row r="12" spans="1:8" ht="31.5" customHeight="1" x14ac:dyDescent="0.25">
      <c r="F12" s="36"/>
    </row>
    <row r="13" spans="1:8" ht="31.5" customHeight="1" x14ac:dyDescent="0.25">
      <c r="F13" s="36"/>
    </row>
    <row r="14" spans="1:8" ht="31.5" customHeight="1" x14ac:dyDescent="0.25">
      <c r="F14" s="36"/>
    </row>
    <row r="16" spans="1:8" x14ac:dyDescent="0.25">
      <c r="F16" s="36" t="s">
        <v>91</v>
      </c>
      <c r="G16" s="35">
        <f>SUM(G8:G15)</f>
        <v>0</v>
      </c>
      <c r="H16" s="35">
        <f>SUM(H8:H15)</f>
        <v>0</v>
      </c>
    </row>
    <row r="17" spans="1:8" ht="23.25" customHeight="1" x14ac:dyDescent="0.25">
      <c r="A17" s="33" t="s">
        <v>11</v>
      </c>
    </row>
    <row r="18" spans="1:8" ht="31.5" customHeight="1" x14ac:dyDescent="0.25">
      <c r="A18" s="135"/>
      <c r="F18" s="36"/>
    </row>
    <row r="19" spans="1:8" ht="31.5" customHeight="1" x14ac:dyDescent="0.25">
      <c r="A19" s="135"/>
      <c r="F19" s="36"/>
    </row>
    <row r="20" spans="1:8" ht="31.5" customHeight="1" x14ac:dyDescent="0.25">
      <c r="A20" s="135"/>
      <c r="F20" s="36"/>
    </row>
    <row r="21" spans="1:8" ht="31.5" customHeight="1" x14ac:dyDescent="0.25">
      <c r="A21" s="135"/>
      <c r="F21" s="36"/>
    </row>
    <row r="22" spans="1:8" ht="31.5" customHeight="1" x14ac:dyDescent="0.25">
      <c r="A22" s="135"/>
      <c r="F22" s="36"/>
    </row>
    <row r="23" spans="1:8" ht="31.5" customHeight="1" x14ac:dyDescent="0.25">
      <c r="A23" s="135"/>
      <c r="F23" s="36"/>
    </row>
    <row r="24" spans="1:8" ht="31.5" customHeight="1" x14ac:dyDescent="0.25">
      <c r="A24" s="135"/>
      <c r="F24" s="36"/>
    </row>
    <row r="25" spans="1:8" ht="31.5" customHeight="1" x14ac:dyDescent="0.25">
      <c r="F25" s="36"/>
    </row>
    <row r="26" spans="1:8" ht="31.5" customHeight="1" x14ac:dyDescent="0.25">
      <c r="F26" s="36"/>
    </row>
    <row r="27" spans="1:8" ht="31.5" customHeight="1" x14ac:dyDescent="0.25">
      <c r="F27" s="36"/>
    </row>
    <row r="28" spans="1:8" x14ac:dyDescent="0.25">
      <c r="F28" s="16" t="s">
        <v>91</v>
      </c>
      <c r="H28" s="35">
        <f>SUM(H18:H27)</f>
        <v>0</v>
      </c>
    </row>
    <row r="29" spans="1:8" ht="40.5" customHeight="1" x14ac:dyDescent="0.25">
      <c r="A29" s="16" t="str">
        <f>'Budget Vs Actual Format'!A16</f>
        <v>62010009 Admin - Computer &amp; Copier Repair Charges</v>
      </c>
    </row>
    <row r="30" spans="1:8" ht="31.5" customHeight="1" x14ac:dyDescent="0.25"/>
    <row r="34" spans="1:8" x14ac:dyDescent="0.25">
      <c r="F34" s="16" t="s">
        <v>91</v>
      </c>
    </row>
    <row r="37" spans="1:8" ht="23.25" customHeight="1" x14ac:dyDescent="0.25">
      <c r="A37" s="33" t="s">
        <v>13</v>
      </c>
    </row>
    <row r="38" spans="1:8" ht="31.5" customHeight="1" x14ac:dyDescent="0.25">
      <c r="F38" s="36"/>
    </row>
    <row r="39" spans="1:8" ht="31.5" customHeight="1" x14ac:dyDescent="0.25">
      <c r="F39" s="36"/>
    </row>
    <row r="42" spans="1:8" x14ac:dyDescent="0.25">
      <c r="F42" s="16" t="s">
        <v>91</v>
      </c>
      <c r="H42" s="35">
        <f>SUM(H38:H41)</f>
        <v>0</v>
      </c>
    </row>
    <row r="43" spans="1:8" ht="23.25" customHeight="1" x14ac:dyDescent="0.25">
      <c r="A43" s="33" t="s">
        <v>21</v>
      </c>
    </row>
    <row r="44" spans="1:8" ht="31.5" customHeight="1" x14ac:dyDescent="0.25">
      <c r="A44" s="135"/>
      <c r="F44" s="36"/>
    </row>
    <row r="45" spans="1:8" ht="31.5" customHeight="1" x14ac:dyDescent="0.25">
      <c r="F45" s="36"/>
    </row>
    <row r="46" spans="1:8" ht="31.5" customHeight="1" x14ac:dyDescent="0.25">
      <c r="F46" s="36"/>
    </row>
    <row r="47" spans="1:8" ht="31.5" customHeight="1" x14ac:dyDescent="0.25">
      <c r="F47" s="36"/>
    </row>
    <row r="48" spans="1:8" ht="31.5" customHeight="1" x14ac:dyDescent="0.25">
      <c r="F48" s="36"/>
      <c r="H48" s="35">
        <f>SUM(H44:H47)</f>
        <v>0</v>
      </c>
    </row>
    <row r="49" spans="1:8" ht="31.5" customHeight="1" x14ac:dyDescent="0.25">
      <c r="A49" s="16" t="str">
        <f>'Budget Vs Actual Format'!A55</f>
        <v>62010040 Admin- Taxes, fees and charges</v>
      </c>
      <c r="F49" s="36"/>
    </row>
    <row r="50" spans="1:8" ht="31.5" customHeight="1" x14ac:dyDescent="0.25">
      <c r="F50" s="36"/>
    </row>
    <row r="51" spans="1:8" ht="31.5" customHeight="1" x14ac:dyDescent="0.25">
      <c r="F51" s="36"/>
    </row>
    <row r="52" spans="1:8" x14ac:dyDescent="0.25">
      <c r="F52" s="16" t="s">
        <v>91</v>
      </c>
      <c r="H52" s="35">
        <f>SUM(H50)</f>
        <v>0</v>
      </c>
    </row>
    <row r="54" spans="1:8" ht="23.25" customHeight="1" x14ac:dyDescent="0.25">
      <c r="A54" s="33" t="s">
        <v>106</v>
      </c>
    </row>
    <row r="55" spans="1:8" ht="31.5" customHeight="1" x14ac:dyDescent="0.25">
      <c r="F55" s="36"/>
    </row>
    <row r="57" spans="1:8" x14ac:dyDescent="0.25">
      <c r="H57" s="35">
        <f>SUM(H55:H56)</f>
        <v>0</v>
      </c>
    </row>
    <row r="58" spans="1:8" ht="23.25" customHeight="1" x14ac:dyDescent="0.25">
      <c r="A58" s="33" t="s">
        <v>23</v>
      </c>
    </row>
    <row r="59" spans="1:8" ht="31.5" customHeight="1" x14ac:dyDescent="0.25">
      <c r="A59" s="135"/>
      <c r="F59" s="36"/>
    </row>
    <row r="60" spans="1:8" ht="31.5" customHeight="1" x14ac:dyDescent="0.25">
      <c r="A60" s="135"/>
      <c r="F60" s="36"/>
    </row>
    <row r="61" spans="1:8" ht="31.5" customHeight="1" x14ac:dyDescent="0.25">
      <c r="A61" s="135"/>
      <c r="F61" s="36"/>
    </row>
    <row r="62" spans="1:8" ht="31.5" customHeight="1" x14ac:dyDescent="0.25">
      <c r="A62" s="135"/>
      <c r="F62" s="36"/>
    </row>
    <row r="63" spans="1:8" ht="31.5" customHeight="1" x14ac:dyDescent="0.25">
      <c r="A63" s="135"/>
      <c r="F63" s="36"/>
    </row>
    <row r="64" spans="1:8" ht="31.5" customHeight="1" x14ac:dyDescent="0.25">
      <c r="A64" s="135"/>
      <c r="F64" s="36"/>
    </row>
    <row r="65" spans="1:8" ht="31.5" customHeight="1" x14ac:dyDescent="0.25">
      <c r="A65" s="135"/>
      <c r="F65" s="36"/>
    </row>
    <row r="66" spans="1:8" ht="31.5" customHeight="1" x14ac:dyDescent="0.25">
      <c r="F66" s="36"/>
    </row>
    <row r="67" spans="1:8" ht="31.5" customHeight="1" x14ac:dyDescent="0.25">
      <c r="F67" s="36"/>
    </row>
    <row r="68" spans="1:8" ht="31.5" customHeight="1" x14ac:dyDescent="0.25">
      <c r="F68" s="36"/>
    </row>
    <row r="69" spans="1:8" ht="31.5" customHeight="1" x14ac:dyDescent="0.25">
      <c r="F69" s="36"/>
    </row>
    <row r="70" spans="1:8" ht="31.5" customHeight="1" x14ac:dyDescent="0.25">
      <c r="F70" s="36"/>
    </row>
    <row r="71" spans="1:8" ht="31.5" customHeight="1" x14ac:dyDescent="0.25">
      <c r="F71" s="36"/>
    </row>
    <row r="72" spans="1:8" ht="31.5" customHeight="1" x14ac:dyDescent="0.25">
      <c r="F72" s="36"/>
    </row>
    <row r="73" spans="1:8" ht="31.5" customHeight="1" x14ac:dyDescent="0.25">
      <c r="F73" s="36"/>
    </row>
    <row r="74" spans="1:8" ht="18" customHeight="1" x14ac:dyDescent="0.25">
      <c r="F74" s="36" t="s">
        <v>91</v>
      </c>
      <c r="G74" s="35">
        <f>SUM(G59:G73)</f>
        <v>0</v>
      </c>
      <c r="H74" s="35">
        <f>SUM(H59:H73)</f>
        <v>0</v>
      </c>
    </row>
    <row r="75" spans="1:8" ht="31.5" customHeight="1" x14ac:dyDescent="0.25">
      <c r="F75" s="36"/>
    </row>
    <row r="76" spans="1:8" ht="23.25" customHeight="1" x14ac:dyDescent="0.25">
      <c r="A76" s="33" t="s">
        <v>25</v>
      </c>
    </row>
    <row r="77" spans="1:8" ht="31.5" customHeight="1" x14ac:dyDescent="0.25">
      <c r="A77" s="135"/>
      <c r="F77" s="36"/>
    </row>
    <row r="78" spans="1:8" ht="31.5" customHeight="1" x14ac:dyDescent="0.25">
      <c r="A78" s="135"/>
      <c r="F78" s="36"/>
    </row>
    <row r="79" spans="1:8" x14ac:dyDescent="0.25">
      <c r="H79" s="35">
        <f>SUM(H77:H78)</f>
        <v>0</v>
      </c>
    </row>
    <row r="80" spans="1:8" ht="23.25" customHeight="1" x14ac:dyDescent="0.25">
      <c r="A80" s="33" t="str">
        <f>'Budget Vs Actual Format'!A23</f>
        <v>62010006 Admin - Car Licence Charges</v>
      </c>
    </row>
    <row r="81" spans="1:8" ht="31.5" customHeight="1" x14ac:dyDescent="0.25">
      <c r="F81" s="36"/>
    </row>
    <row r="83" spans="1:8" x14ac:dyDescent="0.25">
      <c r="F83" s="16" t="s">
        <v>91</v>
      </c>
      <c r="H83" s="35">
        <f>SUM(H81:H82)</f>
        <v>0</v>
      </c>
    </row>
    <row r="84" spans="1:8" ht="23.25" customHeight="1" x14ac:dyDescent="0.25">
      <c r="A84" s="33" t="s">
        <v>38</v>
      </c>
    </row>
    <row r="85" spans="1:8" ht="31.5" customHeight="1" x14ac:dyDescent="0.25">
      <c r="A85" s="135"/>
      <c r="F85" s="36"/>
    </row>
    <row r="86" spans="1:8" ht="31.5" customHeight="1" x14ac:dyDescent="0.25">
      <c r="F86" s="36"/>
    </row>
    <row r="87" spans="1:8" ht="31.5" customHeight="1" x14ac:dyDescent="0.25">
      <c r="F87" s="36"/>
    </row>
    <row r="88" spans="1:8" ht="31.5" customHeight="1" x14ac:dyDescent="0.25">
      <c r="F88" s="36"/>
    </row>
    <row r="89" spans="1:8" ht="31.5" customHeight="1" x14ac:dyDescent="0.25">
      <c r="F89" s="36"/>
    </row>
    <row r="90" spans="1:8" x14ac:dyDescent="0.25">
      <c r="F90" s="16" t="s">
        <v>91</v>
      </c>
      <c r="H90" s="35">
        <f>SUM(H85:H89)</f>
        <v>0</v>
      </c>
    </row>
    <row r="91" spans="1:8" ht="23.25" customHeight="1" x14ac:dyDescent="0.25">
      <c r="A91" s="33" t="s">
        <v>42</v>
      </c>
    </row>
    <row r="92" spans="1:8" ht="31.5" customHeight="1" x14ac:dyDescent="0.25">
      <c r="F92" s="36"/>
    </row>
    <row r="93" spans="1:8" ht="31.5" customHeight="1" x14ac:dyDescent="0.25">
      <c r="F93" s="36"/>
    </row>
    <row r="94" spans="1:8" ht="31.5" customHeight="1" x14ac:dyDescent="0.25">
      <c r="F94" s="36"/>
    </row>
    <row r="95" spans="1:8" ht="31.5" customHeight="1" x14ac:dyDescent="0.25">
      <c r="F95" s="36"/>
    </row>
    <row r="96" spans="1:8" ht="31.5" customHeight="1" x14ac:dyDescent="0.25">
      <c r="F96" s="36"/>
    </row>
    <row r="97" spans="1:8" ht="31.5" customHeight="1" x14ac:dyDescent="0.25">
      <c r="F97" s="36"/>
    </row>
    <row r="98" spans="1:8" x14ac:dyDescent="0.25">
      <c r="H98" s="35">
        <f>SUM(H92:H97)</f>
        <v>0</v>
      </c>
    </row>
    <row r="101" spans="1:8" ht="23.25" customHeight="1" x14ac:dyDescent="0.25">
      <c r="A101" s="33" t="s">
        <v>10</v>
      </c>
      <c r="F101" s="36"/>
    </row>
    <row r="102" spans="1:8" ht="31.5" customHeight="1" x14ac:dyDescent="0.25"/>
    <row r="105" spans="1:8" x14ac:dyDescent="0.25">
      <c r="F105" s="16" t="s">
        <v>91</v>
      </c>
      <c r="H105" s="35">
        <f>SUM(H101:H104)</f>
        <v>0</v>
      </c>
    </row>
    <row r="109" spans="1:8" ht="23.25" customHeight="1" x14ac:dyDescent="0.25">
      <c r="A109" s="33" t="s">
        <v>46</v>
      </c>
      <c r="F109" s="36"/>
    </row>
    <row r="110" spans="1:8" ht="31.5" customHeight="1" x14ac:dyDescent="0.25">
      <c r="A110" s="135"/>
      <c r="F110" s="36"/>
    </row>
    <row r="111" spans="1:8" x14ac:dyDescent="0.25">
      <c r="F111" s="16" t="s">
        <v>91</v>
      </c>
      <c r="H111" s="35">
        <f>SUM(H109:H110)</f>
        <v>0</v>
      </c>
    </row>
    <row r="113" spans="1:6" ht="23.25" customHeight="1" x14ac:dyDescent="0.25">
      <c r="A113" s="33" t="s">
        <v>47</v>
      </c>
      <c r="F113" s="36"/>
    </row>
    <row r="114" spans="1:6" ht="31.5" customHeight="1" x14ac:dyDescent="0.25">
      <c r="A114" s="135"/>
      <c r="F114" s="36"/>
    </row>
    <row r="115" spans="1:6" ht="31.5" customHeight="1" x14ac:dyDescent="0.25">
      <c r="A115" s="135"/>
      <c r="F115" s="36"/>
    </row>
    <row r="116" spans="1:6" ht="31.5" customHeight="1" x14ac:dyDescent="0.25">
      <c r="A116" s="135"/>
      <c r="F116" s="36"/>
    </row>
    <row r="117" spans="1:6" ht="31.5" customHeight="1" x14ac:dyDescent="0.25">
      <c r="A117" s="135"/>
      <c r="F117" s="36"/>
    </row>
    <row r="118" spans="1:6" ht="31.5" customHeight="1" x14ac:dyDescent="0.25">
      <c r="F118" s="36"/>
    </row>
    <row r="119" spans="1:6" ht="31.5" customHeight="1" x14ac:dyDescent="0.25">
      <c r="F119" s="36"/>
    </row>
    <row r="120" spans="1:6" ht="31.5" customHeight="1" x14ac:dyDescent="0.25">
      <c r="F120" s="36"/>
    </row>
    <row r="121" spans="1:6" ht="31.5" customHeight="1" x14ac:dyDescent="0.25">
      <c r="F121" s="36"/>
    </row>
    <row r="122" spans="1:6" ht="31.5" customHeight="1" x14ac:dyDescent="0.25">
      <c r="F122" s="36"/>
    </row>
    <row r="123" spans="1:6" ht="31.5" customHeight="1" x14ac:dyDescent="0.25">
      <c r="F123" s="36"/>
    </row>
    <row r="124" spans="1:6" ht="31.5" customHeight="1" x14ac:dyDescent="0.25">
      <c r="F124" s="36"/>
    </row>
    <row r="125" spans="1:6" ht="31.5" customHeight="1" x14ac:dyDescent="0.25">
      <c r="F125" s="36"/>
    </row>
    <row r="126" spans="1:6" ht="31.5" hidden="1" customHeight="1" x14ac:dyDescent="0.25">
      <c r="F126" s="36"/>
    </row>
    <row r="127" spans="1:6" ht="31.5" hidden="1" customHeight="1" x14ac:dyDescent="0.25">
      <c r="F127" s="36"/>
    </row>
    <row r="128" spans="1:6" ht="31.5" hidden="1" customHeight="1" x14ac:dyDescent="0.25">
      <c r="F128" s="36"/>
    </row>
    <row r="129" spans="6:8" ht="31.5" hidden="1" customHeight="1" x14ac:dyDescent="0.25">
      <c r="F129" s="36"/>
    </row>
    <row r="130" spans="6:8" ht="31.5" hidden="1" customHeight="1" x14ac:dyDescent="0.25">
      <c r="F130" s="36"/>
    </row>
    <row r="131" spans="6:8" ht="31.5" hidden="1" customHeight="1" x14ac:dyDescent="0.25">
      <c r="F131" s="36"/>
    </row>
    <row r="132" spans="6:8" ht="31.5" hidden="1" customHeight="1" x14ac:dyDescent="0.25">
      <c r="F132" s="36"/>
    </row>
    <row r="133" spans="6:8" ht="31.5" hidden="1" customHeight="1" x14ac:dyDescent="0.25">
      <c r="F133" s="36"/>
    </row>
    <row r="134" spans="6:8" ht="31.5" hidden="1" customHeight="1" x14ac:dyDescent="0.25">
      <c r="F134" s="36"/>
    </row>
    <row r="135" spans="6:8" ht="31.5" hidden="1" customHeight="1" x14ac:dyDescent="0.25"/>
    <row r="136" spans="6:8" ht="31.5" hidden="1" customHeight="1" x14ac:dyDescent="0.25"/>
    <row r="137" spans="6:8" ht="31.5" hidden="1" customHeight="1" x14ac:dyDescent="0.25"/>
    <row r="138" spans="6:8" ht="31.5" hidden="1" customHeight="1" x14ac:dyDescent="0.25">
      <c r="F138" s="36"/>
    </row>
    <row r="139" spans="6:8" ht="31.5" hidden="1" customHeight="1" x14ac:dyDescent="0.25">
      <c r="F139" s="36"/>
    </row>
    <row r="140" spans="6:8" ht="31.5" hidden="1" customHeight="1" x14ac:dyDescent="0.25">
      <c r="F140" s="36"/>
    </row>
    <row r="141" spans="6:8" ht="31.5" customHeight="1" x14ac:dyDescent="0.25">
      <c r="F141" s="36"/>
      <c r="G141" s="35">
        <f>SUM(G114:G140)</f>
        <v>0</v>
      </c>
      <c r="H141" s="35">
        <f>SUM(H114:H140)</f>
        <v>0</v>
      </c>
    </row>
    <row r="142" spans="6:8" ht="31.5" customHeight="1" x14ac:dyDescent="0.25">
      <c r="F142" s="36"/>
    </row>
    <row r="143" spans="6:8" ht="31.5" customHeight="1" x14ac:dyDescent="0.25">
      <c r="F143" s="36"/>
    </row>
    <row r="144" spans="6:8" ht="31.5" customHeight="1" x14ac:dyDescent="0.25"/>
    <row r="145" spans="1:8" ht="23.25" customHeight="1" x14ac:dyDescent="0.25">
      <c r="A145" s="33" t="s">
        <v>86</v>
      </c>
      <c r="F145" s="36"/>
    </row>
    <row r="146" spans="1:8" ht="31.5" customHeight="1" x14ac:dyDescent="0.25">
      <c r="F146" s="36"/>
    </row>
    <row r="147" spans="1:8" ht="31.5" customHeight="1" x14ac:dyDescent="0.25">
      <c r="F147" s="36"/>
    </row>
    <row r="148" spans="1:8" ht="28.5" customHeight="1" x14ac:dyDescent="0.25">
      <c r="F148" s="36" t="s">
        <v>91</v>
      </c>
      <c r="H148" s="35">
        <f>SUM(H146:H147)</f>
        <v>0</v>
      </c>
    </row>
    <row r="149" spans="1:8" ht="23.25" customHeight="1" x14ac:dyDescent="0.25">
      <c r="A149" s="33" t="s">
        <v>90</v>
      </c>
      <c r="F149" s="36"/>
    </row>
    <row r="150" spans="1:8" ht="31.5" customHeight="1" x14ac:dyDescent="0.25">
      <c r="F150" s="36"/>
    </row>
    <row r="151" spans="1:8" ht="31.5" hidden="1" customHeight="1" x14ac:dyDescent="0.25">
      <c r="F151" s="36"/>
    </row>
    <row r="152" spans="1:8" ht="31.5" hidden="1" customHeight="1" x14ac:dyDescent="0.25">
      <c r="F152" s="36"/>
    </row>
    <row r="153" spans="1:8" ht="31.5" hidden="1" customHeight="1" x14ac:dyDescent="0.25">
      <c r="F153" s="36"/>
    </row>
    <row r="154" spans="1:8" ht="31.5" hidden="1" customHeight="1" x14ac:dyDescent="0.25">
      <c r="F154" s="36"/>
    </row>
    <row r="155" spans="1:8" ht="31.5" hidden="1" customHeight="1" x14ac:dyDescent="0.25">
      <c r="F155" s="36"/>
    </row>
    <row r="156" spans="1:8" ht="31.5" hidden="1" customHeight="1" x14ac:dyDescent="0.25">
      <c r="F156" s="36"/>
    </row>
    <row r="157" spans="1:8" ht="31.5" hidden="1" customHeight="1" x14ac:dyDescent="0.25">
      <c r="F157" s="36"/>
    </row>
    <row r="158" spans="1:8" ht="31.5" hidden="1" customHeight="1" x14ac:dyDescent="0.25">
      <c r="F158" s="36"/>
    </row>
    <row r="159" spans="1:8" ht="31.5" hidden="1" customHeight="1" x14ac:dyDescent="0.25">
      <c r="F159" s="36"/>
    </row>
    <row r="160" spans="1:8" ht="31.5" hidden="1" customHeight="1" x14ac:dyDescent="0.25">
      <c r="F160" s="36"/>
    </row>
    <row r="161" spans="1:8" ht="31.5" hidden="1" customHeight="1" x14ac:dyDescent="0.25">
      <c r="F161" s="36"/>
    </row>
    <row r="162" spans="1:8" ht="31.5" hidden="1" customHeight="1" x14ac:dyDescent="0.25">
      <c r="F162" s="36"/>
    </row>
    <row r="163" spans="1:8" ht="31.5" hidden="1" customHeight="1" x14ac:dyDescent="0.25">
      <c r="F163" s="36"/>
    </row>
    <row r="164" spans="1:8" ht="31.5" hidden="1" customHeight="1" x14ac:dyDescent="0.25">
      <c r="F164" s="36"/>
    </row>
    <row r="165" spans="1:8" ht="31.5" hidden="1" customHeight="1" x14ac:dyDescent="0.25">
      <c r="F165" s="36"/>
    </row>
    <row r="166" spans="1:8" ht="31.5" hidden="1" customHeight="1" x14ac:dyDescent="0.25">
      <c r="F166" s="36"/>
    </row>
    <row r="167" spans="1:8" ht="31.5" hidden="1" customHeight="1" x14ac:dyDescent="0.25">
      <c r="F167" s="36"/>
    </row>
    <row r="168" spans="1:8" ht="31.5" hidden="1" customHeight="1" x14ac:dyDescent="0.25"/>
    <row r="169" spans="1:8" ht="31.5" hidden="1" customHeight="1" x14ac:dyDescent="0.25"/>
    <row r="170" spans="1:8" x14ac:dyDescent="0.25">
      <c r="F170" s="36" t="s">
        <v>91</v>
      </c>
      <c r="H170" s="35">
        <f>SUM(H149:H169)</f>
        <v>0</v>
      </c>
    </row>
    <row r="174" spans="1:8" ht="23.25" customHeight="1" x14ac:dyDescent="0.25">
      <c r="A174" s="33" t="s">
        <v>85</v>
      </c>
      <c r="F174" s="36"/>
    </row>
    <row r="175" spans="1:8" ht="31.5" customHeight="1" x14ac:dyDescent="0.25">
      <c r="A175" s="135"/>
      <c r="F175" s="36"/>
    </row>
    <row r="176" spans="1:8" ht="31.5" customHeight="1" x14ac:dyDescent="0.25">
      <c r="A176" s="135"/>
      <c r="F176" s="36"/>
    </row>
    <row r="177" spans="1:8" ht="31.5" customHeight="1" x14ac:dyDescent="0.25">
      <c r="F177" s="36"/>
    </row>
    <row r="178" spans="1:8" ht="31.5" customHeight="1" x14ac:dyDescent="0.25">
      <c r="F178" s="36"/>
    </row>
    <row r="179" spans="1:8" ht="31.5" customHeight="1" x14ac:dyDescent="0.25">
      <c r="F179" s="36"/>
    </row>
    <row r="180" spans="1:8" ht="31.5" customHeight="1" x14ac:dyDescent="0.25">
      <c r="F180" s="36" t="s">
        <v>91</v>
      </c>
      <c r="H180" s="35">
        <f>SUM(H174:H179)</f>
        <v>0</v>
      </c>
    </row>
    <row r="181" spans="1:8" x14ac:dyDescent="0.25">
      <c r="A181" s="16" t="s">
        <v>30</v>
      </c>
    </row>
    <row r="182" spans="1:8" ht="31.5" customHeight="1" x14ac:dyDescent="0.25">
      <c r="A182" s="135"/>
      <c r="F182" s="36"/>
    </row>
    <row r="183" spans="1:8" ht="31.5" customHeight="1" x14ac:dyDescent="0.25">
      <c r="A183" s="135"/>
      <c r="F183" s="36"/>
    </row>
    <row r="184" spans="1:8" ht="31.5" customHeight="1" x14ac:dyDescent="0.25">
      <c r="A184" s="135"/>
      <c r="F184" s="36"/>
    </row>
    <row r="185" spans="1:8" ht="31.5" customHeight="1" x14ac:dyDescent="0.25">
      <c r="F185" s="36"/>
    </row>
    <row r="186" spans="1:8" ht="31.5" customHeight="1" x14ac:dyDescent="0.25">
      <c r="F186" s="36"/>
      <c r="G186" s="35">
        <f>SUM(G182:G185)</f>
        <v>0</v>
      </c>
      <c r="H186" s="35">
        <f>SUM(H182:H185)</f>
        <v>0</v>
      </c>
    </row>
    <row r="187" spans="1:8" x14ac:dyDescent="0.25">
      <c r="A187" s="16" t="s">
        <v>19</v>
      </c>
    </row>
    <row r="188" spans="1:8" ht="31.5" customHeight="1" x14ac:dyDescent="0.25">
      <c r="A188" s="135"/>
      <c r="F188" s="36"/>
    </row>
    <row r="190" spans="1:8" ht="31.5" customHeight="1" x14ac:dyDescent="0.25">
      <c r="F190" s="36"/>
      <c r="H190" s="35">
        <f>SUM(H188:H189)</f>
        <v>0</v>
      </c>
    </row>
    <row r="196" spans="1:8" x14ac:dyDescent="0.25">
      <c r="A196" s="16" t="s">
        <v>28</v>
      </c>
    </row>
    <row r="197" spans="1:8" ht="31.5" customHeight="1" x14ac:dyDescent="0.25">
      <c r="A197" s="135"/>
      <c r="F197" s="36"/>
    </row>
    <row r="198" spans="1:8" ht="31.5" customHeight="1" x14ac:dyDescent="0.25">
      <c r="A198" s="135"/>
      <c r="F198" s="36"/>
    </row>
    <row r="199" spans="1:8" ht="31.5" customHeight="1" x14ac:dyDescent="0.25">
      <c r="A199" s="135"/>
      <c r="F199" s="36"/>
    </row>
    <row r="200" spans="1:8" ht="31.5" customHeight="1" x14ac:dyDescent="0.25">
      <c r="F200" s="36"/>
    </row>
    <row r="201" spans="1:8" ht="31.5" customHeight="1" x14ac:dyDescent="0.25">
      <c r="F201" s="36"/>
    </row>
    <row r="202" spans="1:8" ht="31.5" customHeight="1" x14ac:dyDescent="0.25">
      <c r="F202" s="36"/>
    </row>
    <row r="203" spans="1:8" ht="31.5" customHeight="1" x14ac:dyDescent="0.25">
      <c r="F203" s="36"/>
    </row>
    <row r="204" spans="1:8" ht="31.5" customHeight="1" x14ac:dyDescent="0.25">
      <c r="F204" s="36"/>
    </row>
    <row r="205" spans="1:8" ht="31.5" customHeight="1" x14ac:dyDescent="0.25">
      <c r="F205" s="36"/>
      <c r="H205" s="35">
        <f>SUM(H197:H204)</f>
        <v>0</v>
      </c>
    </row>
    <row r="207" spans="1:8" x14ac:dyDescent="0.25">
      <c r="A207" s="16">
        <f>'Budget Vs Actual Format'!A56</f>
        <v>0</v>
      </c>
    </row>
    <row r="208" spans="1:8" ht="31.5" customHeight="1" x14ac:dyDescent="0.25">
      <c r="F208" s="36"/>
    </row>
    <row r="209" spans="1:8" ht="31.5" customHeight="1" x14ac:dyDescent="0.25">
      <c r="F209" s="36"/>
    </row>
    <row r="210" spans="1:8" ht="31.5" customHeight="1" x14ac:dyDescent="0.25">
      <c r="F210" s="36"/>
    </row>
    <row r="214" spans="1:8" x14ac:dyDescent="0.25">
      <c r="H214" s="35">
        <f>SUM(H208:H213)</f>
        <v>0</v>
      </c>
    </row>
    <row r="216" spans="1:8" x14ac:dyDescent="0.25">
      <c r="A216" s="16" t="str">
        <f>'Budget Vs Actual Format'!A55</f>
        <v>62010040 Admin- Taxes, fees and charges</v>
      </c>
    </row>
    <row r="217" spans="1:8" ht="31.5" customHeight="1" x14ac:dyDescent="0.25">
      <c r="F217" s="36"/>
    </row>
    <row r="221" spans="1:8" x14ac:dyDescent="0.25">
      <c r="H221" s="35">
        <f>SUM(H217:H220)</f>
        <v>0</v>
      </c>
    </row>
    <row r="223" spans="1:8" x14ac:dyDescent="0.25">
      <c r="A223" s="16" t="str">
        <f>'Budget Vs Actual Format'!A16</f>
        <v>62010009 Admin - Computer &amp; Copier Repair Charges</v>
      </c>
    </row>
    <row r="224" spans="1:8" x14ac:dyDescent="0.25">
      <c r="A224" s="135"/>
    </row>
    <row r="225" spans="1:8" x14ac:dyDescent="0.25">
      <c r="A225" s="135"/>
    </row>
    <row r="229" spans="1:8" x14ac:dyDescent="0.25">
      <c r="H229" s="35">
        <f>SUM(H224:H228)</f>
        <v>0</v>
      </c>
    </row>
    <row r="230" spans="1:8" ht="21" x14ac:dyDescent="0.35">
      <c r="A230" s="37" t="s">
        <v>53</v>
      </c>
    </row>
    <row r="231" spans="1:8" ht="23.25" customHeight="1" x14ac:dyDescent="0.25">
      <c r="A231" s="33" t="s">
        <v>78</v>
      </c>
      <c r="F231" s="36"/>
    </row>
    <row r="232" spans="1:8" ht="31.5" customHeight="1" x14ac:dyDescent="0.25">
      <c r="F232" s="36"/>
    </row>
    <row r="233" spans="1:8" ht="31.5" customHeight="1" x14ac:dyDescent="0.25">
      <c r="F233" s="36"/>
    </row>
    <row r="234" spans="1:8" ht="31.5" customHeight="1" x14ac:dyDescent="0.25">
      <c r="F234" s="36"/>
    </row>
    <row r="240" spans="1:8" x14ac:dyDescent="0.25">
      <c r="F240" s="16" t="s">
        <v>91</v>
      </c>
      <c r="H240" s="35">
        <f>SUM(H231:H239)</f>
        <v>0</v>
      </c>
    </row>
    <row r="242" spans="1:6" ht="23.25" customHeight="1" x14ac:dyDescent="0.25">
      <c r="A242" s="33" t="s">
        <v>83</v>
      </c>
      <c r="F242" s="36"/>
    </row>
    <row r="243" spans="1:6" ht="31.5" customHeight="1" x14ac:dyDescent="0.25">
      <c r="A243" s="135"/>
      <c r="F243" s="36"/>
    </row>
    <row r="244" spans="1:6" ht="31.5" customHeight="1" x14ac:dyDescent="0.25">
      <c r="A244" s="135"/>
      <c r="F244" s="36"/>
    </row>
    <row r="245" spans="1:6" ht="31.5" customHeight="1" x14ac:dyDescent="0.25">
      <c r="A245" s="135"/>
      <c r="F245" s="36"/>
    </row>
    <row r="246" spans="1:6" ht="31.5" customHeight="1" x14ac:dyDescent="0.25">
      <c r="A246" s="135"/>
      <c r="F246" s="36"/>
    </row>
    <row r="247" spans="1:6" ht="31.5" customHeight="1" x14ac:dyDescent="0.25">
      <c r="A247" s="135"/>
      <c r="F247" s="36"/>
    </row>
    <row r="248" spans="1:6" ht="31.5" customHeight="1" x14ac:dyDescent="0.25">
      <c r="A248" s="135"/>
      <c r="F248" s="36"/>
    </row>
    <row r="249" spans="1:6" ht="31.5" customHeight="1" x14ac:dyDescent="0.25">
      <c r="A249" s="135"/>
      <c r="F249" s="36"/>
    </row>
    <row r="250" spans="1:6" ht="31.5" customHeight="1" x14ac:dyDescent="0.25">
      <c r="A250" s="135"/>
    </row>
    <row r="251" spans="1:6" ht="31.5" customHeight="1" x14ac:dyDescent="0.25">
      <c r="A251" s="135"/>
    </row>
    <row r="252" spans="1:6" ht="31.5" customHeight="1" x14ac:dyDescent="0.25">
      <c r="A252" s="135"/>
    </row>
    <row r="253" spans="1:6" ht="31.5" customHeight="1" x14ac:dyDescent="0.25"/>
    <row r="254" spans="1:6" ht="31.5" customHeight="1" x14ac:dyDescent="0.25"/>
    <row r="255" spans="1:6" ht="31.5" customHeight="1" x14ac:dyDescent="0.25"/>
    <row r="256" spans="1:6" ht="31.5" customHeight="1" x14ac:dyDescent="0.25"/>
    <row r="257" spans="1:8" ht="31.5" customHeight="1" x14ac:dyDescent="0.25"/>
    <row r="258" spans="1:8" ht="31.5" customHeight="1" x14ac:dyDescent="0.25"/>
    <row r="259" spans="1:8" ht="31.5" customHeight="1" x14ac:dyDescent="0.25"/>
    <row r="260" spans="1:8" ht="31.5" customHeight="1" x14ac:dyDescent="0.25"/>
    <row r="261" spans="1:8" ht="31.5" customHeight="1" x14ac:dyDescent="0.25"/>
    <row r="262" spans="1:8" x14ac:dyDescent="0.25">
      <c r="F262" s="36" t="s">
        <v>91</v>
      </c>
      <c r="G262" s="35">
        <f>SUM(G243:G260)</f>
        <v>0</v>
      </c>
      <c r="H262" s="35">
        <f>SUM(H242:H258)</f>
        <v>0</v>
      </c>
    </row>
    <row r="266" spans="1:8" ht="23.25" customHeight="1" x14ac:dyDescent="0.25">
      <c r="A266" s="33" t="s">
        <v>87</v>
      </c>
      <c r="F266" s="36"/>
    </row>
    <row r="267" spans="1:8" ht="31.5" customHeight="1" x14ac:dyDescent="0.25">
      <c r="F267" s="36"/>
    </row>
    <row r="268" spans="1:8" ht="31.5" customHeight="1" x14ac:dyDescent="0.25">
      <c r="F268" s="36"/>
    </row>
    <row r="269" spans="1:8" ht="31.5" customHeight="1" x14ac:dyDescent="0.25">
      <c r="F269" s="36"/>
    </row>
    <row r="270" spans="1:8" ht="31.5" customHeight="1" x14ac:dyDescent="0.25">
      <c r="F270" s="36"/>
    </row>
    <row r="271" spans="1:8" ht="31.5" customHeight="1" x14ac:dyDescent="0.25">
      <c r="F271" s="36"/>
    </row>
    <row r="272" spans="1:8" ht="31.5" customHeight="1" x14ac:dyDescent="0.25">
      <c r="F272" s="36"/>
    </row>
    <row r="273" spans="6:6" ht="31.5" customHeight="1" x14ac:dyDescent="0.25"/>
    <row r="274" spans="6:6" ht="31.5" customHeight="1" x14ac:dyDescent="0.25"/>
    <row r="275" spans="6:6" ht="31.5" customHeight="1" x14ac:dyDescent="0.25"/>
    <row r="276" spans="6:6" ht="31.5" customHeight="1" x14ac:dyDescent="0.25">
      <c r="F276" s="36"/>
    </row>
    <row r="277" spans="6:6" ht="31.5" customHeight="1" x14ac:dyDescent="0.25"/>
    <row r="278" spans="6:6" ht="31.5" customHeight="1" x14ac:dyDescent="0.25"/>
    <row r="279" spans="6:6" ht="31.5" customHeight="1" x14ac:dyDescent="0.25"/>
    <row r="280" spans="6:6" ht="31.5" customHeight="1" x14ac:dyDescent="0.25"/>
    <row r="281" spans="6:6" ht="31.5" customHeight="1" x14ac:dyDescent="0.25"/>
    <row r="282" spans="6:6" ht="31.5" customHeight="1" x14ac:dyDescent="0.25"/>
    <row r="283" spans="6:6" ht="31.5" customHeight="1" x14ac:dyDescent="0.25"/>
    <row r="284" spans="6:6" ht="31.5" customHeight="1" x14ac:dyDescent="0.25"/>
    <row r="285" spans="6:6" ht="31.5" customHeight="1" x14ac:dyDescent="0.25"/>
    <row r="286" spans="6:6" ht="31.5" customHeight="1" x14ac:dyDescent="0.25"/>
    <row r="287" spans="6:6" ht="31.5" customHeight="1" x14ac:dyDescent="0.25"/>
    <row r="288" spans="6:6" ht="31.5" customHeight="1" x14ac:dyDescent="0.25"/>
    <row r="289" ht="31.5" customHeight="1" x14ac:dyDescent="0.25"/>
    <row r="290" ht="31.5" customHeight="1" x14ac:dyDescent="0.25"/>
    <row r="291" ht="31.5" customHeight="1" x14ac:dyDescent="0.25"/>
    <row r="292" ht="31.5" customHeight="1" x14ac:dyDescent="0.25"/>
    <row r="293" ht="31.5" customHeight="1" x14ac:dyDescent="0.25"/>
    <row r="294" ht="31.5" customHeight="1" x14ac:dyDescent="0.25"/>
    <row r="295" ht="31.5" customHeight="1" x14ac:dyDescent="0.25"/>
    <row r="296" ht="31.5" customHeight="1" x14ac:dyDescent="0.25"/>
    <row r="297" ht="31.5" customHeight="1" x14ac:dyDescent="0.25"/>
    <row r="298" ht="31.5" customHeight="1" x14ac:dyDescent="0.25"/>
    <row r="299" ht="31.5" customHeight="1" x14ac:dyDescent="0.25"/>
    <row r="300" ht="31.5" customHeight="1" x14ac:dyDescent="0.25"/>
    <row r="301" ht="31.5" customHeight="1" x14ac:dyDescent="0.25"/>
    <row r="302" ht="31.5" customHeight="1" x14ac:dyDescent="0.25"/>
    <row r="303" ht="31.5" customHeight="1" x14ac:dyDescent="0.25"/>
    <row r="304" ht="31.5" customHeight="1" x14ac:dyDescent="0.25"/>
    <row r="305" spans="1:8" ht="31.5" customHeight="1" x14ac:dyDescent="0.25"/>
    <row r="306" spans="1:8" ht="31.5" customHeight="1" x14ac:dyDescent="0.25"/>
    <row r="307" spans="1:8" ht="31.5" customHeight="1" x14ac:dyDescent="0.25"/>
    <row r="308" spans="1:8" ht="31.5" customHeight="1" x14ac:dyDescent="0.25"/>
    <row r="309" spans="1:8" ht="31.5" customHeight="1" x14ac:dyDescent="0.25"/>
    <row r="310" spans="1:8" ht="31.5" customHeight="1" x14ac:dyDescent="0.25"/>
    <row r="311" spans="1:8" ht="31.5" customHeight="1" x14ac:dyDescent="0.25"/>
    <row r="312" spans="1:8" ht="31.5" customHeight="1" x14ac:dyDescent="0.25"/>
    <row r="313" spans="1:8" ht="31.5" customHeight="1" x14ac:dyDescent="0.25"/>
    <row r="314" spans="1:8" ht="31.5" customHeight="1" x14ac:dyDescent="0.25">
      <c r="G314" s="35">
        <f>SUM(G267:G310)</f>
        <v>0</v>
      </c>
      <c r="H314" s="35">
        <f>SUM(H267:H303)</f>
        <v>0</v>
      </c>
    </row>
    <row r="315" spans="1:8" ht="31.5" customHeight="1" x14ac:dyDescent="0.25">
      <c r="A315" s="16" t="str">
        <f>'Budget Vs Actual Format'!A67</f>
        <v xml:space="preserve">Urgent Budget for Service  and Maintenance for Stock Clearance </v>
      </c>
    </row>
    <row r="316" spans="1:8" ht="31.5" customHeight="1" x14ac:dyDescent="0.25"/>
    <row r="317" spans="1:8" ht="31.5" customHeight="1" x14ac:dyDescent="0.25"/>
    <row r="318" spans="1:8" ht="31.5" customHeight="1" x14ac:dyDescent="0.25">
      <c r="H318" s="35">
        <f>SUM(H316:H317)</f>
        <v>0</v>
      </c>
    </row>
    <row r="319" spans="1:8" x14ac:dyDescent="0.25">
      <c r="F319" s="36"/>
    </row>
    <row r="320" spans="1:8" x14ac:dyDescent="0.25">
      <c r="F320" s="36"/>
    </row>
    <row r="321" spans="6:6" x14ac:dyDescent="0.25">
      <c r="F321" s="36"/>
    </row>
    <row r="322" spans="6:6" x14ac:dyDescent="0.25">
      <c r="F322" s="36"/>
    </row>
    <row r="323" spans="6:6" x14ac:dyDescent="0.25">
      <c r="F323" s="36"/>
    </row>
    <row r="324" spans="6:6" x14ac:dyDescent="0.25">
      <c r="F324" s="36"/>
    </row>
    <row r="325" spans="6:6" x14ac:dyDescent="0.25">
      <c r="F325" s="36"/>
    </row>
    <row r="326" spans="6:6" x14ac:dyDescent="0.25">
      <c r="F326" s="36"/>
    </row>
    <row r="327" spans="6:6" x14ac:dyDescent="0.25">
      <c r="F327" s="36"/>
    </row>
    <row r="328" spans="6:6" x14ac:dyDescent="0.25">
      <c r="F328" s="36"/>
    </row>
    <row r="329" spans="6:6" x14ac:dyDescent="0.25">
      <c r="F329" s="36"/>
    </row>
    <row r="330" spans="6:6" x14ac:dyDescent="0.25">
      <c r="F330" s="36"/>
    </row>
    <row r="331" spans="6:6" x14ac:dyDescent="0.25">
      <c r="F331" s="36"/>
    </row>
    <row r="332" spans="6:6" x14ac:dyDescent="0.25">
      <c r="F332" s="36"/>
    </row>
    <row r="333" spans="6:6" x14ac:dyDescent="0.25">
      <c r="F333" s="36"/>
    </row>
    <row r="334" spans="6:6" x14ac:dyDescent="0.25">
      <c r="F334" s="36"/>
    </row>
    <row r="335" spans="6:6" x14ac:dyDescent="0.25">
      <c r="F335" s="36"/>
    </row>
    <row r="336" spans="6:6" x14ac:dyDescent="0.25">
      <c r="F336" s="36"/>
    </row>
    <row r="337" spans="6:8" x14ac:dyDescent="0.25">
      <c r="F337" s="36"/>
    </row>
    <row r="338" spans="6:8" x14ac:dyDescent="0.25">
      <c r="F338" s="36"/>
    </row>
    <row r="339" spans="6:8" x14ac:dyDescent="0.25">
      <c r="F339" s="36"/>
    </row>
    <row r="340" spans="6:8" x14ac:dyDescent="0.25">
      <c r="F340" s="36"/>
    </row>
    <row r="341" spans="6:8" x14ac:dyDescent="0.25">
      <c r="F341" s="36"/>
    </row>
    <row r="342" spans="6:8" x14ac:dyDescent="0.25">
      <c r="F342" s="36"/>
    </row>
    <row r="343" spans="6:8" x14ac:dyDescent="0.25">
      <c r="F343" s="36"/>
    </row>
    <row r="344" spans="6:8" x14ac:dyDescent="0.25">
      <c r="F344" s="36"/>
    </row>
    <row r="345" spans="6:8" x14ac:dyDescent="0.25">
      <c r="F345" s="36"/>
    </row>
    <row r="346" spans="6:8" x14ac:dyDescent="0.25">
      <c r="F346" s="36"/>
    </row>
    <row r="347" spans="6:8" x14ac:dyDescent="0.25">
      <c r="F347" s="36"/>
    </row>
    <row r="348" spans="6:8" x14ac:dyDescent="0.25">
      <c r="F348" s="36"/>
    </row>
    <row r="349" spans="6:8" x14ac:dyDescent="0.25">
      <c r="F349" s="36"/>
    </row>
    <row r="350" spans="6:8" x14ac:dyDescent="0.25">
      <c r="F350" s="36"/>
      <c r="G350" s="35">
        <f>SUM(G267:G349)</f>
        <v>0</v>
      </c>
      <c r="H350" s="35">
        <f>SUM(H267:H341)</f>
        <v>0</v>
      </c>
    </row>
    <row r="351" spans="6:8" x14ac:dyDescent="0.25">
      <c r="F351" s="36"/>
    </row>
    <row r="352" spans="6:8" x14ac:dyDescent="0.25">
      <c r="F352" s="36"/>
    </row>
    <row r="353" spans="5:8" x14ac:dyDescent="0.25">
      <c r="F353" s="36"/>
    </row>
    <row r="354" spans="5:8" x14ac:dyDescent="0.25">
      <c r="E354" s="16" t="s">
        <v>92</v>
      </c>
      <c r="H354" s="35">
        <f>H16+H28+H48+H74-G74+H79+H111+H141+H180+H190+H205-G141+H6</f>
        <v>0</v>
      </c>
    </row>
    <row r="355" spans="5:8" x14ac:dyDescent="0.25">
      <c r="E355" s="16" t="s">
        <v>93</v>
      </c>
      <c r="H355" s="35">
        <f>H240+H262+H314-G262-G314</f>
        <v>0</v>
      </c>
    </row>
    <row r="356" spans="5:8" x14ac:dyDescent="0.25">
      <c r="E356" s="16" t="s">
        <v>94</v>
      </c>
      <c r="H356" s="150">
        <f>H354+H355</f>
        <v>0</v>
      </c>
    </row>
    <row r="357" spans="5:8" x14ac:dyDescent="0.25">
      <c r="E357" s="16" t="s">
        <v>95</v>
      </c>
      <c r="H357" s="149">
        <f>'Budget Vs Actual Format'!C76</f>
        <v>8387000</v>
      </c>
    </row>
    <row r="358" spans="5:8" x14ac:dyDescent="0.25">
      <c r="E358" s="16" t="s">
        <v>96</v>
      </c>
      <c r="H358" s="29">
        <f>H356/H357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F54"/>
  <sheetViews>
    <sheetView workbookViewId="0">
      <pane ySplit="1" topLeftCell="A2" activePane="bottomLeft" state="frozen"/>
      <selection pane="bottomLeft" activeCell="L7" sqref="L7"/>
    </sheetView>
  </sheetViews>
  <sheetFormatPr defaultRowHeight="15" x14ac:dyDescent="0.25"/>
  <cols>
    <col min="1" max="1" width="31.42578125" bestFit="1" customWidth="1"/>
    <col min="2" max="2" width="14.28515625" style="59" bestFit="1" customWidth="1"/>
    <col min="3" max="3" width="18.85546875" bestFit="1" customWidth="1"/>
    <col min="4" max="4" width="28.28515625" customWidth="1"/>
    <col min="5" max="5" width="58.7109375" hidden="1" customWidth="1"/>
    <col min="6" max="6" width="13.28515625" style="60" bestFit="1" customWidth="1"/>
  </cols>
  <sheetData>
    <row r="1" spans="1:6" s="61" customFormat="1" ht="21" customHeight="1" x14ac:dyDescent="0.25">
      <c r="A1" s="69" t="s">
        <v>98</v>
      </c>
      <c r="B1" s="70" t="s">
        <v>99</v>
      </c>
      <c r="C1" s="71" t="s">
        <v>100</v>
      </c>
      <c r="D1" s="71" t="s">
        <v>101</v>
      </c>
      <c r="E1" s="71" t="s">
        <v>102</v>
      </c>
      <c r="F1" s="72" t="s">
        <v>103</v>
      </c>
    </row>
    <row r="2" spans="1:6" s="62" customFormat="1" ht="28.5" customHeight="1" x14ac:dyDescent="0.25">
      <c r="A2" s="67"/>
      <c r="B2" s="66"/>
      <c r="C2" s="64"/>
      <c r="D2" s="64"/>
      <c r="E2" s="65"/>
      <c r="F2" s="68"/>
    </row>
    <row r="3" spans="1:6" s="62" customFormat="1" ht="28.5" customHeight="1" x14ac:dyDescent="0.25">
      <c r="A3" s="67"/>
      <c r="B3" s="66"/>
      <c r="C3" s="64"/>
      <c r="D3" s="64"/>
      <c r="E3" s="65"/>
      <c r="F3" s="68"/>
    </row>
    <row r="4" spans="1:6" s="62" customFormat="1" ht="28.5" customHeight="1" x14ac:dyDescent="0.25">
      <c r="A4" s="67"/>
      <c r="B4" s="66"/>
      <c r="C4" s="64"/>
      <c r="D4" s="64"/>
      <c r="E4" s="65"/>
      <c r="F4" s="68"/>
    </row>
    <row r="5" spans="1:6" s="62" customFormat="1" ht="28.5" customHeight="1" x14ac:dyDescent="0.25">
      <c r="A5" s="67"/>
      <c r="B5" s="134"/>
      <c r="C5" s="64"/>
      <c r="D5" s="64"/>
      <c r="E5" s="65"/>
      <c r="F5" s="68"/>
    </row>
    <row r="6" spans="1:6" s="62" customFormat="1" ht="28.5" customHeight="1" x14ac:dyDescent="0.25">
      <c r="A6" s="67"/>
      <c r="B6" s="134"/>
      <c r="C6" s="64"/>
      <c r="D6" s="64"/>
      <c r="E6" s="65"/>
      <c r="F6" s="68"/>
    </row>
    <row r="7" spans="1:6" s="62" customFormat="1" ht="28.5" customHeight="1" x14ac:dyDescent="0.25">
      <c r="A7" s="67"/>
      <c r="B7" s="134"/>
      <c r="C7" s="64"/>
      <c r="D7" s="64"/>
      <c r="E7" s="65"/>
      <c r="F7" s="68"/>
    </row>
    <row r="8" spans="1:6" s="62" customFormat="1" ht="28.5" customHeight="1" x14ac:dyDescent="0.25">
      <c r="A8" s="67"/>
      <c r="B8" s="134"/>
      <c r="C8" s="64"/>
      <c r="D8" s="64"/>
      <c r="E8" s="65"/>
      <c r="F8" s="68"/>
    </row>
    <row r="9" spans="1:6" s="62" customFormat="1" ht="28.5" customHeight="1" x14ac:dyDescent="0.25">
      <c r="A9" s="67"/>
      <c r="B9" s="134"/>
      <c r="C9" s="64"/>
      <c r="D9" s="64"/>
      <c r="E9" s="65"/>
      <c r="F9" s="68"/>
    </row>
    <row r="10" spans="1:6" s="62" customFormat="1" ht="28.5" customHeight="1" x14ac:dyDescent="0.25">
      <c r="A10" s="67"/>
      <c r="B10" s="134"/>
      <c r="C10" s="64"/>
      <c r="D10" s="64"/>
      <c r="E10" s="65"/>
      <c r="F10" s="68"/>
    </row>
    <row r="11" spans="1:6" s="62" customFormat="1" ht="28.5" customHeight="1" x14ac:dyDescent="0.25">
      <c r="A11" s="67"/>
      <c r="B11" s="134"/>
      <c r="C11" s="64"/>
      <c r="D11" s="64"/>
      <c r="E11" s="65"/>
      <c r="F11" s="68"/>
    </row>
    <row r="12" spans="1:6" s="62" customFormat="1" ht="28.5" customHeight="1" x14ac:dyDescent="0.25">
      <c r="A12" s="67"/>
      <c r="B12" s="134"/>
      <c r="C12" s="64"/>
      <c r="D12" s="64"/>
      <c r="E12" s="65"/>
      <c r="F12" s="68"/>
    </row>
    <row r="13" spans="1:6" s="62" customFormat="1" ht="28.5" customHeight="1" x14ac:dyDescent="0.25">
      <c r="A13" s="67"/>
      <c r="B13" s="134"/>
      <c r="C13" s="64"/>
      <c r="D13" s="64"/>
      <c r="E13" s="65"/>
      <c r="F13" s="68"/>
    </row>
    <row r="14" spans="1:6" s="62" customFormat="1" ht="28.5" customHeight="1" x14ac:dyDescent="0.25">
      <c r="A14" s="67"/>
      <c r="B14" s="134"/>
      <c r="C14" s="64"/>
      <c r="D14" s="64"/>
      <c r="E14" s="65"/>
      <c r="F14" s="68"/>
    </row>
    <row r="15" spans="1:6" s="62" customFormat="1" ht="28.5" customHeight="1" x14ac:dyDescent="0.25">
      <c r="A15" s="67"/>
      <c r="B15" s="134"/>
      <c r="C15" s="64"/>
      <c r="D15" s="64"/>
      <c r="E15" s="65"/>
      <c r="F15" s="68"/>
    </row>
    <row r="16" spans="1:6" s="62" customFormat="1" ht="28.5" customHeight="1" x14ac:dyDescent="0.25">
      <c r="A16" s="67"/>
      <c r="B16" s="134"/>
      <c r="C16" s="64"/>
      <c r="D16" s="64"/>
      <c r="E16" s="65"/>
      <c r="F16" s="68"/>
    </row>
    <row r="17" spans="1:6" s="62" customFormat="1" ht="28.5" customHeight="1" x14ac:dyDescent="0.25">
      <c r="A17" s="67"/>
      <c r="B17" s="134"/>
      <c r="C17" s="64"/>
      <c r="D17" s="64"/>
      <c r="E17" s="65"/>
      <c r="F17" s="68"/>
    </row>
    <row r="18" spans="1:6" s="62" customFormat="1" ht="28.5" customHeight="1" x14ac:dyDescent="0.25">
      <c r="A18" s="67"/>
      <c r="B18" s="134"/>
      <c r="C18" s="64"/>
      <c r="D18" s="64"/>
      <c r="E18" s="65"/>
      <c r="F18" s="68"/>
    </row>
    <row r="19" spans="1:6" s="62" customFormat="1" ht="28.5" customHeight="1" x14ac:dyDescent="0.25">
      <c r="A19" s="67"/>
      <c r="B19" s="134"/>
      <c r="C19" s="64"/>
      <c r="D19" s="64"/>
      <c r="E19" s="65"/>
      <c r="F19" s="68"/>
    </row>
    <row r="20" spans="1:6" s="62" customFormat="1" ht="28.5" customHeight="1" x14ac:dyDescent="0.25">
      <c r="A20" s="67"/>
      <c r="B20" s="134"/>
      <c r="C20" s="64"/>
      <c r="D20" s="64"/>
      <c r="E20" s="65"/>
      <c r="F20" s="68"/>
    </row>
    <row r="21" spans="1:6" s="62" customFormat="1" ht="28.5" customHeight="1" x14ac:dyDescent="0.25">
      <c r="A21" s="67"/>
      <c r="B21" s="134"/>
      <c r="C21" s="64"/>
      <c r="D21" s="64"/>
      <c r="E21" s="65"/>
      <c r="F21" s="68"/>
    </row>
    <row r="22" spans="1:6" s="62" customFormat="1" ht="28.5" customHeight="1" x14ac:dyDescent="0.25">
      <c r="A22" s="67"/>
      <c r="B22" s="134"/>
      <c r="C22" s="64"/>
      <c r="D22" s="64"/>
      <c r="E22" s="65"/>
      <c r="F22" s="68"/>
    </row>
    <row r="23" spans="1:6" s="62" customFormat="1" ht="28.5" customHeight="1" x14ac:dyDescent="0.25">
      <c r="A23" s="67"/>
      <c r="B23" s="134"/>
      <c r="C23" s="64"/>
      <c r="D23" s="64"/>
      <c r="E23" s="65"/>
      <c r="F23" s="68"/>
    </row>
    <row r="24" spans="1:6" s="62" customFormat="1" ht="28.5" customHeight="1" x14ac:dyDescent="0.25">
      <c r="A24" s="67"/>
      <c r="B24" s="134"/>
      <c r="C24" s="64"/>
      <c r="D24" s="64"/>
      <c r="E24" s="65"/>
      <c r="F24" s="68"/>
    </row>
    <row r="25" spans="1:6" s="62" customFormat="1" ht="28.5" customHeight="1" x14ac:dyDescent="0.25">
      <c r="A25" s="67"/>
      <c r="B25" s="134"/>
      <c r="C25" s="64"/>
      <c r="D25" s="64"/>
      <c r="E25" s="65"/>
      <c r="F25" s="68"/>
    </row>
    <row r="26" spans="1:6" s="62" customFormat="1" ht="28.5" customHeight="1" x14ac:dyDescent="0.25">
      <c r="A26" s="67"/>
      <c r="B26" s="134"/>
      <c r="C26" s="64"/>
      <c r="D26" s="64"/>
      <c r="E26" s="65"/>
      <c r="F26" s="68"/>
    </row>
    <row r="27" spans="1:6" s="62" customFormat="1" ht="28.5" customHeight="1" x14ac:dyDescent="0.25">
      <c r="A27" s="67"/>
      <c r="B27" s="134"/>
      <c r="C27" s="64"/>
      <c r="D27" s="64"/>
      <c r="E27" s="65"/>
      <c r="F27" s="68"/>
    </row>
    <row r="28" spans="1:6" s="62" customFormat="1" ht="28.5" customHeight="1" x14ac:dyDescent="0.25">
      <c r="A28" s="67"/>
      <c r="B28" s="134"/>
      <c r="C28" s="64"/>
      <c r="D28" s="64"/>
      <c r="E28" s="65"/>
      <c r="F28" s="68"/>
    </row>
    <row r="29" spans="1:6" s="62" customFormat="1" ht="28.5" customHeight="1" x14ac:dyDescent="0.25">
      <c r="A29" s="67"/>
      <c r="B29" s="134"/>
      <c r="C29" s="64"/>
      <c r="D29" s="64"/>
      <c r="E29" s="65"/>
      <c r="F29" s="68"/>
    </row>
    <row r="30" spans="1:6" s="62" customFormat="1" ht="28.5" customHeight="1" x14ac:dyDescent="0.25">
      <c r="A30" s="67"/>
      <c r="B30" s="134"/>
      <c r="C30" s="64"/>
      <c r="D30" s="64"/>
      <c r="E30" s="65"/>
      <c r="F30" s="68"/>
    </row>
    <row r="31" spans="1:6" s="62" customFormat="1" ht="28.5" customHeight="1" x14ac:dyDescent="0.25">
      <c r="A31" s="67"/>
      <c r="B31" s="134"/>
      <c r="C31" s="64"/>
      <c r="D31" s="64"/>
      <c r="E31" s="65"/>
      <c r="F31" s="68"/>
    </row>
    <row r="32" spans="1:6" s="62" customFormat="1" ht="28.5" customHeight="1" x14ac:dyDescent="0.25">
      <c r="A32" s="67"/>
      <c r="B32" s="134"/>
      <c r="C32" s="64"/>
      <c r="D32" s="64"/>
      <c r="E32" s="65"/>
      <c r="F32" s="68"/>
    </row>
    <row r="33" spans="1:6" s="62" customFormat="1" ht="28.5" customHeight="1" x14ac:dyDescent="0.25">
      <c r="A33" s="67"/>
      <c r="B33" s="134"/>
      <c r="C33" s="64"/>
      <c r="D33" s="64"/>
      <c r="E33" s="65"/>
      <c r="F33" s="68"/>
    </row>
    <row r="34" spans="1:6" s="62" customFormat="1" ht="28.5" hidden="1" customHeight="1" x14ac:dyDescent="0.25">
      <c r="A34" s="67"/>
      <c r="B34" s="134"/>
      <c r="C34" s="64"/>
      <c r="D34" s="64"/>
      <c r="E34" s="65"/>
      <c r="F34" s="68"/>
    </row>
    <row r="35" spans="1:6" s="62" customFormat="1" ht="28.5" hidden="1" customHeight="1" x14ac:dyDescent="0.25">
      <c r="A35" s="67"/>
      <c r="B35" s="134"/>
      <c r="C35" s="64"/>
      <c r="D35" s="64"/>
      <c r="E35" s="65"/>
      <c r="F35" s="68"/>
    </row>
    <row r="36" spans="1:6" s="62" customFormat="1" ht="28.5" hidden="1" customHeight="1" x14ac:dyDescent="0.25">
      <c r="A36" s="67"/>
      <c r="B36" s="134"/>
      <c r="C36" s="64"/>
      <c r="D36" s="64"/>
      <c r="E36" s="65"/>
      <c r="F36" s="68"/>
    </row>
    <row r="37" spans="1:6" s="62" customFormat="1" ht="28.5" hidden="1" customHeight="1" x14ac:dyDescent="0.25">
      <c r="A37" s="67"/>
      <c r="B37" s="134"/>
      <c r="C37" s="64"/>
      <c r="D37" s="64"/>
      <c r="E37" s="65"/>
      <c r="F37" s="68"/>
    </row>
    <row r="38" spans="1:6" s="62" customFormat="1" ht="15.75" hidden="1" x14ac:dyDescent="0.25">
      <c r="A38" s="67"/>
      <c r="B38" s="134"/>
      <c r="C38" s="64"/>
      <c r="D38" s="64"/>
      <c r="E38" s="65"/>
      <c r="F38" s="68"/>
    </row>
    <row r="39" spans="1:6" s="62" customFormat="1" ht="15.75" hidden="1" x14ac:dyDescent="0.25">
      <c r="A39" s="67"/>
      <c r="B39" s="134"/>
      <c r="C39" s="64"/>
      <c r="D39" s="64"/>
      <c r="E39" s="65"/>
      <c r="F39" s="68"/>
    </row>
    <row r="40" spans="1:6" s="62" customFormat="1" ht="15.75" hidden="1" x14ac:dyDescent="0.25">
      <c r="A40" s="67"/>
      <c r="B40" s="134"/>
      <c r="C40" s="64"/>
      <c r="D40" s="64"/>
      <c r="E40" s="65"/>
      <c r="F40" s="68"/>
    </row>
    <row r="41" spans="1:6" s="62" customFormat="1" ht="15.75" hidden="1" x14ac:dyDescent="0.25">
      <c r="A41" s="67"/>
      <c r="B41" s="134"/>
      <c r="C41" s="64"/>
      <c r="D41" s="64"/>
      <c r="E41" s="65"/>
      <c r="F41" s="68"/>
    </row>
    <row r="42" spans="1:6" s="62" customFormat="1" ht="15.75" hidden="1" x14ac:dyDescent="0.25">
      <c r="A42" s="67"/>
      <c r="B42" s="134"/>
      <c r="C42" s="64"/>
      <c r="D42" s="64"/>
      <c r="E42" s="65"/>
      <c r="F42" s="68"/>
    </row>
    <row r="43" spans="1:6" s="62" customFormat="1" ht="15.75" hidden="1" x14ac:dyDescent="0.25">
      <c r="A43" s="67"/>
      <c r="B43" s="134"/>
      <c r="C43" s="64"/>
      <c r="D43" s="64"/>
      <c r="E43" s="65"/>
      <c r="F43" s="68"/>
    </row>
    <row r="44" spans="1:6" s="62" customFormat="1" ht="15.75" hidden="1" x14ac:dyDescent="0.25">
      <c r="A44" s="67"/>
      <c r="B44" s="134"/>
      <c r="C44" s="64"/>
      <c r="D44" s="64"/>
      <c r="E44" s="65"/>
      <c r="F44" s="68"/>
    </row>
    <row r="45" spans="1:6" s="62" customFormat="1" ht="15.75" hidden="1" x14ac:dyDescent="0.25">
      <c r="A45" s="67"/>
      <c r="B45" s="66"/>
      <c r="C45" s="64"/>
      <c r="D45" s="64"/>
      <c r="E45" s="65"/>
      <c r="F45" s="68"/>
    </row>
    <row r="46" spans="1:6" s="62" customFormat="1" ht="15.75" hidden="1" x14ac:dyDescent="0.25">
      <c r="A46" s="67"/>
      <c r="B46" s="66"/>
      <c r="C46" s="64"/>
      <c r="D46" s="64"/>
      <c r="E46" s="65"/>
      <c r="F46" s="68"/>
    </row>
    <row r="47" spans="1:6" s="62" customFormat="1" ht="15.75" hidden="1" x14ac:dyDescent="0.25">
      <c r="A47" s="67"/>
      <c r="B47" s="66"/>
      <c r="C47" s="64"/>
      <c r="D47" s="64"/>
      <c r="E47" s="65"/>
      <c r="F47" s="68"/>
    </row>
    <row r="48" spans="1:6" s="62" customFormat="1" ht="15.75" hidden="1" x14ac:dyDescent="0.25">
      <c r="A48" s="67"/>
      <c r="B48" s="66"/>
      <c r="C48" s="64"/>
      <c r="D48" s="64"/>
      <c r="E48" s="65"/>
      <c r="F48" s="68"/>
    </row>
    <row r="49" spans="1:6" s="62" customFormat="1" ht="15.75" hidden="1" x14ac:dyDescent="0.25">
      <c r="A49" s="67"/>
      <c r="B49" s="66"/>
      <c r="C49" s="64"/>
      <c r="D49" s="64"/>
      <c r="E49" s="65"/>
      <c r="F49" s="68"/>
    </row>
    <row r="50" spans="1:6" s="62" customFormat="1" ht="15.75" hidden="1" x14ac:dyDescent="0.25">
      <c r="A50" s="67"/>
      <c r="B50" s="66"/>
      <c r="C50" s="64"/>
      <c r="D50" s="64"/>
      <c r="E50" s="65"/>
      <c r="F50" s="68"/>
    </row>
    <row r="51" spans="1:6" s="62" customFormat="1" ht="15.75" hidden="1" x14ac:dyDescent="0.25">
      <c r="A51" s="67"/>
      <c r="B51" s="66"/>
      <c r="C51" s="64"/>
      <c r="D51" s="64"/>
      <c r="E51" s="65"/>
      <c r="F51" s="68"/>
    </row>
    <row r="52" spans="1:6" s="62" customFormat="1" ht="15.75" hidden="1" x14ac:dyDescent="0.25">
      <c r="A52" s="67"/>
      <c r="B52" s="66"/>
      <c r="C52" s="64"/>
      <c r="D52" s="64"/>
      <c r="E52" s="65"/>
      <c r="F52" s="68"/>
    </row>
    <row r="53" spans="1:6" s="62" customFormat="1" ht="15.75" x14ac:dyDescent="0.25">
      <c r="A53" s="67"/>
      <c r="B53" s="66"/>
      <c r="C53" s="64"/>
      <c r="D53" s="64"/>
      <c r="E53" s="65"/>
      <c r="F53" s="68"/>
    </row>
    <row r="54" spans="1:6" ht="15.75" x14ac:dyDescent="0.25">
      <c r="A54" s="132"/>
      <c r="B54" s="151"/>
      <c r="C54" s="73"/>
      <c r="D54" s="73"/>
      <c r="E54" s="74"/>
      <c r="F54" s="152">
        <f>SUM(F2:F53)</f>
        <v>0</v>
      </c>
    </row>
  </sheetData>
  <pageMargins left="0.55000000000000004" right="0" top="0.75" bottom="0.75" header="0.3" footer="0.3"/>
  <pageSetup paperSize="9" scale="78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Budget Request Format</vt:lpstr>
      <vt:lpstr>Budget Vs Actual Format</vt:lpstr>
      <vt:lpstr>BUDGET USE</vt:lpstr>
      <vt:lpstr>INCOME DETAILS</vt:lpstr>
      <vt:lpstr>'Budget Vs Actual Format'!Print_Titles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2023-12-30T02:53:58Z</cp:lastPrinted>
  <dcterms:created xsi:type="dcterms:W3CDTF">2022-02-04T02:23:35Z</dcterms:created>
  <dcterms:modified xsi:type="dcterms:W3CDTF">2024-01-27T07:36:35Z</dcterms:modified>
</cp:coreProperties>
</file>