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arry\"/>
    </mc:Choice>
  </mc:AlternateContent>
  <xr:revisionPtr revIDLastSave="0" documentId="8_{49B34977-BD33-48C6-A23E-61DEFF4468A9}" xr6:coauthVersionLast="36" xr6:coauthVersionMax="36" xr10:uidLastSave="{00000000-0000-0000-0000-000000000000}"/>
  <bookViews>
    <workbookView xWindow="0" yWindow="0" windowWidth="19200" windowHeight="6350" activeTab="1" xr2:uid="{00000000-000D-0000-FFFF-FFFF00000000}"/>
  </bookViews>
  <sheets>
    <sheet name="Budget Vs Actual Format" sheetId="1" r:id="rId1"/>
    <sheet name="Budget Request Format " sheetId="6" r:id="rId2"/>
    <sheet name="Cash Book" sheetId="7" r:id="rId3"/>
    <sheet name="COA - for reference only" sheetId="4" r:id="rId4"/>
  </sheets>
  <externalReferences>
    <externalReference r:id="rId5"/>
  </externalReferences>
  <definedNames>
    <definedName name="_xlnm._FilterDatabase" localSheetId="1" hidden="1">'Budget Request Format '!$A$3:$L$48</definedName>
    <definedName name="_xlnm._FilterDatabase" localSheetId="0" hidden="1">'Budget Vs Actual Format'!$A$3:$D$51</definedName>
    <definedName name="abc">#REF!</definedName>
    <definedName name="ampm">[1]Formulas!$C$31:$C$72</definedName>
    <definedName name="AP">#REF!</definedName>
    <definedName name="APPage">#REF!</definedName>
    <definedName name="appg">#REF!</definedName>
    <definedName name="appga">#REF!</definedName>
    <definedName name="apppp">#REF!</definedName>
    <definedName name="as">#REF!</definedName>
    <definedName name="asasasas">#REF!</definedName>
    <definedName name="CategoryFixedAssetsInformation">OFFSET([0]!UCategoryFixedAssets, 1, 0, COUNTA(#REF!)-1, 3)</definedName>
    <definedName name="CategoryFixedAssetsShow">OFFSET([0]!UCategoryFixedAssets, 1, 0, COUNTA(#REF!)-1, 2)</definedName>
    <definedName name="cgs">#REF!</definedName>
    <definedName name="Class">OFFSET([0]!UClass, 1, 0, COUNTA(#REF!)-1, 1)</definedName>
    <definedName name="cogs">#REF!</definedName>
    <definedName name="d">#REF!</definedName>
    <definedName name="daskfh">#REF!</definedName>
    <definedName name="daysInMonth">[1]Formulas!#REF!</definedName>
    <definedName name="djei">OFFSET([0]!UNumYear, 1, 0, COUNTA(#REF!)-1, 1)</definedName>
    <definedName name="f">#REF!</definedName>
    <definedName name="fd">#REF!</definedName>
    <definedName name="hi">#REF!</definedName>
    <definedName name="Hours">[1]Formulas!$B$31:$B$72</definedName>
    <definedName name="int">#REF!</definedName>
    <definedName name="jfhd">#REF!</definedName>
    <definedName name="MinInt">#REF!</definedName>
    <definedName name="Minnn">#REF!</definedName>
    <definedName name="month">[1]Formulas!$H$5</definedName>
    <definedName name="monthName">[1]Formulas!$H$7</definedName>
    <definedName name="monthNames">[1]Formulas!$D$4:$D$15</definedName>
    <definedName name="nextMonth">[1]Formulas!$H$12</definedName>
    <definedName name="NextMonthName">[1]Formulas!$H$13</definedName>
    <definedName name="NumYear">OFFSET([0]!UNumYear, 1, 0, COUNTA(#REF!)-1, 1)</definedName>
    <definedName name="prevEndDay">[1]Formulas!#REF!</definedName>
    <definedName name="prevMonth">[1]Formulas!$H$10</definedName>
    <definedName name="prevMonthName">[1]Formulas!$H$11</definedName>
    <definedName name="sdfs">#REF!</definedName>
    <definedName name="sdsag">OFFSET([0]!USuffixedYear, 1, 0, COUNTA(#REF!)-1, 1)</definedName>
    <definedName name="startDate">[1]Formulas!$H$8</definedName>
    <definedName name="startDayOfWeek">[1]Formulas!$H$9</definedName>
    <definedName name="SuffixedYear">OFFSET([0]!USuffixedYear, 1, 0, COUNTA(#REF!)-1, 1)</definedName>
    <definedName name="time">[1]Formulas!$H$3</definedName>
    <definedName name="UCategoryFixedAssets">#REF!</definedName>
    <definedName name="UClass">#REF!</definedName>
    <definedName name="UDepreRate">#REF!</definedName>
    <definedName name="ui">#REF!</definedName>
    <definedName name="UNumYear">#REF!</definedName>
    <definedName name="USuffixedYear">#REF!</definedName>
    <definedName name="valuevx">42.314159</definedName>
    <definedName name="week">[1]Formulas!$H$4</definedName>
    <definedName name="WeekDay">[1]Formulas!$B$20:$H$20</definedName>
    <definedName name="WeekNo">[1]Formulas!$A$21:$A$27</definedName>
    <definedName name="year">[1]Formulas!$H$6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G45" i="6"/>
  <c r="G43" i="6"/>
  <c r="G42" i="6"/>
  <c r="G40" i="6"/>
  <c r="G32" i="6"/>
  <c r="G28" i="6"/>
  <c r="G27" i="6"/>
  <c r="G24" i="6"/>
  <c r="G19" i="6"/>
  <c r="G16" i="6"/>
  <c r="G14" i="6"/>
  <c r="G13" i="6"/>
  <c r="G11" i="6"/>
  <c r="G10" i="6"/>
  <c r="G8" i="6"/>
  <c r="G6" i="6"/>
  <c r="E7" i="7"/>
  <c r="E12" i="7" s="1"/>
  <c r="E14" i="7" s="1"/>
  <c r="D47" i="1"/>
  <c r="G29" i="6"/>
  <c r="F14" i="7" l="1"/>
  <c r="E19" i="7"/>
  <c r="E28" i="7" s="1"/>
  <c r="F7" i="7"/>
  <c r="B47" i="1"/>
  <c r="B53" i="1"/>
  <c r="G21" i="6"/>
  <c r="F29" i="7" l="1"/>
  <c r="E33" i="7"/>
  <c r="E36" i="7" s="1"/>
  <c r="E41" i="7" s="1"/>
  <c r="E43" i="7" s="1"/>
  <c r="D6" i="1"/>
  <c r="E48" i="7" l="1"/>
  <c r="E51" i="7" s="1"/>
  <c r="F44" i="7"/>
  <c r="V47" i="1"/>
  <c r="U47" i="1"/>
  <c r="F51" i="7" l="1"/>
  <c r="E56" i="7"/>
  <c r="E59" i="7" s="1"/>
  <c r="E64" i="7" s="1"/>
  <c r="E67" i="7" s="1"/>
  <c r="E72" i="7" s="1"/>
  <c r="E76" i="7" s="1"/>
  <c r="E81" i="7" s="1"/>
  <c r="E84" i="7" s="1"/>
  <c r="E89" i="7" s="1"/>
  <c r="E91" i="7" s="1"/>
  <c r="D48" i="6"/>
  <c r="E48" i="6"/>
  <c r="G48" i="6" s="1"/>
  <c r="F48" i="6"/>
  <c r="E96" i="7" l="1"/>
  <c r="E100" i="7" s="1"/>
  <c r="F91" i="7"/>
  <c r="D23" i="1"/>
  <c r="D25" i="1"/>
  <c r="E105" i="7" l="1"/>
  <c r="E107" i="7" s="1"/>
  <c r="F101" i="7"/>
  <c r="W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F108" i="7" l="1"/>
  <c r="E112" i="7"/>
  <c r="E118" i="7" s="1"/>
  <c r="F118" i="7" l="1"/>
  <c r="E123" i="7"/>
  <c r="E132" i="7" s="1"/>
  <c r="E137" i="7" l="1"/>
  <c r="E144" i="7" s="1"/>
  <c r="F133" i="7"/>
  <c r="E149" i="7" l="1"/>
  <c r="E152" i="7" s="1"/>
  <c r="F145" i="7"/>
  <c r="D40" i="1"/>
  <c r="D41" i="1"/>
  <c r="D42" i="1"/>
  <c r="D43" i="1"/>
  <c r="D44" i="1"/>
  <c r="D34" i="1" l="1"/>
  <c r="D35" i="1"/>
  <c r="D36" i="1"/>
  <c r="D37" i="1"/>
  <c r="D38" i="1"/>
  <c r="D39" i="1"/>
  <c r="D46" i="1" l="1"/>
  <c r="C47" i="1" l="1"/>
  <c r="D45" i="1" l="1"/>
  <c r="D29" i="1" l="1"/>
  <c r="D30" i="1"/>
  <c r="D31" i="1"/>
  <c r="D32" i="1"/>
  <c r="D33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7" i="1"/>
  <c r="D28" i="1"/>
  <c r="D7" i="1"/>
  <c r="G7" i="6" l="1"/>
  <c r="G9" i="6"/>
  <c r="G12" i="6"/>
  <c r="G15" i="6"/>
  <c r="G17" i="6"/>
  <c r="G18" i="6"/>
  <c r="G20" i="6"/>
  <c r="G22" i="6"/>
  <c r="G23" i="6"/>
  <c r="G25" i="6"/>
  <c r="G30" i="6"/>
  <c r="G31" i="6"/>
  <c r="G33" i="6"/>
  <c r="G34" i="6"/>
  <c r="G35" i="6"/>
  <c r="G36" i="6"/>
  <c r="G37" i="6"/>
  <c r="G38" i="6"/>
  <c r="G39" i="6"/>
  <c r="G41" i="6"/>
  <c r="G44" i="6"/>
  <c r="G46" i="6"/>
  <c r="G47" i="6"/>
  <c r="G4" i="6"/>
  <c r="G5" i="6"/>
  <c r="C48" i="6"/>
  <c r="D5" i="1" l="1"/>
  <c r="D50" i="1" l="1"/>
  <c r="D53" i="1" s="1"/>
  <c r="C5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9" authorId="0" shapeId="0" xr:uid="{EAA61F30-7C4F-4A04-9A92-4A038C531AE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CYCLE REPAIR - 44500
CAR REPAIR - 138000
CAR REPAIR FOR SEP ADV REFUND - 30000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Gigabyte</author>
  </authors>
  <commentList>
    <comment ref="C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Normal</t>
        </r>
      </text>
    </comment>
    <comment ref="D8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2Q/7391
Normal</t>
        </r>
      </text>
    </comment>
    <comment ref="E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Gigabyte:</t>
        </r>
        <r>
          <rPr>
            <sz val="9"/>
            <color indexed="81"/>
            <rFont val="Tahoma"/>
            <family val="2"/>
          </rPr>
          <t xml:space="preserve">
Normal</t>
        </r>
      </text>
    </comment>
  </commentList>
</comments>
</file>

<file path=xl/sharedStrings.xml><?xml version="1.0" encoding="utf-8"?>
<sst xmlns="http://schemas.openxmlformats.org/spreadsheetml/2006/main" count="592" uniqueCount="305">
  <si>
    <t>COA</t>
  </si>
  <si>
    <t>Budget
(MMK)</t>
  </si>
  <si>
    <t>Actual
(MMK)</t>
  </si>
  <si>
    <t>Variance
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</si>
  <si>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</si>
  <si>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</si>
  <si>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</si>
  <si>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</si>
  <si>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</si>
  <si>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</si>
  <si>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</si>
  <si>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</si>
  <si>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</si>
  <si>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</si>
  <si>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</si>
  <si>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</si>
  <si>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</si>
  <si>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</si>
  <si>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</si>
  <si>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</si>
  <si>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</si>
  <si>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</si>
  <si>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</si>
  <si>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</si>
  <si>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</si>
  <si>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</si>
  <si>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</si>
  <si>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</si>
  <si>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</si>
  <si>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</si>
  <si>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</si>
  <si>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</si>
  <si>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</si>
  <si>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</si>
  <si>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</si>
  <si>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</si>
  <si>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</si>
  <si>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</si>
  <si>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</si>
  <si>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</si>
  <si>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</si>
  <si>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</si>
  <si>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</si>
  <si>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</si>
  <si>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</si>
  <si>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</si>
  <si>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</si>
  <si>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</si>
  <si>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Description</t>
  </si>
  <si>
    <t>Approved By</t>
  </si>
  <si>
    <t>Checked  By</t>
  </si>
  <si>
    <t>Prepared By</t>
  </si>
  <si>
    <t>Bank Charges</t>
  </si>
  <si>
    <t xml:space="preserve"> Repair Body &amp; Paint / Buying Tyre/Change Engine and Engine Oil/Change Car Battery / Cycle Repair / Motor Bike Repair/ Forklift Repair</t>
  </si>
  <si>
    <t>Purchase mouse , keyboard , Ram , Laptop battery /Repair Computer</t>
  </si>
  <si>
    <t>Meter Bill</t>
  </si>
  <si>
    <t xml:space="preserve">Bonus /EOM Award  </t>
  </si>
  <si>
    <t>Employee Uniform , Shoe</t>
  </si>
  <si>
    <t xml:space="preserve">Birthday Cake, Wedding Present , Provide Funeral </t>
  </si>
  <si>
    <t>Give to Customer</t>
  </si>
  <si>
    <t>Extension Business License</t>
  </si>
  <si>
    <t>Saff Party Expenses</t>
  </si>
  <si>
    <t>62010037 Admin - R &amp; D Expenses</t>
  </si>
  <si>
    <t>Testing Charges</t>
  </si>
  <si>
    <t>Daily Wages /Outsource Labour</t>
  </si>
  <si>
    <t>Car Parking , Bridge pass charges</t>
  </si>
  <si>
    <t>Provide meal to employees</t>
  </si>
  <si>
    <t>SSB for Employee</t>
  </si>
  <si>
    <t>Operator Chg for units Machine Unloading</t>
  </si>
  <si>
    <t>Machine Repair Charges/ Installation Charges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</si>
  <si>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</si>
  <si>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</si>
  <si>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</si>
  <si>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</si>
  <si>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</si>
  <si>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</si>
  <si>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</si>
  <si>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Remark</t>
  </si>
  <si>
    <t>Request Budget(MMK)</t>
  </si>
  <si>
    <t>Service</t>
  </si>
  <si>
    <t>Unit Sales</t>
  </si>
  <si>
    <t xml:space="preserve">Parts </t>
  </si>
  <si>
    <t>Admin
 ( HR,GA)</t>
  </si>
  <si>
    <t>OPEX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</si>
  <si>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</si>
  <si>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</si>
  <si>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</si>
  <si>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</si>
  <si>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</si>
  <si>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</si>
  <si>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</si>
  <si>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</si>
  <si>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</si>
  <si>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</si>
  <si>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</si>
  <si>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</si>
  <si>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Expenses for diesel, gasoline, Octane and CNG of all company's cars and motor cycle</t>
  </si>
  <si>
    <t>Car/ Cycle Licence Extension, Wheel Tax Fee</t>
  </si>
  <si>
    <t>Telephone Bill / Internet Bill /Wifi Adapter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</si>
  <si>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</si>
  <si>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</si>
  <si>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</si>
  <si>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</si>
  <si>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</si>
  <si>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</si>
  <si>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</si>
  <si>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Expenses for Customer entertainment and Deal Customer / Skynet Charges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</si>
  <si>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</si>
  <si>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</si>
  <si>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</si>
  <si>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</si>
  <si>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</si>
  <si>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Comsuable Charges , Purchase Contract</t>
  </si>
  <si>
    <t>YCDC License / Garbage Monthly Fees</t>
  </si>
  <si>
    <t>Cost for service job  Expenses</t>
  </si>
  <si>
    <t>Expenses for stock maintenance fuel charges &amp; battery charger , Stock cleaning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</si>
  <si>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</si>
  <si>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</si>
  <si>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Purchase Medicine , covid testing , Mask , Handgel , Plaster , Medicial check-up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</si>
  <si>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</si>
  <si>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</si>
  <si>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</si>
  <si>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</si>
  <si>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</si>
  <si>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</si>
  <si>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</si>
  <si>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</si>
  <si>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</si>
  <si>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</si>
  <si>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</si>
  <si>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</si>
  <si>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</si>
  <si>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 xml:space="preserve">                 Measurement for Salary</t>
  </si>
  <si>
    <t>Please do not change COA as menitoned above.</t>
  </si>
  <si>
    <t>Please insert COA (as per ERP) if required.</t>
  </si>
  <si>
    <t>OPEX Variance %</t>
  </si>
  <si>
    <t>BU Expenses</t>
  </si>
  <si>
    <t>BU Expenses/Other Expenses</t>
  </si>
  <si>
    <t>BR: ----Taungoo-----------------------</t>
  </si>
  <si>
    <t>BR: -----Taungoo----------------------</t>
  </si>
  <si>
    <t>Toll gate and pure water, soap</t>
  </si>
  <si>
    <t>Contact and A4,Legal ,pen</t>
  </si>
  <si>
    <t>Normal</t>
  </si>
  <si>
    <t>Prepared By                                               Checked by</t>
  </si>
  <si>
    <t>Harry Oo</t>
  </si>
  <si>
    <t xml:space="preserve"> Meter bill</t>
  </si>
  <si>
    <t>MAC labour charges</t>
  </si>
  <si>
    <t xml:space="preserve">Expenses for Service, Admin, Unit and S'part </t>
  </si>
  <si>
    <t>Thet Cho Win</t>
  </si>
  <si>
    <t>Mechanic &amp; Security Holiday</t>
  </si>
  <si>
    <t>Date</t>
  </si>
  <si>
    <t>Number</t>
  </si>
  <si>
    <t>Ref</t>
  </si>
  <si>
    <t>Currency Amount</t>
  </si>
  <si>
    <t xml:space="preserve">Opening </t>
  </si>
  <si>
    <t>Balance</t>
  </si>
  <si>
    <t>BUDGET CLOSING MMK</t>
  </si>
  <si>
    <t>THET CHO WIN</t>
  </si>
  <si>
    <t>Odoo Training</t>
  </si>
  <si>
    <t>Car License extension</t>
  </si>
  <si>
    <t>Planting and cut of trees</t>
  </si>
  <si>
    <t>Advance Payment</t>
  </si>
  <si>
    <t>U WIN MIN THANT</t>
  </si>
  <si>
    <t/>
  </si>
  <si>
    <t>HSU NANDAR WINT</t>
  </si>
  <si>
    <t>DAW AYE SOE NGE</t>
  </si>
  <si>
    <t>U WIN</t>
  </si>
  <si>
    <t>Hsu Nandar Wint</t>
  </si>
  <si>
    <t>AGMDF 1, MTDP 2</t>
  </si>
  <si>
    <t>Cash Budget Vs Actual Comparison - Oct' 2024</t>
  </si>
  <si>
    <t>Hsu Nandar Wint                                           Harry Oo</t>
  </si>
  <si>
    <t>Cycle (3) pcs and Car normal regular repair</t>
  </si>
  <si>
    <t>Documents if not hve electric</t>
  </si>
  <si>
    <t>SRV Admin in-class</t>
  </si>
  <si>
    <t>Water Motor Repair</t>
  </si>
  <si>
    <t xml:space="preserve"> Taungoo Branch Daily Cash In &amp; Out Statement ( For Oct'2024)</t>
  </si>
  <si>
    <t>2024-10-01</t>
  </si>
  <si>
    <t>TGO-RV-2024-10-0001</t>
  </si>
  <si>
    <t>U KYAW SWAR</t>
  </si>
  <si>
    <t>CASH RECEIVED FROM CUS U KYAW SWAR INV/TGO/SRV/2024/Oct/WW/0045 KS-300,000/-, TOTAL KS- 300,000/-</t>
  </si>
  <si>
    <t>2024-10-02</t>
  </si>
  <si>
    <t>TGO-PV-2024-10-0001</t>
  </si>
  <si>
    <t>CASH TRANSFER TO MAC BU KS-3,077,100/-, PG BU KS-560500, TOTAL KS-3,637,600/-,BANK CHGS FOR CASH TRANSFER TO MAC BU KS-500/-, BANK CHGS FOR CASH TRANSFER TO PG BU KS-250/-, KS- TL KS- 750/-, TOTAL KS-3,638,350/-</t>
  </si>
  <si>
    <t>2024-10-03</t>
  </si>
  <si>
    <t>TGO-AC-2024-10-0001</t>
  </si>
  <si>
    <t>Advance Clear Payment (TGO-ADV-2024-09-0001)</t>
  </si>
  <si>
    <t>TGO-AC-2024-10-0002</t>
  </si>
  <si>
    <t>Advance Clear Payment (TGO-ADV-2024-09-0003)</t>
  </si>
  <si>
    <t>TGO-ADV-2024-10-0001</t>
  </si>
  <si>
    <t>TGO-PV-2024-10-0002</t>
  </si>
  <si>
    <t>PAYMENT FOR OCT CHGS SRV INSPECTION TO CUS U KYAW SWAR KS-9500/-, OCT CHGS FOR CASH TRANSFER TO BANK KS-5000/-, OCT CHGS TO UNIT SALE WAY DOWNTOWN KS-10000/-, DISEL CHGS FOR UNIT SALE WAY TO OAKTWIN TSP KS-20000/-, DISEL CHGS FOR SRV INSPECTION JOB WAY TO SEE SEIN SHIN KS-20000/-, PRINTING CHGS KS-1000/-, PURE WATER CHGS KS-8000/-, TYRE INFLATE CHGS KS-1000/-, BUYING VOUCHER BOOKS CHGS KS-1500/-, TOTAL KS-7,6000/-</t>
  </si>
  <si>
    <t>TGO-PV-2024-10-0003</t>
  </si>
  <si>
    <t>CASH TRANSFER TO MAC BU KS-1,400,000/-, TOTAL KS-1,400,000/-</t>
  </si>
  <si>
    <t>TGO-RV-2024-10-0002</t>
  </si>
  <si>
    <t>MOE SWE WIN</t>
  </si>
  <si>
    <t>CASH RECEIVED FROM AUDIT CHECK 2023 TO (11-SEPT-2024) OT CALCULATED ERROR KS 61800/- NEED TO VOUCHER ERROR KS 28100/- VIP CAR TICKET ( 4)PCS KS 23000/-TL KS 112900/-</t>
  </si>
  <si>
    <t>TGO-RV-2024-10-0003</t>
  </si>
  <si>
    <t>SEE DEIN SHIN</t>
  </si>
  <si>
    <t>CASH RECEIVED FROM CUS SEE SEIN SHIN INV/TGO/PRT/24/OCT/CAM/0043 $84 @4700 KS-394,800/-, INV/TGO/PRT/24/OCT/WW/0041 $29.53 @4700 KS-138,791/- DIS KS-91/-, TL KS-138,700/-, INV/TGO/SRV/2024/Oct/PG/0046 KS-60,000/-, TOTAL KS-593,500/-</t>
  </si>
  <si>
    <t>TGO-RV-2024-10-0004</t>
  </si>
  <si>
    <t>CASH RECEIVED FROM CUS U WIN CAM-155852 KS-36,000/-, TOTAL KS-36,000/-</t>
  </si>
  <si>
    <t>2024-10-04</t>
  </si>
  <si>
    <t>TGO-PV-2024-10-0004</t>
  </si>
  <si>
    <t>CASH TRANSFER TO MAC BU KS-2,694,200/-, PG BU KS-198,700/-, CE2 BU KS-91,350/-, BANK CHGS KS -600/-, TOTAL KS-2,984,850/-</t>
  </si>
  <si>
    <t>TGO-PV-2024-10-0005</t>
  </si>
  <si>
    <t>PAYMENT FOR DISEL CHGS FOR SRV VISIT WAY TO OAKTWIN TSP KS-20,000/-, OCT CHGS FOR UNIT SALE WAY TO 4MILES AND DOWNTOWN KS-10,000/-, OCT CHGS FOR MAC SALE WAY TO CUS U THAN TINT KS-4,000/-, OCT CHGS TO CLEAN THE OFFICE KS-4,000/-, CYCLE REPAIR CHGS FOR KANDA-BGO 79W 10197 KS-11,000/-, PURCHASE CHGS FOR WASHING SOAP, A4 PAPER, STAPLER, STAPLES KS-36,400/-, TOTAL KS- 85,400/-</t>
  </si>
  <si>
    <t>2024-10-07</t>
  </si>
  <si>
    <t>TGO-RV-2024-10-0005</t>
  </si>
  <si>
    <t>U THU MA NA</t>
  </si>
  <si>
    <t>CASH RECEIVED FROM CUS U THU MA NA INV/TGO/PRT/2024/OCT/WW/0042 $21.57 @4800 ,KS-103,536/-, DIS KS-36/-, TOTAL KS-103,500/-</t>
  </si>
  <si>
    <t>2024-10-08</t>
  </si>
  <si>
    <t>TGO-RV-2024-10-0006</t>
  </si>
  <si>
    <t>MA WAI WAI LWIN</t>
  </si>
  <si>
    <t>CASH RECEIVED FROM CUS RED STAR RICE MILL FOR RENTAL 150 KVA (1 MONTH) KS 3,000,000/-</t>
  </si>
  <si>
    <t>TGO-RV-2024-10-0007</t>
  </si>
  <si>
    <t>CASH RECEIVED FOR 1ST PERIOD BUDGET OF OCT'24 KS-1,271,500/- TOTAL KS-1,271,500/-</t>
  </si>
  <si>
    <t>2024-10-09</t>
  </si>
  <si>
    <t>TGO-PV-2024-10-0006</t>
  </si>
  <si>
    <t>CASH TRANSFER TO PG BU KS-3,103,500/-, BANK CHGS FOR CASH TRANSFER TGO-PV-2024-10-0006 KS-600/-,  TOTAL KS-3,104,100/-</t>
  </si>
  <si>
    <t>TGO-PV-2024-10-0007</t>
  </si>
  <si>
    <t>PAYMENT FOR DISEL CHGS FOR UNIT SALES VISIT WAY TO OAK TWIN TSP AND CUS RED STAR RICE MILL KS-100,000/-, DISEL CHGS FOR SRV VISIT WAY TO CUS U ZAW MIN NAING KS-20,000/-, OCT CHGS FOR SRV JOB SITE WAY TO U THU MA NA KS-4000/-, OCT CHGS FOR CLEANING THE OFFICE TO WAKE THE GENERATOR KS-4000/-, PURE WATER CHGS KS-2000/-, TOLL GATES CHGS KS-1600/-, STAM PADS CHGS KS-2250/-, SSB CHGS FOR SEP'24 KS-115,500/-, KPAY CHGS FOR 1ST PERIOD BUDGET TGO-RV-2024-10-0007 KS-4300/-,TOTAL KS-253,350/-</t>
  </si>
  <si>
    <t>2024-10-10</t>
  </si>
  <si>
    <t>TGO-AC-2024-10-0003</t>
  </si>
  <si>
    <t>Advance Clear Payment (TGO-ADV-2024-10-0001)</t>
  </si>
  <si>
    <t>TGO-RV-2024-10-0008</t>
  </si>
  <si>
    <t>KO NAY SAN</t>
  </si>
  <si>
    <t>CASH RECEIVED FROM CUS KO NAY SAN CAM-06134 KS-100,000/-, TOTAL KS-100,000/-</t>
  </si>
  <si>
    <t>2024-10-12</t>
  </si>
  <si>
    <t>TGO-PV-2024-10-0008</t>
  </si>
  <si>
    <t>PAYMENT FOR DISEL CHGS UNIT AND MAC SALES WAY TO YEDASHAE AND MYO THIT KS-50,000/-, OCT CHGS FOR UNIT SALES WAY TO DOWNTOWN KS-4000/-, OCT CHGS FOR SRV VISIT WAY TO CUS U ZAW MIN NAING KS-5000/-, OCT CHGS FOR SSB PAYING BILLS KS-4000/-, OCT CHGS FOR MAC VISIT WAY TO DOWNTWON AND CUS NGWE SAUNG HOTEL KS-10,000/-, LABOUR CHGS FOR MAC DELIVERY KS-3000/-, DELI CHGS FOR CAR LICENSE TO HO-GA KS-5000/-, PURCHASING FOR DONATION OF FLOWERS, SOAP TO CLEAN THE OFFICE, PURE WATER CHGS KS-16,000/-, CYCLE REPAIR FOR 79W/10011 FOR CHAGING THE KEY HOUSE KS-27,000/-, TOTAL KS-124,000/-</t>
  </si>
  <si>
    <t>TGO-RV-2024-10-0009</t>
  </si>
  <si>
    <t>U SAN WIN</t>
  </si>
  <si>
    <t>CASH RECEIVED FROM CUS U SAN WIN CAM-06229 KS-64,968/-, DIS KS-68/-, TOTAL KS-64,900/-</t>
  </si>
  <si>
    <t>TGO-RV-2024-10-0010</t>
  </si>
  <si>
    <t>U MYINT ZAW OO</t>
  </si>
  <si>
    <t>RECEIVED FROM CUS  U MYINT ZAW OO  CAM-155964 KS - 374,976/- DIS - 76KS  KS 374,900/-,TOTAL - KS 374,900/-</t>
  </si>
  <si>
    <t>2024-10-14</t>
  </si>
  <si>
    <t>TGO-RV-2024-10-0011</t>
  </si>
  <si>
    <t>RECEIVED FROM CUS DAW AYE SOE NGE  INV/TGO/PRT/2024/OCT/CAM/0044 $461@4750 - KS 2,189,750 TOTAL - KS 2,189,750/-</t>
  </si>
  <si>
    <t>2024-10-15</t>
  </si>
  <si>
    <t>TGO-RV-2024-10-0012</t>
  </si>
  <si>
    <t>U KAN KHYUN</t>
  </si>
  <si>
    <t>RECEIVED FROM CUS U KAN KHYUN FOR 100 KVA RENTAL (1MONTH) KS-2,500,000/-, TOTAL KS-2,500,000/-</t>
  </si>
  <si>
    <t>2024-10-21</t>
  </si>
  <si>
    <t>TGO-PV-2024-10-0009</t>
  </si>
  <si>
    <t>PAYMENT FOR DISEL CHGS FOR UNIT SALES WAY TO 4MILES, YAE NI, THAR WAIT HTI TSP, CUS U KYAW MIN NAING, U NYI, U KAN GYI KS - 90,000/-, DISEL CHGS FOR SRV WAY TO CUS U ZAW MIN NAING, OAK TWIN WAY TO COLLECT PG RENTAL KS - 40,000/-, THADIGYUT DONATION CANDLES, OIL LAMP, FRUITS CHGS KS - 20,950/-, YAE NI VISIT TOLL GATES KS - 3200/-, TOTAL KS - 154,150/-</t>
  </si>
  <si>
    <t>TGO-PV-2024-10-0010</t>
  </si>
  <si>
    <t>CASH TRANSFER TO MAC BU KS - 2,729,550/-, PG BU KS - 2,500,000/-, BANK CHGS KS - 1050/-, TOTAL KS - 5,230,600/-</t>
  </si>
  <si>
    <t>TGO-RV-2024-10-0013</t>
  </si>
  <si>
    <t>CASH RECEIVED FROM CUS U WIN CAM - 155852 KS - 33,300/-, TOTAL KS - 33,300/-</t>
  </si>
  <si>
    <t>2024-10-22</t>
  </si>
  <si>
    <t>TGO-RV-2024-10-0014</t>
  </si>
  <si>
    <t>CASH RECEIVED FROM CUS U WIN MIN THANT INV/TGO/PRT/2024/OCT/CAM/0045 $645 @4550 KS-2,934,750/-, TOTAL KS-2,934,750/-</t>
  </si>
  <si>
    <t>2024-10-23</t>
  </si>
  <si>
    <t>TGO-PV-2024-10-0011</t>
  </si>
  <si>
    <t>PAYMENT FOR DONATION OF FLOWERS KS-9000/-, OCT CHGS FOR MAC OAK TWIN TSP VISIT KS-5000/-, OCT CHGS FOR PAYING ELECTRIC BILLS TO GOVERNMENT OFFICE KS-5000/-, OCT CHGS FOR SRV VISIT WAY TO DOWNTOWN KS-5000/-, DISEL CHGS FOR KAY TU SRV JOB KS-20000/-, COMPUTER REPAIR CHGS FOR LENOVO LAPTOP KS-5000/-, CAR REPAIR CHGS FOR CHANGING HIJET CAR TYRE 4H/8782 KS-138,000/-, PAYING FOR ELECTRIC BILLS KS-17300/-, CHGS FOR PURCHASING  CLEANING ACCESSORIES SUCH AS DRY WASHING, RUBBER FOR CAR POLISH KS-9200/-, TOTAL KS-213,500</t>
  </si>
  <si>
    <t>TGO-PV-2024-10-0012</t>
  </si>
  <si>
    <t>PAYMENT FOR KANBO 79W/10011 CYCLE REPAIR CHGS KS-6500/-, OCT CHGS FOR BANK TO TRANSFER THE INCOME KS-5000/-, OCT CHGS FOR SRV VISIT TO DOWNTOWN KS-5000/-,  OCT CHGS TO MAC VISIT WAY KS-5000/-, DISEL CHGS FOR IDEALAB  SRV JOB KS -20000/-, DISEL CHGS FOR MAC 4 MILES VISIT WAY KS-30000/-, PURCHASING FOR FLOOR CLEANERS, TOILET CLEANERS KS-12900, STATIONARY CHGS SUCH AS PAPER FILES, TAPE, CALCULATOR, PILOT WHITEBOARD MARKER REFILL INK KS - 47400/-, PURCHASING FOR BROOMS, FEATHER DUSTER, CARPET KS-107000/-, TOTAL KS- 238,800/-</t>
  </si>
  <si>
    <t>TGO-RV-2024-10-0015</t>
  </si>
  <si>
    <t>U AUNG AUNG OO</t>
  </si>
  <si>
    <t>CASH RECEIVED FROM CUS U AUNG AUNG OO INV/TGO/PRT/2024/OCT/WW/0047 $21.26 @4550, KS-96,733, DIS KS-33/-, KS-96,700/-, CAM - 155967 $88 @4550, KS-400,400/-, INV/TGO/SRV/2024/Oct/PG/0047 KS-60,000/-, TOTAL KS - 557,100/-</t>
  </si>
  <si>
    <t>TGO-RV-2024-10-0016</t>
  </si>
  <si>
    <t>U MYINT AUNG</t>
  </si>
  <si>
    <t>CASH RECEIVED FROM CUS U MYINT AUNG INV/TGO/PRT/WW/2024/OCT/0046 $27.50 @4550 KS-125,125/-, CAM - 155965 $176 @4550, KS - 800,800/- TOTAL KS- 925,925/-</t>
  </si>
  <si>
    <t>TGO-RV-2024-10-0017</t>
  </si>
  <si>
    <t>U TUN TUN OO</t>
  </si>
  <si>
    <t>CASH RECEIVED FROM CUS U TUN TUN OO INV/TGO/PRT/2024/Oct/CAM/0048 $461@4550, TOTAL KS - 2,097,550/-</t>
  </si>
  <si>
    <t>2024-10-24</t>
  </si>
  <si>
    <t>TGO-PV-2024-10-0013</t>
  </si>
  <si>
    <t>CASH TRANSFER TO RELATED MAC BU KS -800,800/- , PG BU -31200/-, TOTAL KS- 832,000/-, BUDGET ISSUE</t>
  </si>
  <si>
    <t>TGO-PV-2024-10-0014</t>
  </si>
  <si>
    <t>CASH TRANSFER TO RELATED MAC BU KS - 2,097,550/-, ATT BU KS -1,649,750/-, TOTAL KS -3,746,750/-</t>
  </si>
  <si>
    <t>TGO-PV-2024-10-0015</t>
  </si>
  <si>
    <t>PAYMENT FOR BIRTHDAY FOR UNIT SALES MAN WAI NAING HTUN KS-25000/-, LAUNDRY FOR 11 BLANKETS, 5 CURTAIN, 2 MOSQUITO NETS KS - 35000/-, DISEL CHGS FOR OAKTWIN WAY RICE MILL CUS APPOINTMENT KS - 30000/-, TOLL GATES CHGS KS - 1600/, DISEL CHGS FOR MYO THIT TSP &amp; 4 MILES KS - 20000/-, OCT CHGS FOR CUS U NGE LAY SRV INSPECTION KS - 5000/-, SITE ALLOWANCE FOR MTDP HSU NANDAR WINT, KAUNG MYAT THU, AGMDF AYE THET PAING KS - 143,200/-, PURE WATER CHGS KS - 5000/-, TOTAL KS - 264800/-</t>
  </si>
  <si>
    <t>TGO-PV-2024-10-0016</t>
  </si>
  <si>
    <t>CASH TRANSFER TO RELATED MAC BU KS - 2,934,750/-, TOTAL KS - 2,934,750/-</t>
  </si>
  <si>
    <t>TGO-RV-2024-10-0018</t>
  </si>
  <si>
    <t>CASH RECEIVED FOR OCT'24 BUDGET KS-832,000/-</t>
  </si>
  <si>
    <t>TGO-RV-2024-10-0019</t>
  </si>
  <si>
    <t>U SAW PHEE LAR</t>
  </si>
  <si>
    <t>CASH RECEIVED FOR INV/TGO/PRT/2024/Oct/ATT/0049 $355.28 @4600 KS- 1,634,288/-, DIS KS-88/-, TL KS-1,634,200/-,TAXI CHGS KS-15000/-, TOTAL KS-1,649,200/-</t>
  </si>
  <si>
    <t>TGO-RV-2024-10-0020</t>
  </si>
  <si>
    <t>U PHOE KYAW</t>
  </si>
  <si>
    <t>CASH RECEIVED FROM CUS U PHOE KYAW INV/TGO/PRT/2024/OCT/CAM/0050 $645@4600, Ks 2,967,000/-, TOTAL KS - 2,967,000/-</t>
  </si>
  <si>
    <t>TGO-RV-2024-10-0021</t>
  </si>
  <si>
    <t>GGI COMPANY</t>
  </si>
  <si>
    <t>CASH RECEIVED FROM CUS GGI COMPANY VALVOLINE 15W/40 $88 @4600, Ks 404,800/-TOTAL KS -404,800/-</t>
  </si>
  <si>
    <t>2024-10-25</t>
  </si>
  <si>
    <t>TGO-ADV-2024-10-0002</t>
  </si>
  <si>
    <t>TGO-ADV-2024-10-0003</t>
  </si>
  <si>
    <t>TGO-ADV-2024-10-0004</t>
  </si>
  <si>
    <t>TGO-PV-2024-10-0017</t>
  </si>
  <si>
    <t>CASH TRANSFER TO RELATED MAC BU KS - 3,805,500/-, PG BU KS - 250,625/-, TOTAL KS - 4,056,125/-</t>
  </si>
  <si>
    <t>TGO-PV-2024-10-0018</t>
  </si>
  <si>
    <t>PAYMENT FOR DISECL CHGS FOR 4 MILES AND PA TI HOTEL KS - 20000/-, DISEL CHGS FOR MYO THIT TSP &amp; DOWNTOWN KS - 20000/-, DELI CHGS FOR RETURNING HR DELL LAPTOP TO ICT KS - 15000/-, CHGS FOR ELECTRIC BULB FOUR QTY KS - 28000/-, CHGS FOR NAPTHALENE BALLS THREE QTY KS - 5850/- , PURCHASING FOR HELMETS TWO QTY KS - 92000/-, PURCHASING FOR WALL CLOCK KS - 19000/-, DOGS' FOOD CHGS KS - 54000/-, TOTAL KS - 253,850/-</t>
  </si>
  <si>
    <t>TGO-RV-2024-10-0022</t>
  </si>
  <si>
    <t>U WIN MIN OO</t>
  </si>
  <si>
    <t>CASH RECEIVED FROM CUS U WIN MIN OO CAM/0052 $88 @4800 KS - 422,400/-</t>
  </si>
  <si>
    <t>2024-10-28</t>
  </si>
  <si>
    <t>TGO-RV-2024-10-0023</t>
  </si>
  <si>
    <t>CASH RECEIVED FROM CUS U SAW PHEE LAR INV/TGO/PRT/2024/OCT/ATT/0053 $66.78 @4800 KS - 320,544/-, DIS - KS -44/-, TOTAL KS -320,500/-</t>
  </si>
  <si>
    <t>TGO-RV-2024-10-0024</t>
  </si>
  <si>
    <t>U AUNG KHAING</t>
  </si>
  <si>
    <t>CASH RECEIVED FROM CUS U AUNG KHAING UCCO/TGO/WW/2024/OCT/0010 MC 175MS 2083 USD DEPOSIT, 65% DOWNPAYMENT - 100LAKHS</t>
  </si>
  <si>
    <t xml:space="preserve">Monthly Cash Budget Request Nov'2024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</si>
</sst>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4"/>
      <name val="Times New Roman"/>
      <family val="1"/>
    </font>
    <font>
      <sz val="14"/>
      <color theme="1"/>
      <name val="Times New Roman"/>
      <family val="1"/>
    </font>
    <font>
      <b/>
      <u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indexed="64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6" fillId="0" borderId="0" xfId="1" applyNumberFormat="1" applyFont="1" applyFill="1" applyBorder="1"/>
    <xf numFmtId="0" fontId="3" fillId="0" borderId="0" xfId="2" applyNumberFormat="1" applyFont="1" applyBorder="1"/>
    <xf numFmtId="0" fontId="1" fillId="0" borderId="0" xfId="0" applyFont="1"/>
    <xf numFmtId="9" fontId="11" fillId="0" borderId="0" xfId="2" applyFont="1"/>
    <xf numFmtId="0" fontId="11" fillId="0" borderId="0" xfId="0" applyFont="1"/>
    <xf numFmtId="0" fontId="10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164" fontId="10" fillId="0" borderId="3" xfId="1" applyNumberFormat="1" applyFont="1" applyBorder="1" applyAlignment="1">
      <alignment horizontal="left" vertical="center" wrapText="1"/>
    </xf>
    <xf numFmtId="164" fontId="11" fillId="0" borderId="3" xfId="1" applyNumberFormat="1" applyFont="1" applyBorder="1" applyAlignment="1">
      <alignment horizontal="left" vertical="center"/>
    </xf>
    <xf numFmtId="164" fontId="10" fillId="0" borderId="3" xfId="1" applyNumberFormat="1" applyFont="1" applyBorder="1" applyAlignment="1">
      <alignment horizontal="left" vertical="center"/>
    </xf>
    <xf numFmtId="164" fontId="11" fillId="0" borderId="3" xfId="1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164" fontId="2" fillId="0" borderId="0" xfId="1" applyNumberFormat="1" applyFont="1"/>
    <xf numFmtId="164" fontId="3" fillId="0" borderId="0" xfId="1" applyNumberFormat="1" applyFont="1"/>
    <xf numFmtId="0" fontId="13" fillId="0" borderId="0" xfId="0" applyFont="1"/>
    <xf numFmtId="164" fontId="14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left" vertical="center" wrapText="1"/>
    </xf>
    <xf numFmtId="0" fontId="15" fillId="0" borderId="3" xfId="4" applyFont="1" applyBorder="1" applyAlignment="1">
      <alignment vertical="center"/>
    </xf>
    <xf numFmtId="0" fontId="15" fillId="0" borderId="3" xfId="4" applyFont="1" applyBorder="1" applyAlignment="1">
      <alignment horizontal="left" vertical="center"/>
    </xf>
    <xf numFmtId="0" fontId="15" fillId="0" borderId="3" xfId="4" applyFont="1" applyBorder="1"/>
    <xf numFmtId="0" fontId="16" fillId="0" borderId="3" xfId="4" applyFont="1" applyBorder="1"/>
    <xf numFmtId="39" fontId="15" fillId="2" borderId="3" xfId="4" applyNumberFormat="1" applyFont="1" applyFill="1" applyBorder="1" applyAlignment="1">
      <alignment horizontal="right"/>
    </xf>
    <xf numFmtId="14" fontId="11" fillId="0" borderId="3" xfId="0" applyNumberFormat="1" applyFont="1" applyBorder="1" applyAlignment="1">
      <alignment horizontal="left" vertical="center"/>
    </xf>
    <xf numFmtId="39" fontId="15" fillId="0" borderId="3" xfId="4" applyNumberFormat="1" applyFont="1" applyBorder="1" applyAlignment="1">
      <alignment horizontal="right"/>
    </xf>
    <xf numFmtId="0" fontId="15" fillId="2" borderId="3" xfId="4" applyFont="1" applyFill="1" applyBorder="1" applyAlignment="1">
      <alignment horizontal="left"/>
    </xf>
    <xf numFmtId="0" fontId="16" fillId="2" borderId="3" xfId="4" applyFont="1" applyFill="1" applyBorder="1"/>
    <xf numFmtId="0" fontId="15" fillId="2" borderId="3" xfId="4" applyFont="1" applyFill="1" applyBorder="1"/>
    <xf numFmtId="164" fontId="11" fillId="0" borderId="0" xfId="0" applyNumberFormat="1" applyFont="1"/>
    <xf numFmtId="0" fontId="15" fillId="2" borderId="3" xfId="4" applyFont="1" applyFill="1" applyBorder="1" applyAlignment="1">
      <alignment vertical="center"/>
    </xf>
    <xf numFmtId="164" fontId="9" fillId="0" borderId="3" xfId="1" applyNumberFormat="1" applyFont="1" applyFill="1" applyBorder="1" applyAlignment="1">
      <alignment vertical="center"/>
    </xf>
    <xf numFmtId="43" fontId="11" fillId="0" borderId="0" xfId="0" applyNumberFormat="1" applyFont="1"/>
    <xf numFmtId="9" fontId="13" fillId="0" borderId="3" xfId="2" applyFont="1" applyBorder="1"/>
    <xf numFmtId="9" fontId="13" fillId="0" borderId="12" xfId="2" applyFont="1" applyBorder="1"/>
    <xf numFmtId="9" fontId="13" fillId="0" borderId="2" xfId="2" applyFont="1" applyBorder="1"/>
    <xf numFmtId="9" fontId="13" fillId="0" borderId="11" xfId="2" applyFont="1" applyBorder="1"/>
    <xf numFmtId="0" fontId="13" fillId="0" borderId="3" xfId="2" applyNumberFormat="1" applyFont="1" applyBorder="1"/>
    <xf numFmtId="0" fontId="13" fillId="0" borderId="4" xfId="2" applyNumberFormat="1" applyFont="1" applyBorder="1"/>
    <xf numFmtId="9" fontId="13" fillId="0" borderId="4" xfId="2" applyFont="1" applyBorder="1"/>
    <xf numFmtId="0" fontId="13" fillId="0" borderId="2" xfId="2" applyNumberFormat="1" applyFont="1" applyBorder="1" applyAlignment="1">
      <alignment vertical="center"/>
    </xf>
    <xf numFmtId="0" fontId="13" fillId="0" borderId="11" xfId="2" applyNumberFormat="1" applyFont="1" applyBorder="1" applyAlignment="1">
      <alignment vertical="center"/>
    </xf>
    <xf numFmtId="0" fontId="13" fillId="0" borderId="3" xfId="2" applyNumberFormat="1" applyFont="1" applyBorder="1" applyAlignment="1">
      <alignment vertical="center"/>
    </xf>
    <xf numFmtId="0" fontId="13" fillId="0" borderId="4" xfId="2" applyNumberFormat="1" applyFont="1" applyBorder="1" applyAlignment="1">
      <alignment vertical="center"/>
    </xf>
    <xf numFmtId="9" fontId="13" fillId="0" borderId="12" xfId="2" applyFont="1" applyBorder="1" applyAlignment="1">
      <alignment vertical="center"/>
    </xf>
    <xf numFmtId="9" fontId="13" fillId="0" borderId="4" xfId="2" applyFont="1" applyBorder="1" applyAlignment="1">
      <alignment vertical="center"/>
    </xf>
    <xf numFmtId="0" fontId="13" fillId="0" borderId="2" xfId="2" applyNumberFormat="1" applyFont="1" applyBorder="1"/>
    <xf numFmtId="0" fontId="13" fillId="0" borderId="11" xfId="2" applyNumberFormat="1" applyFont="1" applyBorder="1"/>
    <xf numFmtId="9" fontId="13" fillId="0" borderId="14" xfId="2" applyFont="1" applyBorder="1"/>
    <xf numFmtId="9" fontId="13" fillId="0" borderId="13" xfId="2" applyFont="1" applyBorder="1"/>
    <xf numFmtId="9" fontId="13" fillId="0" borderId="5" xfId="2" applyFont="1" applyBorder="1"/>
    <xf numFmtId="9" fontId="13" fillId="0" borderId="3" xfId="2" applyFont="1" applyBorder="1" applyAlignment="1">
      <alignment horizontal="left"/>
    </xf>
    <xf numFmtId="9" fontId="13" fillId="0" borderId="12" xfId="2" applyFont="1" applyBorder="1" applyAlignment="1">
      <alignment horizontal="left"/>
    </xf>
    <xf numFmtId="9" fontId="13" fillId="0" borderId="4" xfId="2" applyFont="1" applyBorder="1" applyAlignment="1">
      <alignment horizontal="left"/>
    </xf>
    <xf numFmtId="9" fontId="13" fillId="0" borderId="1" xfId="2" applyFont="1" applyBorder="1"/>
    <xf numFmtId="9" fontId="17" fillId="0" borderId="6" xfId="2" applyFont="1" applyBorder="1" applyAlignment="1">
      <alignment horizontal="center"/>
    </xf>
    <xf numFmtId="0" fontId="13" fillId="0" borderId="15" xfId="2" applyNumberFormat="1" applyFont="1" applyBorder="1"/>
    <xf numFmtId="0" fontId="13" fillId="0" borderId="17" xfId="2" applyNumberFormat="1" applyFont="1" applyBorder="1"/>
    <xf numFmtId="0" fontId="13" fillId="0" borderId="14" xfId="2" applyNumberFormat="1" applyFont="1" applyBorder="1"/>
    <xf numFmtId="9" fontId="11" fillId="0" borderId="0" xfId="2" applyFont="1" applyAlignment="1">
      <alignment horizontal="left"/>
    </xf>
    <xf numFmtId="0" fontId="11" fillId="0" borderId="0" xfId="2" applyNumberFormat="1" applyFont="1"/>
    <xf numFmtId="0" fontId="18" fillId="0" borderId="0" xfId="0" applyFont="1"/>
    <xf numFmtId="0" fontId="19" fillId="0" borderId="0" xfId="0" applyFont="1"/>
    <xf numFmtId="9" fontId="20" fillId="0" borderId="0" xfId="2" applyFont="1"/>
    <xf numFmtId="9" fontId="21" fillId="0" borderId="0" xfId="2" applyFont="1"/>
    <xf numFmtId="9" fontId="20" fillId="0" borderId="4" xfId="2" applyFont="1" applyBorder="1" applyAlignment="1">
      <alignment horizontal="center" vertical="center"/>
    </xf>
    <xf numFmtId="9" fontId="20" fillId="0" borderId="20" xfId="2" applyFont="1" applyBorder="1" applyAlignment="1">
      <alignment horizontal="center" vertical="center"/>
    </xf>
    <xf numFmtId="9" fontId="20" fillId="0" borderId="1" xfId="2" applyFont="1" applyBorder="1" applyAlignment="1">
      <alignment horizontal="center" vertical="center"/>
    </xf>
    <xf numFmtId="9" fontId="20" fillId="0" borderId="1" xfId="2" applyFont="1" applyBorder="1" applyAlignment="1">
      <alignment horizontal="center" vertical="center" wrapText="1"/>
    </xf>
    <xf numFmtId="9" fontId="20" fillId="0" borderId="4" xfId="2" applyFont="1" applyBorder="1" applyAlignment="1">
      <alignment horizontal="center" vertical="center" wrapText="1"/>
    </xf>
    <xf numFmtId="9" fontId="21" fillId="0" borderId="3" xfId="2" applyFont="1" applyBorder="1"/>
    <xf numFmtId="9" fontId="21" fillId="0" borderId="12" xfId="2" applyFont="1" applyBorder="1"/>
    <xf numFmtId="9" fontId="21" fillId="0" borderId="2" xfId="2" applyFont="1" applyBorder="1"/>
    <xf numFmtId="9" fontId="21" fillId="0" borderId="11" xfId="2" applyFont="1" applyBorder="1"/>
    <xf numFmtId="0" fontId="21" fillId="0" borderId="3" xfId="2" applyNumberFormat="1" applyFont="1" applyBorder="1"/>
    <xf numFmtId="0" fontId="21" fillId="0" borderId="4" xfId="2" applyNumberFormat="1" applyFont="1" applyBorder="1"/>
    <xf numFmtId="9" fontId="21" fillId="0" borderId="4" xfId="2" applyFont="1" applyBorder="1"/>
    <xf numFmtId="0" fontId="21" fillId="0" borderId="2" xfId="2" applyNumberFormat="1" applyFont="1" applyBorder="1" applyAlignment="1">
      <alignment vertical="center"/>
    </xf>
    <xf numFmtId="0" fontId="21" fillId="0" borderId="11" xfId="2" applyNumberFormat="1" applyFont="1" applyBorder="1" applyAlignment="1">
      <alignment vertical="center"/>
    </xf>
    <xf numFmtId="0" fontId="21" fillId="0" borderId="3" xfId="2" applyNumberFormat="1" applyFont="1" applyBorder="1" applyAlignment="1">
      <alignment vertical="center"/>
    </xf>
    <xf numFmtId="9" fontId="22" fillId="0" borderId="4" xfId="2" applyFont="1" applyFill="1" applyBorder="1" applyAlignment="1">
      <alignment vertical="center" wrapText="1"/>
    </xf>
    <xf numFmtId="9" fontId="21" fillId="0" borderId="3" xfId="2" applyFont="1" applyFill="1" applyBorder="1" applyAlignment="1">
      <alignment vertical="center"/>
    </xf>
    <xf numFmtId="9" fontId="21" fillId="0" borderId="12" xfId="2" applyFont="1" applyFill="1" applyBorder="1" applyAlignment="1">
      <alignment vertical="center"/>
    </xf>
    <xf numFmtId="0" fontId="21" fillId="0" borderId="18" xfId="2" applyNumberFormat="1" applyFont="1" applyFill="1" applyBorder="1" applyAlignment="1">
      <alignment vertical="center"/>
    </xf>
    <xf numFmtId="0" fontId="21" fillId="0" borderId="1" xfId="2" applyNumberFormat="1" applyFont="1" applyFill="1" applyBorder="1" applyAlignment="1">
      <alignment vertical="center"/>
    </xf>
    <xf numFmtId="0" fontId="21" fillId="0" borderId="3" xfId="2" applyNumberFormat="1" applyFont="1" applyFill="1" applyBorder="1" applyAlignment="1">
      <alignment vertical="center"/>
    </xf>
    <xf numFmtId="9" fontId="21" fillId="0" borderId="4" xfId="2" applyFont="1" applyFill="1" applyBorder="1" applyAlignment="1">
      <alignment vertical="center" wrapText="1"/>
    </xf>
    <xf numFmtId="0" fontId="21" fillId="0" borderId="2" xfId="2" applyNumberFormat="1" applyFont="1" applyBorder="1"/>
    <xf numFmtId="0" fontId="21" fillId="0" borderId="11" xfId="2" applyNumberFormat="1" applyFont="1" applyBorder="1"/>
    <xf numFmtId="0" fontId="21" fillId="0" borderId="12" xfId="2" applyNumberFormat="1" applyFont="1" applyBorder="1"/>
    <xf numFmtId="0" fontId="21" fillId="0" borderId="0" xfId="0" applyFont="1"/>
    <xf numFmtId="9" fontId="21" fillId="0" borderId="19" xfId="2" applyFont="1" applyBorder="1"/>
    <xf numFmtId="9" fontId="21" fillId="0" borderId="14" xfId="2" applyFont="1" applyBorder="1"/>
    <xf numFmtId="9" fontId="21" fillId="0" borderId="13" xfId="2" applyFont="1" applyBorder="1"/>
    <xf numFmtId="9" fontId="21" fillId="0" borderId="5" xfId="2" applyFont="1" applyBorder="1" applyAlignment="1">
      <alignment wrapText="1"/>
    </xf>
    <xf numFmtId="9" fontId="21" fillId="0" borderId="1" xfId="2" applyFont="1" applyBorder="1"/>
    <xf numFmtId="9" fontId="21" fillId="0" borderId="5" xfId="2" applyFont="1" applyBorder="1"/>
    <xf numFmtId="9" fontId="21" fillId="0" borderId="8" xfId="2" applyFont="1" applyBorder="1" applyAlignment="1">
      <alignment horizontal="center" vertical="center"/>
    </xf>
    <xf numFmtId="9" fontId="21" fillId="0" borderId="7" xfId="2" applyFont="1" applyBorder="1" applyAlignment="1">
      <alignment horizontal="center" vertical="center"/>
    </xf>
    <xf numFmtId="0" fontId="21" fillId="0" borderId="9" xfId="2" applyNumberFormat="1" applyFont="1" applyBorder="1" applyAlignment="1">
      <alignment vertical="center"/>
    </xf>
    <xf numFmtId="0" fontId="21" fillId="0" borderId="10" xfId="2" applyNumberFormat="1" applyFont="1" applyBorder="1" applyAlignment="1">
      <alignment vertical="center"/>
    </xf>
    <xf numFmtId="0" fontId="21" fillId="0" borderId="16" xfId="2" applyNumberFormat="1" applyFont="1" applyBorder="1" applyAlignment="1">
      <alignment horizontal="center" vertical="center"/>
    </xf>
    <xf numFmtId="9" fontId="21" fillId="0" borderId="0" xfId="2" applyFont="1" applyBorder="1" applyAlignment="1">
      <alignment horizontal="center" vertical="center"/>
    </xf>
    <xf numFmtId="0" fontId="21" fillId="0" borderId="0" xfId="2" applyNumberFormat="1" applyFont="1" applyBorder="1" applyAlignment="1">
      <alignment vertical="center"/>
    </xf>
    <xf numFmtId="0" fontId="21" fillId="0" borderId="0" xfId="2" applyNumberFormat="1" applyFont="1" applyBorder="1" applyAlignment="1">
      <alignment horizontal="center" vertical="center"/>
    </xf>
    <xf numFmtId="9" fontId="21" fillId="0" borderId="0" xfId="2" applyFont="1" applyBorder="1" applyAlignment="1">
      <alignment horizontal="center"/>
    </xf>
    <xf numFmtId="9" fontId="21" fillId="0" borderId="0" xfId="2" applyFont="1" applyBorder="1"/>
    <xf numFmtId="9" fontId="21" fillId="0" borderId="0" xfId="2" applyFont="1" applyAlignment="1">
      <alignment horizontal="center"/>
    </xf>
    <xf numFmtId="9" fontId="20" fillId="0" borderId="0" xfId="2" applyFont="1" applyAlignment="1">
      <alignment horizontal="left" vertical="center"/>
    </xf>
    <xf numFmtId="164" fontId="2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9" fontId="20" fillId="0" borderId="0" xfId="2" applyFont="1" applyAlignment="1">
      <alignment horizontal="left" vertical="center" wrapText="1"/>
    </xf>
    <xf numFmtId="9" fontId="20" fillId="0" borderId="0" xfId="2" applyFont="1" applyAlignment="1">
      <alignment horizontal="left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left" vertical="center" wrapText="1"/>
    </xf>
  </cellXfs>
  <cellStyles count="6">
    <cellStyle name="Comma" xfId="1" builtinId="3"/>
    <cellStyle name="Comma 5" xfId="5" xr:uid="{00000000-0005-0000-0000-000001000000}"/>
    <cellStyle name="Normal" xfId="0" builtinId="0"/>
    <cellStyle name="Normal 2" xfId="4" xr:uid="{00000000-0005-0000-0000-000003000000}"/>
    <cellStyle name="Normal 22" xfId="3" xr:uid="{00000000-0005-0000-0000-000004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47</xdr:row>
      <xdr:rowOff>15240</xdr:rowOff>
    </xdr:from>
    <xdr:to>
      <xdr:col>4</xdr:col>
      <xdr:colOff>502920</xdr:colOff>
      <xdr:row>48</xdr:row>
      <xdr:rowOff>22860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B3580473-1929-44C8-929B-F54CFC3B94CF}"/>
            </a:ext>
          </a:extLst>
        </xdr:cNvPr>
        <xdr:cNvSpPr/>
      </xdr:nvSpPr>
      <xdr:spPr>
        <a:xfrm>
          <a:off x="6339840" y="8953500"/>
          <a:ext cx="396240" cy="205740"/>
        </a:xfrm>
        <a:prstGeom prst="leftArrow">
          <a:avLst>
            <a:gd name="adj1" fmla="val 50000"/>
            <a:gd name="adj2" fmla="val 617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GO-PC\Users\Tosca\AppData\Local\Microsoft\Windows\Temporary%20Internet%20Files\Content.Outlook\6S9CYC9E\Templates\2%20week%20work%20sched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Formulas"/>
      <sheetName val="Sheet3"/>
      <sheetName val="To Print"/>
      <sheetName val="Master"/>
      <sheetName val="2nd Oct"/>
      <sheetName val="3rd Oct"/>
      <sheetName val="Sheet6"/>
      <sheetName val="Sheet1"/>
      <sheetName val="Sheet2"/>
      <sheetName val="SD Weekly Rpt"/>
      <sheetName val="Sheet5"/>
    </sheetNames>
    <sheetDataSet>
      <sheetData sheetId="0"/>
      <sheetData sheetId="1">
        <row r="3">
          <cell r="H3">
            <v>9</v>
          </cell>
        </row>
        <row r="4">
          <cell r="D4" t="str">
            <v>January</v>
          </cell>
          <cell r="H4">
            <v>2</v>
          </cell>
        </row>
        <row r="5">
          <cell r="D5" t="str">
            <v>February</v>
          </cell>
          <cell r="H5">
            <v>10</v>
          </cell>
        </row>
        <row r="6">
          <cell r="D6" t="str">
            <v>March</v>
          </cell>
          <cell r="H6">
            <v>2010</v>
          </cell>
        </row>
        <row r="7">
          <cell r="D7" t="str">
            <v>April</v>
          </cell>
          <cell r="H7" t="str">
            <v>October</v>
          </cell>
        </row>
        <row r="8">
          <cell r="D8" t="str">
            <v>May</v>
          </cell>
          <cell r="H8">
            <v>40452</v>
          </cell>
        </row>
        <row r="9">
          <cell r="D9" t="str">
            <v>June</v>
          </cell>
          <cell r="H9">
            <v>6</v>
          </cell>
        </row>
        <row r="10">
          <cell r="D10" t="str">
            <v>July</v>
          </cell>
          <cell r="H10">
            <v>40422</v>
          </cell>
        </row>
        <row r="11">
          <cell r="D11" t="str">
            <v>August</v>
          </cell>
          <cell r="H11" t="str">
            <v>September</v>
          </cell>
        </row>
        <row r="12">
          <cell r="D12" t="str">
            <v>September</v>
          </cell>
          <cell r="H12">
            <v>40483</v>
          </cell>
        </row>
        <row r="13">
          <cell r="D13" t="str">
            <v>October</v>
          </cell>
          <cell r="H13" t="str">
            <v>November</v>
          </cell>
        </row>
        <row r="14">
          <cell r="D14" t="str">
            <v>November</v>
          </cell>
        </row>
        <row r="15">
          <cell r="D15" t="str">
            <v>December</v>
          </cell>
        </row>
        <row r="20">
          <cell r="B20">
            <v>1</v>
          </cell>
          <cell r="C20">
            <v>2</v>
          </cell>
          <cell r="D20">
            <v>3</v>
          </cell>
          <cell r="E20">
            <v>4</v>
          </cell>
          <cell r="F20">
            <v>5</v>
          </cell>
          <cell r="G20">
            <v>6</v>
          </cell>
          <cell r="H20">
            <v>7</v>
          </cell>
        </row>
        <row r="21">
          <cell r="A21">
            <v>1</v>
          </cell>
        </row>
        <row r="22">
          <cell r="A22">
            <v>2</v>
          </cell>
        </row>
        <row r="23">
          <cell r="A23">
            <v>3</v>
          </cell>
        </row>
        <row r="24">
          <cell r="A24">
            <v>4</v>
          </cell>
        </row>
        <row r="25">
          <cell r="A25">
            <v>5</v>
          </cell>
        </row>
        <row r="26">
          <cell r="A26">
            <v>6</v>
          </cell>
        </row>
        <row r="27">
          <cell r="A27">
            <v>7</v>
          </cell>
        </row>
        <row r="31">
          <cell r="B31">
            <v>12</v>
          </cell>
          <cell r="C31" t="str">
            <v>am</v>
          </cell>
        </row>
        <row r="32">
          <cell r="B32">
            <v>1</v>
          </cell>
          <cell r="C32" t="str">
            <v>am</v>
          </cell>
        </row>
        <row r="33">
          <cell r="B33">
            <v>2</v>
          </cell>
          <cell r="C33" t="str">
            <v>am</v>
          </cell>
        </row>
        <row r="34">
          <cell r="B34">
            <v>3</v>
          </cell>
          <cell r="C34" t="str">
            <v>am</v>
          </cell>
        </row>
        <row r="35">
          <cell r="B35">
            <v>4</v>
          </cell>
          <cell r="C35" t="str">
            <v>am</v>
          </cell>
        </row>
        <row r="36">
          <cell r="B36">
            <v>5</v>
          </cell>
          <cell r="C36" t="str">
            <v>am</v>
          </cell>
        </row>
        <row r="37">
          <cell r="B37">
            <v>6</v>
          </cell>
          <cell r="C37" t="str">
            <v>am</v>
          </cell>
        </row>
        <row r="38">
          <cell r="B38">
            <v>7</v>
          </cell>
          <cell r="C38" t="str">
            <v>am</v>
          </cell>
        </row>
        <row r="39">
          <cell r="B39">
            <v>8</v>
          </cell>
          <cell r="C39" t="str">
            <v>am</v>
          </cell>
        </row>
        <row r="40">
          <cell r="B40">
            <v>9</v>
          </cell>
          <cell r="C40" t="str">
            <v>am</v>
          </cell>
        </row>
        <row r="41">
          <cell r="B41">
            <v>10</v>
          </cell>
          <cell r="C41" t="str">
            <v>am</v>
          </cell>
        </row>
        <row r="42">
          <cell r="B42">
            <v>11</v>
          </cell>
          <cell r="C42" t="str">
            <v>am</v>
          </cell>
        </row>
        <row r="43">
          <cell r="B43">
            <v>12</v>
          </cell>
          <cell r="C43" t="str">
            <v>PM</v>
          </cell>
        </row>
        <row r="44">
          <cell r="B44">
            <v>1</v>
          </cell>
          <cell r="C44" t="str">
            <v>PM</v>
          </cell>
        </row>
        <row r="45">
          <cell r="B45">
            <v>2</v>
          </cell>
          <cell r="C45" t="str">
            <v>PM</v>
          </cell>
        </row>
        <row r="46">
          <cell r="B46">
            <v>3</v>
          </cell>
          <cell r="C46" t="str">
            <v>PM</v>
          </cell>
        </row>
        <row r="47">
          <cell r="B47">
            <v>4</v>
          </cell>
          <cell r="C47" t="str">
            <v>PM</v>
          </cell>
        </row>
        <row r="48">
          <cell r="B48">
            <v>5</v>
          </cell>
          <cell r="C48" t="str">
            <v>PM</v>
          </cell>
        </row>
        <row r="49">
          <cell r="B49">
            <v>6</v>
          </cell>
          <cell r="C49" t="str">
            <v>PM</v>
          </cell>
        </row>
        <row r="50">
          <cell r="B50">
            <v>7</v>
          </cell>
          <cell r="C50" t="str">
            <v>PM</v>
          </cell>
        </row>
        <row r="51">
          <cell r="B51">
            <v>8</v>
          </cell>
          <cell r="C51" t="str">
            <v>PM</v>
          </cell>
        </row>
        <row r="52">
          <cell r="B52">
            <v>9</v>
          </cell>
          <cell r="C52" t="str">
            <v>PM</v>
          </cell>
        </row>
        <row r="53">
          <cell r="B53">
            <v>10</v>
          </cell>
          <cell r="C53" t="str">
            <v>PM</v>
          </cell>
        </row>
        <row r="54">
          <cell r="B54">
            <v>11</v>
          </cell>
          <cell r="C54" t="str">
            <v>PM</v>
          </cell>
        </row>
        <row r="55">
          <cell r="B55">
            <v>12</v>
          </cell>
          <cell r="C55" t="str">
            <v>am</v>
          </cell>
        </row>
        <row r="56">
          <cell r="B56">
            <v>1</v>
          </cell>
          <cell r="C56" t="str">
            <v>am</v>
          </cell>
        </row>
        <row r="57">
          <cell r="B57">
            <v>2</v>
          </cell>
          <cell r="C57" t="str">
            <v>am</v>
          </cell>
        </row>
        <row r="58">
          <cell r="B58">
            <v>3</v>
          </cell>
          <cell r="C58" t="str">
            <v>am</v>
          </cell>
        </row>
        <row r="59">
          <cell r="B59">
            <v>4</v>
          </cell>
          <cell r="C59" t="str">
            <v>am</v>
          </cell>
        </row>
        <row r="60">
          <cell r="B60">
            <v>5</v>
          </cell>
          <cell r="C60" t="str">
            <v>am</v>
          </cell>
        </row>
        <row r="61">
          <cell r="B61">
            <v>6</v>
          </cell>
          <cell r="C61" t="str">
            <v>am</v>
          </cell>
        </row>
        <row r="62">
          <cell r="B62">
            <v>7</v>
          </cell>
          <cell r="C62" t="str">
            <v>am</v>
          </cell>
        </row>
        <row r="63">
          <cell r="B63">
            <v>8</v>
          </cell>
          <cell r="C63" t="str">
            <v>am</v>
          </cell>
        </row>
        <row r="64">
          <cell r="B64">
            <v>9</v>
          </cell>
          <cell r="C64" t="str">
            <v>am</v>
          </cell>
        </row>
        <row r="65">
          <cell r="B65">
            <v>10</v>
          </cell>
          <cell r="C65" t="str">
            <v>am</v>
          </cell>
        </row>
        <row r="66">
          <cell r="B66">
            <v>11</v>
          </cell>
          <cell r="C66" t="str">
            <v>am</v>
          </cell>
        </row>
        <row r="67">
          <cell r="B67">
            <v>12</v>
          </cell>
          <cell r="C67" t="str">
            <v>PM</v>
          </cell>
        </row>
        <row r="68">
          <cell r="B68">
            <v>1</v>
          </cell>
          <cell r="C68" t="str">
            <v>PM</v>
          </cell>
        </row>
        <row r="69">
          <cell r="B69">
            <v>2</v>
          </cell>
          <cell r="C69" t="str">
            <v>PM</v>
          </cell>
        </row>
        <row r="70">
          <cell r="B70">
            <v>3</v>
          </cell>
          <cell r="C70" t="str">
            <v>PM</v>
          </cell>
        </row>
        <row r="71">
          <cell r="B71">
            <v>4</v>
          </cell>
          <cell r="C71" t="str">
            <v>PM</v>
          </cell>
        </row>
        <row r="72">
          <cell r="B72">
            <v>5</v>
          </cell>
          <cell r="C72" t="str">
            <v>PM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W63"/>
  <sheetViews>
    <sheetView zoomScaleNormal="100" zoomScaleSheetLayoutView="40" workbookViewId="0">
      <selection activeCell="C47" sqref="C47"/>
    </sheetView>
  </sheetViews>
  <sheetFormatPr defaultRowHeight="14.5" x14ac:dyDescent="0.35"/>
  <cols>
    <col min="1" max="1" width="56.36328125" style="2" customWidth="1"/>
    <col min="2" max="3" width="11.6328125" style="19" customWidth="1"/>
    <col min="4" max="4" width="11.08984375" style="19" customWidth="1"/>
    <col min="5" max="5" width="16" customWidth="1"/>
    <col min="6" max="7" width="8.90625" customWidth="1"/>
    <col min="8" max="12" width="8.90625" hidden="1" customWidth="1"/>
    <col min="13" max="13" width="8.453125" hidden="1" customWidth="1"/>
    <col min="14" max="23" width="8.90625" hidden="1" customWidth="1"/>
    <col min="24" max="37" width="8.90625" customWidth="1"/>
  </cols>
  <sheetData>
    <row r="1" spans="1:21" ht="21.65" customHeight="1" x14ac:dyDescent="0.35">
      <c r="A1" s="10" t="s">
        <v>169</v>
      </c>
      <c r="B1" s="13"/>
      <c r="C1" s="13"/>
      <c r="D1" s="13"/>
    </row>
    <row r="2" spans="1:21" ht="15" customHeight="1" x14ac:dyDescent="0.35">
      <c r="A2" s="10" t="s">
        <v>138</v>
      </c>
      <c r="B2" s="14"/>
      <c r="C2" s="13"/>
      <c r="D2" s="13"/>
    </row>
    <row r="3" spans="1:21" ht="29.4" customHeight="1" x14ac:dyDescent="0.35">
      <c r="A3" s="10" t="s">
        <v>0</v>
      </c>
      <c r="B3" s="12" t="s">
        <v>1</v>
      </c>
      <c r="C3" s="12" t="s">
        <v>2</v>
      </c>
      <c r="D3" s="12" t="s">
        <v>3</v>
      </c>
    </row>
    <row r="4" spans="1:21" ht="15" customHeight="1" x14ac:dyDescent="0.35">
      <c r="A4" s="10" t="s">
        <v>83</v>
      </c>
      <c r="B4" s="12"/>
      <c r="C4" s="12"/>
      <c r="D4" s="12"/>
    </row>
    <row r="5" spans="1:21" ht="15" customHeight="1" x14ac:dyDescent="0.35">
      <c r="A5" s="11" t="s">
        <v>4</v>
      </c>
      <c r="B5" s="13">
        <v>0</v>
      </c>
      <c r="C5" s="13"/>
      <c r="D5" s="13">
        <f t="shared" ref="D5:D23" si="0">C5-B5</f>
        <v>0</v>
      </c>
    </row>
    <row r="6" spans="1:21" ht="15" customHeight="1" x14ac:dyDescent="0.35">
      <c r="A6" s="11" t="s">
        <v>5</v>
      </c>
      <c r="B6" s="13">
        <v>25000</v>
      </c>
      <c r="C6" s="13">
        <v>8100</v>
      </c>
      <c r="D6" s="13">
        <f t="shared" si="0"/>
        <v>-16900</v>
      </c>
    </row>
    <row r="7" spans="1:21" ht="15" customHeight="1" x14ac:dyDescent="0.35">
      <c r="A7" s="11" t="s">
        <v>6</v>
      </c>
      <c r="B7" s="13">
        <v>850000</v>
      </c>
      <c r="C7" s="13">
        <v>680500</v>
      </c>
      <c r="D7" s="13">
        <f t="shared" si="0"/>
        <v>-169500</v>
      </c>
      <c r="H7">
        <v>58000</v>
      </c>
      <c r="I7">
        <v>40000</v>
      </c>
      <c r="J7">
        <v>175000</v>
      </c>
      <c r="K7">
        <v>80000</v>
      </c>
      <c r="L7">
        <v>100000</v>
      </c>
      <c r="M7">
        <v>30000</v>
      </c>
      <c r="O7">
        <v>100000</v>
      </c>
      <c r="Q7">
        <v>50000</v>
      </c>
      <c r="S7">
        <v>150000</v>
      </c>
      <c r="U7">
        <v>42000</v>
      </c>
    </row>
    <row r="8" spans="1:21" ht="15" customHeight="1" x14ac:dyDescent="0.35">
      <c r="A8" s="11" t="s">
        <v>7</v>
      </c>
      <c r="B8" s="13">
        <v>0</v>
      </c>
      <c r="C8" s="13"/>
      <c r="D8" s="13">
        <f t="shared" si="0"/>
        <v>0</v>
      </c>
      <c r="P8">
        <v>220000</v>
      </c>
    </row>
    <row r="9" spans="1:21" ht="15" customHeight="1" x14ac:dyDescent="0.35">
      <c r="A9" s="11" t="s">
        <v>8</v>
      </c>
      <c r="B9" s="13">
        <v>150000</v>
      </c>
      <c r="C9" s="13">
        <v>212500</v>
      </c>
      <c r="D9" s="13">
        <f t="shared" si="0"/>
        <v>62500</v>
      </c>
      <c r="H9">
        <v>4000</v>
      </c>
      <c r="N9">
        <v>1500</v>
      </c>
      <c r="U9">
        <v>8500</v>
      </c>
    </row>
    <row r="10" spans="1:21" ht="15" customHeight="1" x14ac:dyDescent="0.35">
      <c r="A10" s="11" t="s">
        <v>9</v>
      </c>
      <c r="B10" s="13">
        <v>0</v>
      </c>
      <c r="C10" s="13"/>
      <c r="D10" s="13">
        <f t="shared" si="0"/>
        <v>0</v>
      </c>
      <c r="K10">
        <v>135000</v>
      </c>
      <c r="M10">
        <v>9000</v>
      </c>
    </row>
    <row r="11" spans="1:21" ht="15" customHeight="1" x14ac:dyDescent="0.35">
      <c r="A11" s="11" t="s">
        <v>10</v>
      </c>
      <c r="B11" s="13">
        <v>25000</v>
      </c>
      <c r="C11" s="13">
        <v>5000</v>
      </c>
      <c r="D11" s="13">
        <f t="shared" si="0"/>
        <v>-20000</v>
      </c>
      <c r="I11">
        <v>75000</v>
      </c>
      <c r="R11">
        <v>30000</v>
      </c>
      <c r="T11">
        <v>279000</v>
      </c>
    </row>
    <row r="12" spans="1:21" ht="15" customHeight="1" x14ac:dyDescent="0.35">
      <c r="A12" s="11" t="s">
        <v>11</v>
      </c>
      <c r="B12" s="13">
        <v>20000</v>
      </c>
      <c r="C12" s="13">
        <v>1000</v>
      </c>
      <c r="D12" s="13">
        <f t="shared" si="0"/>
        <v>-19000</v>
      </c>
      <c r="H12">
        <v>1800</v>
      </c>
      <c r="M12">
        <v>1500</v>
      </c>
    </row>
    <row r="13" spans="1:21" ht="15" customHeight="1" x14ac:dyDescent="0.35">
      <c r="A13" s="11" t="s">
        <v>12</v>
      </c>
      <c r="B13" s="13">
        <v>0</v>
      </c>
      <c r="C13" s="13"/>
      <c r="D13" s="13">
        <f t="shared" si="0"/>
        <v>0</v>
      </c>
    </row>
    <row r="14" spans="1:21" ht="15" customHeight="1" x14ac:dyDescent="0.35">
      <c r="A14" s="11" t="s">
        <v>13</v>
      </c>
      <c r="B14" s="13">
        <v>25000</v>
      </c>
      <c r="C14" s="13">
        <v>37950</v>
      </c>
      <c r="D14" s="13">
        <f t="shared" si="0"/>
        <v>12950</v>
      </c>
      <c r="L14">
        <v>6000</v>
      </c>
      <c r="M14">
        <v>5000</v>
      </c>
      <c r="Q14">
        <v>6000</v>
      </c>
    </row>
    <row r="15" spans="1:21" ht="15" customHeight="1" x14ac:dyDescent="0.35">
      <c r="A15" s="11" t="s">
        <v>14</v>
      </c>
      <c r="B15" s="13">
        <v>40000</v>
      </c>
      <c r="C15" s="13">
        <v>17300</v>
      </c>
      <c r="D15" s="13">
        <f t="shared" si="0"/>
        <v>-22700</v>
      </c>
      <c r="Q15">
        <v>13550</v>
      </c>
    </row>
    <row r="16" spans="1:21" ht="15" customHeight="1" x14ac:dyDescent="0.35">
      <c r="A16" s="11" t="s">
        <v>15</v>
      </c>
      <c r="B16" s="13">
        <v>0</v>
      </c>
      <c r="C16" s="13"/>
      <c r="D16" s="13">
        <f t="shared" si="0"/>
        <v>0</v>
      </c>
    </row>
    <row r="17" spans="1:21" ht="15" customHeight="1" x14ac:dyDescent="0.35">
      <c r="A17" s="11" t="s">
        <v>16</v>
      </c>
      <c r="B17" s="13">
        <v>32000</v>
      </c>
      <c r="C17" s="13"/>
      <c r="D17" s="13">
        <f t="shared" si="0"/>
        <v>-32000</v>
      </c>
      <c r="Q17">
        <v>32000</v>
      </c>
    </row>
    <row r="18" spans="1:21" ht="15" customHeight="1" x14ac:dyDescent="0.35">
      <c r="A18" s="11" t="s">
        <v>17</v>
      </c>
      <c r="B18" s="13">
        <v>0</v>
      </c>
      <c r="C18" s="13"/>
      <c r="D18" s="13">
        <f t="shared" si="0"/>
        <v>0</v>
      </c>
    </row>
    <row r="19" spans="1:21" ht="15" customHeight="1" x14ac:dyDescent="0.35">
      <c r="A19" s="11" t="s">
        <v>18</v>
      </c>
      <c r="B19" s="13">
        <v>0</v>
      </c>
      <c r="C19" s="13"/>
      <c r="D19" s="13">
        <f t="shared" si="0"/>
        <v>0</v>
      </c>
    </row>
    <row r="20" spans="1:21" ht="15" customHeight="1" x14ac:dyDescent="0.35">
      <c r="A20" s="11" t="s">
        <v>19</v>
      </c>
      <c r="B20" s="13">
        <v>150000</v>
      </c>
      <c r="C20" s="13">
        <v>245000</v>
      </c>
      <c r="D20" s="13">
        <f t="shared" si="0"/>
        <v>95000</v>
      </c>
      <c r="H20">
        <v>60000</v>
      </c>
      <c r="Q20">
        <v>33000</v>
      </c>
    </row>
    <row r="21" spans="1:21" ht="15" customHeight="1" x14ac:dyDescent="0.35">
      <c r="A21" s="11" t="s">
        <v>20</v>
      </c>
      <c r="B21" s="13">
        <v>0</v>
      </c>
      <c r="C21" s="13"/>
      <c r="D21" s="13">
        <f t="shared" si="0"/>
        <v>0</v>
      </c>
    </row>
    <row r="22" spans="1:21" ht="15" customHeight="1" x14ac:dyDescent="0.35">
      <c r="A22" s="11" t="s">
        <v>21</v>
      </c>
      <c r="B22" s="13">
        <v>25000</v>
      </c>
      <c r="C22" s="13">
        <v>25000</v>
      </c>
      <c r="D22" s="13">
        <f t="shared" si="0"/>
        <v>0</v>
      </c>
    </row>
    <row r="23" spans="1:21" ht="15" customHeight="1" x14ac:dyDescent="0.35">
      <c r="A23" s="11" t="s">
        <v>22</v>
      </c>
      <c r="B23" s="13">
        <v>0</v>
      </c>
      <c r="C23" s="13"/>
      <c r="D23" s="13">
        <f t="shared" si="0"/>
        <v>0</v>
      </c>
    </row>
    <row r="24" spans="1:21" ht="15" customHeight="1" x14ac:dyDescent="0.35">
      <c r="A24" s="11" t="s">
        <v>33</v>
      </c>
      <c r="B24" s="13">
        <v>0</v>
      </c>
      <c r="C24" s="13"/>
      <c r="D24" s="13"/>
    </row>
    <row r="25" spans="1:21" ht="15" customHeight="1" x14ac:dyDescent="0.35">
      <c r="A25" s="11" t="s">
        <v>24</v>
      </c>
      <c r="B25" s="13">
        <v>90000</v>
      </c>
      <c r="C25" s="13">
        <v>95900</v>
      </c>
      <c r="D25" s="13">
        <f>C25-B25</f>
        <v>5900</v>
      </c>
      <c r="H25">
        <v>7700</v>
      </c>
      <c r="I25">
        <v>6300</v>
      </c>
      <c r="L25">
        <v>12800</v>
      </c>
      <c r="M25">
        <v>7000</v>
      </c>
      <c r="Q25">
        <v>8000</v>
      </c>
      <c r="U25">
        <v>34000</v>
      </c>
    </row>
    <row r="26" spans="1:21" ht="15" customHeight="1" x14ac:dyDescent="0.35">
      <c r="A26" s="11" t="s">
        <v>25</v>
      </c>
      <c r="B26" s="13">
        <v>0</v>
      </c>
      <c r="C26" s="13"/>
      <c r="D26" s="13"/>
    </row>
    <row r="27" spans="1:21" ht="15" customHeight="1" x14ac:dyDescent="0.35">
      <c r="A27" s="11" t="s">
        <v>26</v>
      </c>
      <c r="B27" s="13">
        <v>20000</v>
      </c>
      <c r="C27" s="13"/>
      <c r="D27" s="13">
        <f t="shared" ref="D27:D44" si="1">C27-B27</f>
        <v>-20000</v>
      </c>
    </row>
    <row r="28" spans="1:21" ht="15" customHeight="1" x14ac:dyDescent="0.35">
      <c r="A28" s="11" t="s">
        <v>27</v>
      </c>
      <c r="B28" s="13">
        <v>220000</v>
      </c>
      <c r="C28" s="13">
        <v>59550</v>
      </c>
      <c r="D28" s="13">
        <f t="shared" si="1"/>
        <v>-160450</v>
      </c>
      <c r="I28">
        <v>55700</v>
      </c>
    </row>
    <row r="29" spans="1:21" ht="15" customHeight="1" x14ac:dyDescent="0.35">
      <c r="A29" s="11" t="s">
        <v>28</v>
      </c>
      <c r="B29" s="13">
        <v>40000</v>
      </c>
      <c r="C29" s="13">
        <v>74900</v>
      </c>
      <c r="D29" s="13">
        <f t="shared" si="1"/>
        <v>34900</v>
      </c>
      <c r="H29">
        <v>17500</v>
      </c>
      <c r="R29">
        <v>47000</v>
      </c>
    </row>
    <row r="30" spans="1:21" ht="15" customHeight="1" x14ac:dyDescent="0.35">
      <c r="A30" s="11" t="s">
        <v>29</v>
      </c>
      <c r="B30" s="13">
        <v>0</v>
      </c>
      <c r="C30" s="13"/>
      <c r="D30" s="13">
        <f t="shared" si="1"/>
        <v>0</v>
      </c>
    </row>
    <row r="31" spans="1:21" ht="15" customHeight="1" x14ac:dyDescent="0.35">
      <c r="A31" s="11" t="s">
        <v>30</v>
      </c>
      <c r="B31" s="13">
        <v>0</v>
      </c>
      <c r="C31" s="13"/>
      <c r="D31" s="13">
        <f t="shared" si="1"/>
        <v>0</v>
      </c>
    </row>
    <row r="32" spans="1:21" ht="15" customHeight="1" x14ac:dyDescent="0.35">
      <c r="A32" s="11" t="s">
        <v>31</v>
      </c>
      <c r="B32" s="13">
        <v>0</v>
      </c>
      <c r="C32" s="13"/>
      <c r="D32" s="13">
        <f t="shared" si="1"/>
        <v>0</v>
      </c>
    </row>
    <row r="33" spans="1:23" ht="15" customHeight="1" x14ac:dyDescent="0.35">
      <c r="A33" s="11" t="s">
        <v>32</v>
      </c>
      <c r="B33" s="13">
        <v>15000</v>
      </c>
      <c r="C33" s="13">
        <v>8000</v>
      </c>
      <c r="D33" s="13">
        <f t="shared" si="1"/>
        <v>-7000</v>
      </c>
      <c r="H33">
        <v>9000</v>
      </c>
      <c r="U33">
        <v>2000</v>
      </c>
    </row>
    <row r="34" spans="1:23" ht="15" customHeight="1" x14ac:dyDescent="0.35">
      <c r="A34" s="11" t="s">
        <v>34</v>
      </c>
      <c r="B34" s="13">
        <v>0</v>
      </c>
      <c r="C34" s="13"/>
      <c r="D34" s="13">
        <f t="shared" si="1"/>
        <v>0</v>
      </c>
    </row>
    <row r="35" spans="1:23" ht="15" customHeight="1" x14ac:dyDescent="0.35">
      <c r="A35" s="11" t="s">
        <v>35</v>
      </c>
      <c r="B35" s="13">
        <v>0</v>
      </c>
      <c r="C35" s="13"/>
      <c r="D35" s="13">
        <f t="shared" si="1"/>
        <v>0</v>
      </c>
    </row>
    <row r="36" spans="1:23" ht="15" customHeight="1" x14ac:dyDescent="0.35">
      <c r="A36" s="11" t="s">
        <v>36</v>
      </c>
      <c r="B36" s="13">
        <v>0</v>
      </c>
      <c r="C36" s="13"/>
      <c r="D36" s="13">
        <f t="shared" si="1"/>
        <v>0</v>
      </c>
    </row>
    <row r="37" spans="1:23" ht="15" customHeight="1" x14ac:dyDescent="0.35">
      <c r="A37" s="11" t="s">
        <v>37</v>
      </c>
      <c r="B37" s="13">
        <v>0</v>
      </c>
      <c r="C37" s="13"/>
      <c r="D37" s="13">
        <f t="shared" si="1"/>
        <v>0</v>
      </c>
    </row>
    <row r="38" spans="1:23" ht="15" customHeight="1" x14ac:dyDescent="0.35">
      <c r="A38" s="11" t="s">
        <v>38</v>
      </c>
      <c r="B38" s="13">
        <v>0</v>
      </c>
      <c r="C38" s="13"/>
      <c r="D38" s="13">
        <f t="shared" si="1"/>
        <v>0</v>
      </c>
    </row>
    <row r="39" spans="1:23" ht="15" customHeight="1" x14ac:dyDescent="0.35">
      <c r="A39" s="11" t="s">
        <v>39</v>
      </c>
      <c r="B39" s="13">
        <v>0</v>
      </c>
      <c r="C39" s="13"/>
      <c r="D39" s="13">
        <f t="shared" si="1"/>
        <v>0</v>
      </c>
    </row>
    <row r="40" spans="1:23" ht="15" customHeight="1" x14ac:dyDescent="0.35">
      <c r="A40" s="11" t="s">
        <v>40</v>
      </c>
      <c r="B40" s="13">
        <v>20000</v>
      </c>
      <c r="C40" s="13">
        <v>20000</v>
      </c>
      <c r="D40" s="13">
        <f t="shared" si="1"/>
        <v>0</v>
      </c>
      <c r="I40">
        <v>3000</v>
      </c>
      <c r="J40">
        <v>13000</v>
      </c>
      <c r="L40">
        <v>8000</v>
      </c>
    </row>
    <row r="41" spans="1:23" ht="15" customHeight="1" x14ac:dyDescent="0.35">
      <c r="A41" s="11" t="s">
        <v>41</v>
      </c>
      <c r="B41" s="13">
        <v>150000</v>
      </c>
      <c r="C41" s="13">
        <v>143200</v>
      </c>
      <c r="D41" s="13">
        <f t="shared" si="1"/>
        <v>-6800</v>
      </c>
      <c r="R41">
        <v>58300</v>
      </c>
    </row>
    <row r="42" spans="1:23" ht="15" customHeight="1" x14ac:dyDescent="0.35">
      <c r="A42" s="11" t="s">
        <v>42</v>
      </c>
      <c r="B42" s="13">
        <v>5000</v>
      </c>
      <c r="C42" s="13"/>
      <c r="D42" s="13">
        <f t="shared" si="1"/>
        <v>-5000</v>
      </c>
      <c r="L42" s="5"/>
    </row>
    <row r="43" spans="1:23" ht="15" customHeight="1" x14ac:dyDescent="0.35">
      <c r="A43" s="11" t="s">
        <v>43</v>
      </c>
      <c r="B43" s="13">
        <v>101500</v>
      </c>
      <c r="C43" s="13">
        <v>115500</v>
      </c>
      <c r="D43" s="13">
        <f t="shared" si="1"/>
        <v>14000</v>
      </c>
      <c r="M43">
        <v>101500</v>
      </c>
    </row>
    <row r="44" spans="1:23" ht="15" customHeight="1" x14ac:dyDescent="0.35">
      <c r="A44" s="11" t="s">
        <v>44</v>
      </c>
      <c r="B44" s="13">
        <v>100000</v>
      </c>
      <c r="C44" s="13">
        <v>275850</v>
      </c>
      <c r="D44" s="13">
        <f t="shared" si="1"/>
        <v>175850</v>
      </c>
    </row>
    <row r="45" spans="1:23" ht="15" customHeight="1" x14ac:dyDescent="0.35">
      <c r="A45" s="11" t="s">
        <v>45</v>
      </c>
      <c r="B45" s="13">
        <v>0</v>
      </c>
      <c r="C45" s="13">
        <v>0</v>
      </c>
      <c r="D45" s="13">
        <f>C45-B46</f>
        <v>0</v>
      </c>
    </row>
    <row r="46" spans="1:23" ht="15" customHeight="1" x14ac:dyDescent="0.35">
      <c r="A46" s="11" t="s">
        <v>46</v>
      </c>
      <c r="B46" s="13"/>
      <c r="C46" s="13">
        <v>0</v>
      </c>
      <c r="D46" s="13">
        <f>C46-B46</f>
        <v>0</v>
      </c>
    </row>
    <row r="47" spans="1:23" ht="15" customHeight="1" x14ac:dyDescent="0.35">
      <c r="A47" s="11"/>
      <c r="B47" s="14">
        <f>SUM(B6:B46)</f>
        <v>2103500</v>
      </c>
      <c r="C47" s="14">
        <f>SUM(C6:C46)</f>
        <v>2025250</v>
      </c>
      <c r="D47" s="14">
        <f>C47-B47</f>
        <v>-78250</v>
      </c>
      <c r="E47" s="4"/>
      <c r="H47">
        <f t="shared" ref="H47:V47" si="2">SUM(H6:H46)</f>
        <v>158000</v>
      </c>
      <c r="I47">
        <f t="shared" si="2"/>
        <v>180000</v>
      </c>
      <c r="J47">
        <f t="shared" si="2"/>
        <v>188000</v>
      </c>
      <c r="K47">
        <f t="shared" si="2"/>
        <v>215000</v>
      </c>
      <c r="L47">
        <f t="shared" si="2"/>
        <v>126800</v>
      </c>
      <c r="M47">
        <f t="shared" si="2"/>
        <v>154000</v>
      </c>
      <c r="N47">
        <f t="shared" si="2"/>
        <v>1500</v>
      </c>
      <c r="O47">
        <f t="shared" si="2"/>
        <v>100000</v>
      </c>
      <c r="P47">
        <f t="shared" si="2"/>
        <v>220000</v>
      </c>
      <c r="Q47">
        <f t="shared" si="2"/>
        <v>142550</v>
      </c>
      <c r="R47">
        <f t="shared" si="2"/>
        <v>135300</v>
      </c>
      <c r="S47">
        <f t="shared" si="2"/>
        <v>150000</v>
      </c>
      <c r="T47">
        <f t="shared" si="2"/>
        <v>279000</v>
      </c>
      <c r="U47">
        <f t="shared" si="2"/>
        <v>86500</v>
      </c>
      <c r="V47">
        <f t="shared" si="2"/>
        <v>0</v>
      </c>
      <c r="W47">
        <f t="shared" ref="W47" si="3">SUM(W6:W46)</f>
        <v>0</v>
      </c>
    </row>
    <row r="48" spans="1:23" ht="15" customHeight="1" x14ac:dyDescent="0.35">
      <c r="A48" s="10" t="s">
        <v>135</v>
      </c>
      <c r="B48" s="14">
        <v>0</v>
      </c>
      <c r="C48" s="14"/>
      <c r="D48" s="14">
        <f>D47/B47</f>
        <v>-3.7199904920370813E-2</v>
      </c>
      <c r="E48" s="4" t="s">
        <v>132</v>
      </c>
    </row>
    <row r="49" spans="1:5" ht="15" customHeight="1" x14ac:dyDescent="0.35">
      <c r="A49" s="10" t="s">
        <v>137</v>
      </c>
      <c r="B49" s="13"/>
      <c r="C49" s="13"/>
      <c r="D49" s="13"/>
    </row>
    <row r="50" spans="1:5" ht="15" customHeight="1" x14ac:dyDescent="0.35">
      <c r="A50" s="11" t="s">
        <v>40</v>
      </c>
      <c r="B50" s="13">
        <v>0</v>
      </c>
      <c r="C50" s="13"/>
      <c r="D50" s="13">
        <f>C50-B50</f>
        <v>0</v>
      </c>
    </row>
    <row r="51" spans="1:5" ht="15" customHeight="1" x14ac:dyDescent="0.35">
      <c r="A51" s="11" t="s">
        <v>26</v>
      </c>
      <c r="B51" s="15"/>
      <c r="C51" s="15"/>
      <c r="D51" s="13"/>
    </row>
    <row r="52" spans="1:5" ht="15" customHeight="1" x14ac:dyDescent="0.35">
      <c r="A52" s="11"/>
      <c r="B52" s="13"/>
      <c r="C52" s="13"/>
      <c r="D52" s="13"/>
    </row>
    <row r="53" spans="1:5" ht="15" customHeight="1" x14ac:dyDescent="0.35">
      <c r="A53" s="10" t="s">
        <v>47</v>
      </c>
      <c r="B53" s="14">
        <f>SUM(B50:B52)</f>
        <v>0</v>
      </c>
      <c r="C53" s="14">
        <f>SUM(C50:C52)</f>
        <v>0</v>
      </c>
      <c r="D53" s="14">
        <f>SUM(D50:D52)</f>
        <v>0</v>
      </c>
    </row>
    <row r="54" spans="1:5" x14ac:dyDescent="0.35">
      <c r="A54" s="16"/>
      <c r="B54" s="17"/>
      <c r="C54" s="17"/>
      <c r="D54" s="17"/>
    </row>
    <row r="55" spans="1:5" x14ac:dyDescent="0.35">
      <c r="A55" s="3"/>
      <c r="B55" s="18"/>
      <c r="C55" s="18"/>
      <c r="D55" s="18"/>
    </row>
    <row r="56" spans="1:5" x14ac:dyDescent="0.35">
      <c r="A56" s="1"/>
      <c r="D56" s="18"/>
      <c r="E56" s="4"/>
    </row>
    <row r="57" spans="1:5" x14ac:dyDescent="0.35">
      <c r="A57" s="1"/>
    </row>
    <row r="58" spans="1:5" x14ac:dyDescent="0.35">
      <c r="A58" s="1" t="s">
        <v>143</v>
      </c>
      <c r="B58" s="18"/>
      <c r="C58" s="113" t="s">
        <v>49</v>
      </c>
      <c r="D58" s="113"/>
    </row>
    <row r="59" spans="1:5" x14ac:dyDescent="0.35">
      <c r="A59" s="2" t="s">
        <v>170</v>
      </c>
      <c r="C59" s="114" t="s">
        <v>148</v>
      </c>
      <c r="D59" s="114"/>
    </row>
    <row r="63" spans="1:5" x14ac:dyDescent="0.35">
      <c r="A63" s="1"/>
    </row>
  </sheetData>
  <autoFilter ref="A3:D51" xr:uid="{00000000-0001-0000-0000-000000000000}"/>
  <mergeCells count="2">
    <mergeCell ref="C58:D58"/>
    <mergeCell ref="C59:D59"/>
  </mergeCells>
  <pageMargins left="0.7" right="0.45" top="0.5" bottom="0.25" header="0.3" footer="0.3"/>
  <pageSetup scale="81" orientation="portrait" r:id="rId1"/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tabColor rgb="FFFFFF00"/>
  </sheetPr>
  <dimension ref="A1:L59"/>
  <sheetViews>
    <sheetView tabSelected="1" view="pageBreakPreview" topLeftCell="A24" zoomScale="55" zoomScaleNormal="85" zoomScaleSheetLayoutView="55" workbookViewId="0">
      <selection activeCell="H43" sqref="H43"/>
    </sheetView>
  </sheetViews>
  <sheetFormatPr defaultRowHeight="14.5" x14ac:dyDescent="0.35"/>
  <cols>
    <col min="1" max="1" width="80.54296875" style="2" bestFit="1" customWidth="1"/>
    <col min="2" max="2" width="15.453125" style="2" hidden="1" customWidth="1"/>
    <col min="3" max="3" width="15.54296875" style="2" customWidth="1"/>
    <col min="4" max="4" width="13.6328125" style="2" customWidth="1"/>
    <col min="5" max="5" width="15.90625" style="2" customWidth="1"/>
    <col min="6" max="6" width="16.36328125" style="2" customWidth="1"/>
    <col min="7" max="7" width="21.36328125" style="2" customWidth="1"/>
    <col min="8" max="8" width="57.08984375" style="2" bestFit="1" customWidth="1"/>
    <col min="9" max="9" width="16" customWidth="1"/>
  </cols>
  <sheetData>
    <row r="1" spans="1:8" ht="38.4" customHeight="1" x14ac:dyDescent="0.4">
      <c r="A1" s="115" t="s">
        <v>304</v>
      </c>
      <c r="B1" s="116"/>
      <c r="C1" s="115"/>
      <c r="D1" s="115"/>
      <c r="E1" s="115"/>
      <c r="F1" s="115"/>
      <c r="G1" s="115"/>
      <c r="H1" s="115"/>
    </row>
    <row r="2" spans="1:8" ht="42" customHeight="1" x14ac:dyDescent="0.45">
      <c r="A2" s="112" t="s">
        <v>139</v>
      </c>
      <c r="B2" s="67"/>
      <c r="C2" s="67"/>
      <c r="D2" s="67"/>
      <c r="E2" s="67"/>
      <c r="F2" s="68"/>
      <c r="G2" s="68"/>
      <c r="H2" s="67"/>
    </row>
    <row r="3" spans="1:8" ht="51" customHeight="1" x14ac:dyDescent="0.35">
      <c r="A3" s="69" t="s">
        <v>0</v>
      </c>
      <c r="B3" s="70" t="s">
        <v>48</v>
      </c>
      <c r="C3" s="71" t="s">
        <v>79</v>
      </c>
      <c r="D3" s="71" t="s">
        <v>80</v>
      </c>
      <c r="E3" s="71" t="s">
        <v>81</v>
      </c>
      <c r="F3" s="72" t="s">
        <v>82</v>
      </c>
      <c r="G3" s="73" t="s">
        <v>78</v>
      </c>
      <c r="H3" s="69" t="s">
        <v>77</v>
      </c>
    </row>
    <row r="4" spans="1:8" s="7" customFormat="1" ht="15" hidden="1" customHeight="1" x14ac:dyDescent="0.4">
      <c r="A4" s="37" t="s">
        <v>4</v>
      </c>
      <c r="B4" s="38"/>
      <c r="C4" s="39"/>
      <c r="D4" s="40"/>
      <c r="E4" s="40"/>
      <c r="F4" s="41"/>
      <c r="G4" s="42">
        <f>SUM(C4:F4)</f>
        <v>0</v>
      </c>
      <c r="H4" s="43"/>
    </row>
    <row r="5" spans="1:8" s="7" customFormat="1" ht="30" customHeight="1" x14ac:dyDescent="0.45">
      <c r="A5" s="74" t="s">
        <v>5</v>
      </c>
      <c r="B5" s="75"/>
      <c r="C5" s="76"/>
      <c r="D5" s="77"/>
      <c r="E5" s="77"/>
      <c r="F5" s="78">
        <v>25000</v>
      </c>
      <c r="G5" s="79">
        <f t="shared" ref="G5:G48" si="0">SUM(C5:F5)</f>
        <v>25000</v>
      </c>
      <c r="H5" s="80"/>
    </row>
    <row r="6" spans="1:8" ht="30" customHeight="1" x14ac:dyDescent="0.45">
      <c r="A6" s="74" t="s">
        <v>6</v>
      </c>
      <c r="B6" s="75"/>
      <c r="C6" s="81">
        <v>250000</v>
      </c>
      <c r="D6" s="82">
        <v>330000</v>
      </c>
      <c r="E6" s="82">
        <v>250000</v>
      </c>
      <c r="F6" s="83">
        <v>20000</v>
      </c>
      <c r="G6" s="79">
        <f t="shared" si="0"/>
        <v>850000</v>
      </c>
      <c r="H6" s="84" t="s">
        <v>147</v>
      </c>
    </row>
    <row r="7" spans="1:8" ht="15" hidden="1" customHeight="1" x14ac:dyDescent="0.4">
      <c r="A7" s="20" t="s">
        <v>7</v>
      </c>
      <c r="B7" s="48"/>
      <c r="C7" s="44"/>
      <c r="D7" s="45"/>
      <c r="E7" s="45"/>
      <c r="F7" s="46"/>
      <c r="G7" s="47">
        <f t="shared" si="0"/>
        <v>0</v>
      </c>
      <c r="H7" s="49" t="s">
        <v>159</v>
      </c>
    </row>
    <row r="8" spans="1:8" ht="30" customHeight="1" x14ac:dyDescent="0.45">
      <c r="A8" s="85" t="s">
        <v>8</v>
      </c>
      <c r="B8" s="86"/>
      <c r="C8" s="87">
        <v>50000</v>
      </c>
      <c r="D8" s="88">
        <v>50000</v>
      </c>
      <c r="E8" s="89">
        <v>50000</v>
      </c>
      <c r="F8" s="89"/>
      <c r="G8" s="79">
        <f t="shared" si="0"/>
        <v>150000</v>
      </c>
      <c r="H8" s="90" t="s">
        <v>171</v>
      </c>
    </row>
    <row r="9" spans="1:8" ht="15" hidden="1" customHeight="1" x14ac:dyDescent="0.4">
      <c r="A9" s="37" t="s">
        <v>9</v>
      </c>
      <c r="B9" s="38"/>
      <c r="C9" s="50"/>
      <c r="D9" s="51"/>
      <c r="E9" s="51"/>
      <c r="F9" s="41"/>
      <c r="G9" s="42">
        <f t="shared" si="0"/>
        <v>0</v>
      </c>
      <c r="H9" s="43"/>
    </row>
    <row r="10" spans="1:8" ht="30" customHeight="1" x14ac:dyDescent="0.45">
      <c r="A10" s="74" t="s">
        <v>10</v>
      </c>
      <c r="B10" s="75"/>
      <c r="C10" s="91"/>
      <c r="D10" s="92"/>
      <c r="E10" s="92"/>
      <c r="F10" s="78">
        <v>20000</v>
      </c>
      <c r="G10" s="79">
        <f t="shared" si="0"/>
        <v>20000</v>
      </c>
      <c r="H10" s="80" t="s">
        <v>142</v>
      </c>
    </row>
    <row r="11" spans="1:8" ht="30" customHeight="1" x14ac:dyDescent="0.45">
      <c r="A11" s="74" t="s">
        <v>11</v>
      </c>
      <c r="B11" s="75"/>
      <c r="C11" s="91"/>
      <c r="D11" s="92"/>
      <c r="E11" s="92"/>
      <c r="F11" s="78">
        <v>20000</v>
      </c>
      <c r="G11" s="79">
        <f t="shared" si="0"/>
        <v>20000</v>
      </c>
      <c r="H11" s="80" t="s">
        <v>172</v>
      </c>
    </row>
    <row r="12" spans="1:8" ht="15" hidden="1" customHeight="1" x14ac:dyDescent="0.4">
      <c r="A12" s="52" t="s">
        <v>12</v>
      </c>
      <c r="B12" s="53"/>
      <c r="C12" s="50"/>
      <c r="D12" s="51"/>
      <c r="E12" s="51"/>
      <c r="F12" s="41"/>
      <c r="G12" s="42">
        <f t="shared" si="0"/>
        <v>0</v>
      </c>
      <c r="H12" s="54"/>
    </row>
    <row r="13" spans="1:8" ht="30" customHeight="1" x14ac:dyDescent="0.45">
      <c r="A13" s="74" t="s">
        <v>13</v>
      </c>
      <c r="B13" s="75"/>
      <c r="C13" s="91"/>
      <c r="D13" s="92"/>
      <c r="E13" s="92"/>
      <c r="F13" s="78">
        <v>30000</v>
      </c>
      <c r="G13" s="79">
        <f t="shared" si="0"/>
        <v>30000</v>
      </c>
      <c r="H13" s="80" t="s">
        <v>142</v>
      </c>
    </row>
    <row r="14" spans="1:8" ht="30" customHeight="1" x14ac:dyDescent="0.45">
      <c r="A14" s="74" t="s">
        <v>14</v>
      </c>
      <c r="B14" s="75"/>
      <c r="C14" s="91"/>
      <c r="D14" s="92"/>
      <c r="E14" s="92"/>
      <c r="F14" s="78">
        <v>30000</v>
      </c>
      <c r="G14" s="79">
        <f t="shared" si="0"/>
        <v>30000</v>
      </c>
      <c r="H14" s="80" t="s">
        <v>145</v>
      </c>
    </row>
    <row r="15" spans="1:8" ht="15" hidden="1" customHeight="1" x14ac:dyDescent="0.4">
      <c r="A15" s="37" t="s">
        <v>15</v>
      </c>
      <c r="B15" s="38"/>
      <c r="C15" s="50"/>
      <c r="D15" s="51"/>
      <c r="E15" s="51"/>
      <c r="F15" s="41"/>
      <c r="G15" s="42">
        <f t="shared" si="0"/>
        <v>0</v>
      </c>
      <c r="H15" s="43"/>
    </row>
    <row r="16" spans="1:8" ht="30" customHeight="1" x14ac:dyDescent="0.45">
      <c r="A16" s="74" t="s">
        <v>16</v>
      </c>
      <c r="B16" s="75"/>
      <c r="C16" s="91"/>
      <c r="D16" s="92"/>
      <c r="E16" s="93"/>
      <c r="F16" s="78">
        <v>50000</v>
      </c>
      <c r="G16" s="79">
        <f t="shared" si="0"/>
        <v>50000</v>
      </c>
      <c r="H16" s="80" t="s">
        <v>149</v>
      </c>
    </row>
    <row r="17" spans="1:8" ht="15" hidden="1" customHeight="1" x14ac:dyDescent="0.4">
      <c r="A17" s="37" t="s">
        <v>17</v>
      </c>
      <c r="B17" s="38"/>
      <c r="C17" s="50"/>
      <c r="D17" s="51"/>
      <c r="E17" s="51"/>
      <c r="F17" s="41"/>
      <c r="G17" s="42">
        <f t="shared" si="0"/>
        <v>0</v>
      </c>
      <c r="H17" s="43"/>
    </row>
    <row r="18" spans="1:8" ht="15" hidden="1" customHeight="1" x14ac:dyDescent="0.4">
      <c r="A18" s="37" t="s">
        <v>18</v>
      </c>
      <c r="B18" s="38"/>
      <c r="C18" s="50"/>
      <c r="D18" s="41"/>
      <c r="E18" s="51"/>
      <c r="F18" s="41">
        <v>0</v>
      </c>
      <c r="G18" s="42">
        <f>SUM(C18:F18)</f>
        <v>0</v>
      </c>
      <c r="H18" s="43" t="s">
        <v>158</v>
      </c>
    </row>
    <row r="19" spans="1:8" ht="30" customHeight="1" x14ac:dyDescent="0.45">
      <c r="A19" s="74" t="s">
        <v>19</v>
      </c>
      <c r="B19" s="75"/>
      <c r="C19" s="94"/>
      <c r="D19" s="78"/>
      <c r="E19" s="92"/>
      <c r="F19" s="78">
        <v>150000</v>
      </c>
      <c r="G19" s="79">
        <f t="shared" si="0"/>
        <v>150000</v>
      </c>
      <c r="H19" s="80" t="s">
        <v>173</v>
      </c>
    </row>
    <row r="20" spans="1:8" ht="15" hidden="1" customHeight="1" x14ac:dyDescent="0.4">
      <c r="A20" s="37" t="s">
        <v>20</v>
      </c>
      <c r="B20" s="38"/>
      <c r="C20" s="50"/>
      <c r="D20" s="51"/>
      <c r="E20" s="51"/>
      <c r="F20" s="41"/>
      <c r="G20" s="42">
        <f t="shared" si="0"/>
        <v>0</v>
      </c>
      <c r="H20" s="43"/>
    </row>
    <row r="21" spans="1:8" ht="15" hidden="1" customHeight="1" x14ac:dyDescent="0.4">
      <c r="A21" s="37" t="s">
        <v>21</v>
      </c>
      <c r="B21" s="38"/>
      <c r="C21" s="50"/>
      <c r="D21" s="41">
        <v>0</v>
      </c>
      <c r="E21" s="51"/>
      <c r="F21" s="41">
        <v>0</v>
      </c>
      <c r="G21" s="42">
        <f t="shared" si="0"/>
        <v>0</v>
      </c>
      <c r="H21" s="43"/>
    </row>
    <row r="22" spans="1:8" ht="15" hidden="1" customHeight="1" x14ac:dyDescent="0.4">
      <c r="A22" s="37" t="s">
        <v>22</v>
      </c>
      <c r="B22" s="38"/>
      <c r="C22" s="50"/>
      <c r="D22" s="51"/>
      <c r="E22" s="51"/>
      <c r="F22" s="41">
        <v>0</v>
      </c>
      <c r="G22" s="42">
        <f t="shared" si="0"/>
        <v>0</v>
      </c>
      <c r="H22" s="43"/>
    </row>
    <row r="23" spans="1:8" ht="15" hidden="1" customHeight="1" x14ac:dyDescent="0.4">
      <c r="A23" s="37" t="s">
        <v>33</v>
      </c>
      <c r="B23" s="38"/>
      <c r="C23" s="50">
        <v>0</v>
      </c>
      <c r="D23" s="51"/>
      <c r="E23" s="51"/>
      <c r="F23" s="41"/>
      <c r="G23" s="42">
        <f>SUM(C23:F23)</f>
        <v>0</v>
      </c>
      <c r="H23" s="43"/>
    </row>
    <row r="24" spans="1:8" ht="30" customHeight="1" x14ac:dyDescent="0.45">
      <c r="A24" s="74" t="s">
        <v>24</v>
      </c>
      <c r="B24" s="75"/>
      <c r="C24" s="91"/>
      <c r="D24" s="92"/>
      <c r="E24" s="92"/>
      <c r="F24" s="78">
        <v>80000</v>
      </c>
      <c r="G24" s="79">
        <f t="shared" si="0"/>
        <v>80000</v>
      </c>
      <c r="H24" s="95" t="s">
        <v>140</v>
      </c>
    </row>
    <row r="25" spans="1:8" ht="15" hidden="1" customHeight="1" x14ac:dyDescent="0.4">
      <c r="A25" s="37" t="s">
        <v>25</v>
      </c>
      <c r="B25" s="38"/>
      <c r="C25" s="50"/>
      <c r="D25" s="51"/>
      <c r="E25" s="51"/>
      <c r="F25" s="41"/>
      <c r="G25" s="42">
        <f t="shared" si="0"/>
        <v>0</v>
      </c>
      <c r="H25" s="43"/>
    </row>
    <row r="26" spans="1:8" ht="15" hidden="1" customHeight="1" x14ac:dyDescent="0.4">
      <c r="A26" s="37" t="s">
        <v>26</v>
      </c>
      <c r="B26" s="38"/>
      <c r="C26" s="50"/>
      <c r="D26" s="51"/>
      <c r="E26" s="51"/>
      <c r="F26" s="41"/>
      <c r="G26" s="42">
        <v>0</v>
      </c>
      <c r="H26" s="54" t="s">
        <v>142</v>
      </c>
    </row>
    <row r="27" spans="1:8" ht="30" customHeight="1" x14ac:dyDescent="0.45">
      <c r="A27" s="74" t="s">
        <v>27</v>
      </c>
      <c r="B27" s="75"/>
      <c r="C27" s="91"/>
      <c r="D27" s="92"/>
      <c r="E27" s="92"/>
      <c r="F27" s="78">
        <v>100000</v>
      </c>
      <c r="G27" s="79">
        <f t="shared" si="0"/>
        <v>100000</v>
      </c>
      <c r="H27" s="80" t="s">
        <v>160</v>
      </c>
    </row>
    <row r="28" spans="1:8" ht="30" customHeight="1" x14ac:dyDescent="0.45">
      <c r="A28" s="74" t="s">
        <v>28</v>
      </c>
      <c r="B28" s="75"/>
      <c r="C28" s="91"/>
      <c r="D28" s="92"/>
      <c r="E28" s="92"/>
      <c r="F28" s="78">
        <v>30000</v>
      </c>
      <c r="G28" s="79">
        <f t="shared" si="0"/>
        <v>30000</v>
      </c>
      <c r="H28" s="80" t="s">
        <v>141</v>
      </c>
    </row>
    <row r="29" spans="1:8" ht="15" hidden="1" customHeight="1" x14ac:dyDescent="0.4">
      <c r="A29" s="55" t="s">
        <v>29</v>
      </c>
      <c r="B29" s="56"/>
      <c r="C29" s="50"/>
      <c r="D29" s="51"/>
      <c r="E29" s="51"/>
      <c r="F29" s="41"/>
      <c r="G29" s="42">
        <f t="shared" si="0"/>
        <v>0</v>
      </c>
      <c r="H29" s="57"/>
    </row>
    <row r="30" spans="1:8" ht="15" hidden="1" customHeight="1" x14ac:dyDescent="0.4">
      <c r="A30" s="37" t="s">
        <v>30</v>
      </c>
      <c r="B30" s="38"/>
      <c r="C30" s="50"/>
      <c r="D30" s="51"/>
      <c r="E30" s="51"/>
      <c r="F30" s="41"/>
      <c r="G30" s="42">
        <f t="shared" si="0"/>
        <v>0</v>
      </c>
      <c r="H30" s="43"/>
    </row>
    <row r="31" spans="1:8" ht="15" hidden="1" customHeight="1" x14ac:dyDescent="0.4">
      <c r="A31" s="37" t="s">
        <v>31</v>
      </c>
      <c r="B31" s="38"/>
      <c r="C31" s="50"/>
      <c r="D31" s="51"/>
      <c r="E31" s="51"/>
      <c r="F31" s="41"/>
      <c r="G31" s="42">
        <f t="shared" si="0"/>
        <v>0</v>
      </c>
      <c r="H31" s="43"/>
    </row>
    <row r="32" spans="1:8" ht="30" customHeight="1" x14ac:dyDescent="0.45">
      <c r="A32" s="74" t="s">
        <v>32</v>
      </c>
      <c r="B32" s="75"/>
      <c r="C32" s="91"/>
      <c r="D32" s="92"/>
      <c r="E32" s="92">
        <v>15000</v>
      </c>
      <c r="F32" s="78"/>
      <c r="G32" s="79">
        <f t="shared" si="0"/>
        <v>15000</v>
      </c>
      <c r="H32" s="80" t="s">
        <v>146</v>
      </c>
    </row>
    <row r="33" spans="1:12" ht="15" hidden="1" customHeight="1" x14ac:dyDescent="0.4">
      <c r="A33" s="37" t="s">
        <v>34</v>
      </c>
      <c r="B33" s="38"/>
      <c r="C33" s="50"/>
      <c r="D33" s="51"/>
      <c r="E33" s="51"/>
      <c r="F33" s="41"/>
      <c r="G33" s="42">
        <f t="shared" si="0"/>
        <v>0</v>
      </c>
      <c r="H33" s="43"/>
    </row>
    <row r="34" spans="1:12" ht="15" hidden="1" customHeight="1" x14ac:dyDescent="0.4">
      <c r="A34" s="37" t="s">
        <v>35</v>
      </c>
      <c r="B34" s="38"/>
      <c r="C34" s="50"/>
      <c r="D34" s="51"/>
      <c r="E34" s="51"/>
      <c r="F34" s="41"/>
      <c r="G34" s="42">
        <f t="shared" si="0"/>
        <v>0</v>
      </c>
      <c r="H34" s="43"/>
    </row>
    <row r="35" spans="1:12" ht="15" hidden="1" customHeight="1" x14ac:dyDescent="0.4">
      <c r="A35" s="37" t="s">
        <v>36</v>
      </c>
      <c r="B35" s="38"/>
      <c r="C35" s="50"/>
      <c r="D35" s="51"/>
      <c r="E35" s="51"/>
      <c r="F35" s="41"/>
      <c r="G35" s="42">
        <f t="shared" si="0"/>
        <v>0</v>
      </c>
      <c r="H35" s="43"/>
    </row>
    <row r="36" spans="1:12" ht="15" hidden="1" customHeight="1" x14ac:dyDescent="0.4">
      <c r="A36" s="37" t="s">
        <v>37</v>
      </c>
      <c r="B36" s="38"/>
      <c r="C36" s="50"/>
      <c r="D36" s="51"/>
      <c r="E36" s="51"/>
      <c r="F36" s="41"/>
      <c r="G36" s="42">
        <f t="shared" si="0"/>
        <v>0</v>
      </c>
      <c r="H36" s="43"/>
    </row>
    <row r="37" spans="1:12" ht="15" hidden="1" customHeight="1" x14ac:dyDescent="0.4">
      <c r="A37" s="37" t="s">
        <v>38</v>
      </c>
      <c r="B37" s="38"/>
      <c r="C37" s="50"/>
      <c r="D37" s="51"/>
      <c r="E37" s="51"/>
      <c r="F37" s="41"/>
      <c r="G37" s="42">
        <f t="shared" si="0"/>
        <v>0</v>
      </c>
      <c r="H37" s="43"/>
    </row>
    <row r="38" spans="1:12" ht="15" hidden="1" customHeight="1" x14ac:dyDescent="0.4">
      <c r="A38" s="37" t="s">
        <v>39</v>
      </c>
      <c r="B38" s="38"/>
      <c r="C38" s="50"/>
      <c r="D38" s="51"/>
      <c r="E38" s="51"/>
      <c r="F38" s="41"/>
      <c r="G38" s="42">
        <f t="shared" si="0"/>
        <v>0</v>
      </c>
      <c r="H38" s="43"/>
    </row>
    <row r="39" spans="1:12" ht="15" hidden="1" customHeight="1" x14ac:dyDescent="0.4">
      <c r="A39" s="37" t="s">
        <v>40</v>
      </c>
      <c r="B39" s="38"/>
      <c r="C39" s="50"/>
      <c r="D39" s="51"/>
      <c r="E39" s="51"/>
      <c r="F39" s="41"/>
      <c r="G39" s="42">
        <f t="shared" si="0"/>
        <v>0</v>
      </c>
      <c r="H39" s="43"/>
    </row>
    <row r="40" spans="1:12" ht="30" customHeight="1" x14ac:dyDescent="0.45">
      <c r="A40" s="74" t="s">
        <v>41</v>
      </c>
      <c r="B40" s="75"/>
      <c r="C40" s="91"/>
      <c r="D40" s="92"/>
      <c r="E40" s="92"/>
      <c r="F40" s="78">
        <v>150000</v>
      </c>
      <c r="G40" s="79">
        <f t="shared" si="0"/>
        <v>150000</v>
      </c>
      <c r="H40" s="80" t="s">
        <v>168</v>
      </c>
    </row>
    <row r="41" spans="1:12" ht="15" hidden="1" customHeight="1" x14ac:dyDescent="0.4">
      <c r="A41" s="37" t="s">
        <v>42</v>
      </c>
      <c r="B41" s="38"/>
      <c r="C41" s="50"/>
      <c r="D41" s="51"/>
      <c r="E41" s="51"/>
      <c r="F41" s="41"/>
      <c r="G41" s="42">
        <f t="shared" si="0"/>
        <v>0</v>
      </c>
      <c r="H41" s="43"/>
    </row>
    <row r="42" spans="1:12" ht="30" customHeight="1" x14ac:dyDescent="0.45">
      <c r="A42" s="74" t="s">
        <v>43</v>
      </c>
      <c r="B42" s="75"/>
      <c r="C42" s="91"/>
      <c r="D42" s="92"/>
      <c r="E42" s="92"/>
      <c r="F42" s="92">
        <v>111500</v>
      </c>
      <c r="G42" s="79">
        <f t="shared" si="0"/>
        <v>111500</v>
      </c>
      <c r="H42" s="80"/>
    </row>
    <row r="43" spans="1:12" ht="30" customHeight="1" x14ac:dyDescent="0.45">
      <c r="A43" s="96" t="s">
        <v>44</v>
      </c>
      <c r="B43" s="97"/>
      <c r="C43" s="91"/>
      <c r="D43" s="92"/>
      <c r="E43" s="92"/>
      <c r="F43" s="78">
        <v>50000</v>
      </c>
      <c r="G43" s="79">
        <f t="shared" si="0"/>
        <v>50000</v>
      </c>
      <c r="H43" s="98" t="s">
        <v>174</v>
      </c>
      <c r="L43" s="6"/>
    </row>
    <row r="44" spans="1:12" ht="15" hidden="1" customHeight="1" x14ac:dyDescent="0.4">
      <c r="A44" s="52" t="s">
        <v>45</v>
      </c>
      <c r="B44" s="53"/>
      <c r="C44" s="50"/>
      <c r="D44" s="51"/>
      <c r="E44" s="51"/>
      <c r="F44" s="41"/>
      <c r="G44" s="42">
        <f t="shared" si="0"/>
        <v>0</v>
      </c>
      <c r="H44" s="54"/>
    </row>
    <row r="45" spans="1:12" ht="30" customHeight="1" x14ac:dyDescent="0.45">
      <c r="A45" s="99" t="s">
        <v>46</v>
      </c>
      <c r="B45" s="100"/>
      <c r="C45" s="91"/>
      <c r="D45" s="92"/>
      <c r="E45" s="92"/>
      <c r="F45" s="78"/>
      <c r="G45" s="79">
        <f t="shared" si="0"/>
        <v>0</v>
      </c>
      <c r="H45" s="100"/>
    </row>
    <row r="46" spans="1:12" ht="15" hidden="1" customHeight="1" x14ac:dyDescent="0.4">
      <c r="A46" s="59" t="s">
        <v>136</v>
      </c>
      <c r="B46" s="54"/>
      <c r="C46" s="60"/>
      <c r="D46" s="61"/>
      <c r="E46" s="61"/>
      <c r="F46" s="62"/>
      <c r="G46" s="42">
        <f t="shared" si="0"/>
        <v>0</v>
      </c>
      <c r="H46" s="54"/>
    </row>
    <row r="47" spans="1:12" ht="15" hidden="1" customHeight="1" x14ac:dyDescent="0.4">
      <c r="A47" s="58" t="s">
        <v>40</v>
      </c>
      <c r="B47" s="54"/>
      <c r="C47" s="60"/>
      <c r="D47" s="61"/>
      <c r="E47" s="61"/>
      <c r="F47" s="62"/>
      <c r="G47" s="42">
        <f t="shared" si="0"/>
        <v>0</v>
      </c>
      <c r="H47" s="54"/>
    </row>
    <row r="48" spans="1:12" ht="30" customHeight="1" thickBot="1" x14ac:dyDescent="0.5">
      <c r="A48" s="101" t="s">
        <v>47</v>
      </c>
      <c r="B48" s="102"/>
      <c r="C48" s="103">
        <f>SUM(C4:C47)</f>
        <v>300000</v>
      </c>
      <c r="D48" s="104">
        <f>SUM(D4:D47)</f>
        <v>380000</v>
      </c>
      <c r="E48" s="104">
        <f>SUM(E4:E47)</f>
        <v>315000</v>
      </c>
      <c r="F48" s="104">
        <f>SUM(F4:F47)</f>
        <v>866500</v>
      </c>
      <c r="G48" s="79">
        <f t="shared" si="0"/>
        <v>1861500</v>
      </c>
      <c r="H48" s="105"/>
    </row>
    <row r="49" spans="1:10" ht="17.25" customHeight="1" thickTop="1" x14ac:dyDescent="0.35">
      <c r="A49" s="106"/>
      <c r="B49" s="106"/>
      <c r="C49" s="107"/>
      <c r="D49" s="107"/>
      <c r="E49" s="107"/>
      <c r="F49" s="107"/>
      <c r="G49" s="107"/>
      <c r="H49" s="108"/>
    </row>
    <row r="50" spans="1:10" ht="17.25" customHeight="1" x14ac:dyDescent="0.35">
      <c r="A50" s="106"/>
      <c r="B50" s="106"/>
      <c r="C50" s="107"/>
      <c r="D50" s="107"/>
      <c r="E50" s="107"/>
      <c r="F50" s="107"/>
      <c r="G50" s="107"/>
      <c r="H50" s="108"/>
    </row>
    <row r="51" spans="1:10" ht="17.25" customHeight="1" x14ac:dyDescent="0.35">
      <c r="A51" s="106"/>
      <c r="B51" s="106"/>
      <c r="C51" s="107"/>
      <c r="D51" s="107"/>
      <c r="E51" s="107"/>
      <c r="F51" s="107"/>
      <c r="G51" s="107"/>
      <c r="H51" s="108"/>
    </row>
    <row r="52" spans="1:10" ht="14.25" customHeight="1" x14ac:dyDescent="0.45">
      <c r="A52" s="109"/>
      <c r="B52" s="109"/>
      <c r="C52" s="110"/>
      <c r="D52" s="110"/>
      <c r="E52" s="110"/>
      <c r="F52" s="110"/>
      <c r="G52" s="110"/>
      <c r="H52" s="109"/>
    </row>
    <row r="53" spans="1:10" ht="20.5" x14ac:dyDescent="0.45">
      <c r="A53" s="68" t="s">
        <v>51</v>
      </c>
      <c r="B53" s="68"/>
      <c r="C53" s="68" t="s">
        <v>50</v>
      </c>
      <c r="D53" s="68"/>
      <c r="E53" s="68"/>
      <c r="F53" s="111" t="s">
        <v>49</v>
      </c>
      <c r="G53" s="111"/>
      <c r="H53" s="111"/>
      <c r="I53" s="3"/>
      <c r="J53" s="3"/>
    </row>
    <row r="54" spans="1:10" ht="20.5" x14ac:dyDescent="0.45">
      <c r="A54" s="68" t="s">
        <v>167</v>
      </c>
      <c r="B54" s="68"/>
      <c r="C54" s="68" t="s">
        <v>144</v>
      </c>
      <c r="D54" s="68"/>
      <c r="E54" s="68"/>
      <c r="F54" s="68" t="s">
        <v>148</v>
      </c>
      <c r="G54" s="68"/>
      <c r="H54" s="68"/>
      <c r="I54" s="2"/>
      <c r="J54" s="2"/>
    </row>
    <row r="55" spans="1:10" x14ac:dyDescent="0.35">
      <c r="A55" s="8"/>
      <c r="B55" s="8"/>
      <c r="C55" s="8"/>
      <c r="D55" s="8"/>
      <c r="E55" s="8"/>
      <c r="F55" s="8"/>
      <c r="G55" s="8"/>
      <c r="H55" s="8"/>
      <c r="I55" s="2"/>
      <c r="J55" s="2"/>
    </row>
    <row r="56" spans="1:10" x14ac:dyDescent="0.35">
      <c r="A56" s="63"/>
      <c r="B56" s="8"/>
      <c r="C56" s="8"/>
      <c r="D56" s="8"/>
      <c r="E56" s="8"/>
      <c r="F56" s="8"/>
      <c r="G56" s="64"/>
      <c r="H56" s="8"/>
    </row>
    <row r="57" spans="1:10" x14ac:dyDescent="0.35">
      <c r="A57" s="65"/>
      <c r="B57" s="65"/>
      <c r="C57" s="65"/>
      <c r="D57" s="65"/>
      <c r="E57" s="65"/>
      <c r="F57" s="65"/>
      <c r="G57" s="65"/>
      <c r="H57" s="65"/>
    </row>
    <row r="58" spans="1:10" x14ac:dyDescent="0.35">
      <c r="A58" s="66" t="s">
        <v>133</v>
      </c>
      <c r="B58" s="66"/>
      <c r="C58" s="65"/>
      <c r="D58" s="65"/>
      <c r="E58" s="65"/>
      <c r="F58" s="65"/>
      <c r="G58" s="65"/>
      <c r="H58" s="65"/>
    </row>
    <row r="59" spans="1:10" x14ac:dyDescent="0.35">
      <c r="A59" s="66" t="s">
        <v>134</v>
      </c>
      <c r="B59" s="65"/>
      <c r="C59" s="65"/>
      <c r="D59" s="65"/>
      <c r="E59" s="65"/>
      <c r="F59" s="65"/>
      <c r="G59" s="65"/>
      <c r="H59" s="65"/>
    </row>
  </sheetData>
  <autoFilter ref="A3:L48" xr:uid="{00000000-0001-0000-0100-000000000000}">
    <filterColumn colId="6">
      <filters blank="1">
        <filter val="100000"/>
        <filter val="111500"/>
        <filter val="15000"/>
        <filter val="150000"/>
        <filter val="1861500"/>
        <filter val="20000"/>
        <filter val="25000"/>
        <filter val="30000"/>
        <filter val="50000"/>
        <filter val="80000"/>
        <filter val="850000"/>
      </filters>
    </filterColumn>
  </autoFilter>
  <mergeCells count="1">
    <mergeCell ref="A1:H1"/>
  </mergeCells>
  <pageMargins left="0.7" right="0.45" top="0.5" bottom="0.25" header="0.3" footer="0.3"/>
  <pageSetup paperSize="9" scale="57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44051-CEC0-4AB6-934C-893713B0FEE9}">
  <sheetPr>
    <tabColor rgb="FFFFFF00"/>
  </sheetPr>
  <dimension ref="A1:F155"/>
  <sheetViews>
    <sheetView zoomScaleNormal="100" workbookViewId="0">
      <selection activeCell="H8" sqref="H8"/>
    </sheetView>
  </sheetViews>
  <sheetFormatPr defaultRowHeight="14.5" x14ac:dyDescent="0.35"/>
  <cols>
    <col min="1" max="1" width="11.54296875" customWidth="1"/>
    <col min="2" max="2" width="20.90625" customWidth="1"/>
    <col min="3" max="3" width="21.6328125" customWidth="1"/>
    <col min="4" max="4" width="84.453125" customWidth="1"/>
    <col min="5" max="5" width="15.453125" customWidth="1"/>
    <col min="6" max="6" width="15.90625" customWidth="1"/>
    <col min="7" max="7" width="14.54296875" customWidth="1"/>
    <col min="9" max="9" width="15.453125" customWidth="1"/>
  </cols>
  <sheetData>
    <row r="1" spans="1:6" ht="18" x14ac:dyDescent="0.4">
      <c r="A1" s="117" t="s">
        <v>175</v>
      </c>
      <c r="B1" s="118"/>
      <c r="C1" s="117"/>
      <c r="D1" s="118"/>
      <c r="E1" s="20"/>
      <c r="F1" s="20"/>
    </row>
    <row r="2" spans="1:6" ht="10.5" customHeight="1" x14ac:dyDescent="0.35">
      <c r="A2" s="21"/>
      <c r="B2" s="22"/>
      <c r="C2" s="21"/>
      <c r="D2" s="22"/>
      <c r="E2" s="9"/>
      <c r="F2" s="9"/>
    </row>
    <row r="3" spans="1:6" x14ac:dyDescent="0.35">
      <c r="A3" s="9"/>
      <c r="B3" s="9"/>
      <c r="C3" s="9"/>
      <c r="D3" s="9"/>
      <c r="E3" s="9"/>
      <c r="F3" s="9"/>
    </row>
    <row r="4" spans="1:6" x14ac:dyDescent="0.35">
      <c r="A4" s="23" t="s">
        <v>150</v>
      </c>
      <c r="B4" s="23" t="s">
        <v>151</v>
      </c>
      <c r="C4" s="23" t="s">
        <v>152</v>
      </c>
      <c r="D4" s="24" t="s">
        <v>48</v>
      </c>
      <c r="E4" s="23" t="s">
        <v>153</v>
      </c>
      <c r="F4" s="9"/>
    </row>
    <row r="5" spans="1:6" x14ac:dyDescent="0.35">
      <c r="A5" s="11"/>
      <c r="B5" s="25" t="s">
        <v>154</v>
      </c>
      <c r="C5" s="26"/>
      <c r="D5" s="25"/>
      <c r="E5" s="27">
        <v>7578760</v>
      </c>
      <c r="F5" s="9"/>
    </row>
    <row r="6" spans="1:6" x14ac:dyDescent="0.35">
      <c r="A6" s="28" t="s">
        <v>176</v>
      </c>
      <c r="B6" s="25" t="s">
        <v>177</v>
      </c>
      <c r="C6" s="26" t="s">
        <v>178</v>
      </c>
      <c r="D6" s="25" t="s">
        <v>179</v>
      </c>
      <c r="E6" s="29">
        <v>300000</v>
      </c>
      <c r="F6" s="9"/>
    </row>
    <row r="7" spans="1:6" x14ac:dyDescent="0.35">
      <c r="A7" s="30"/>
      <c r="B7" s="31"/>
      <c r="C7" s="31"/>
      <c r="D7" s="32" t="s">
        <v>155</v>
      </c>
      <c r="E7" s="27">
        <f>SUM(E5:E6)</f>
        <v>7878760</v>
      </c>
      <c r="F7" s="33">
        <f>E7-E8</f>
        <v>7392350</v>
      </c>
    </row>
    <row r="8" spans="1:6" x14ac:dyDescent="0.35">
      <c r="A8" s="31"/>
      <c r="B8" s="31"/>
      <c r="C8" s="31"/>
      <c r="D8" s="34" t="s">
        <v>156</v>
      </c>
      <c r="E8" s="35">
        <v>486410</v>
      </c>
      <c r="F8" s="9"/>
    </row>
    <row r="9" spans="1:6" x14ac:dyDescent="0.35">
      <c r="A9" s="9"/>
      <c r="B9" s="9"/>
      <c r="C9" s="9"/>
      <c r="D9" s="9"/>
      <c r="E9" s="9"/>
      <c r="F9" s="9"/>
    </row>
    <row r="10" spans="1:6" x14ac:dyDescent="0.35">
      <c r="A10" s="9"/>
      <c r="B10" s="9"/>
      <c r="C10" s="9"/>
      <c r="D10" s="9"/>
      <c r="E10" s="9"/>
      <c r="F10" s="9"/>
    </row>
    <row r="11" spans="1:6" x14ac:dyDescent="0.35">
      <c r="A11" s="23" t="s">
        <v>150</v>
      </c>
      <c r="B11" s="23" t="s">
        <v>151</v>
      </c>
      <c r="C11" s="23" t="s">
        <v>152</v>
      </c>
      <c r="D11" s="24" t="s">
        <v>48</v>
      </c>
      <c r="E11" s="23" t="s">
        <v>153</v>
      </c>
      <c r="F11" s="9"/>
    </row>
    <row r="12" spans="1:6" x14ac:dyDescent="0.35">
      <c r="A12" s="11"/>
      <c r="B12" s="25" t="s">
        <v>154</v>
      </c>
      <c r="C12" s="26"/>
      <c r="D12" s="25"/>
      <c r="E12" s="27">
        <f>E7</f>
        <v>7878760</v>
      </c>
      <c r="F12" s="9"/>
    </row>
    <row r="13" spans="1:6" x14ac:dyDescent="0.35">
      <c r="A13" s="28" t="s">
        <v>180</v>
      </c>
      <c r="B13" s="25" t="s">
        <v>181</v>
      </c>
      <c r="C13" s="26" t="s">
        <v>164</v>
      </c>
      <c r="D13" s="25" t="s">
        <v>182</v>
      </c>
      <c r="E13" s="29">
        <v>-3638350</v>
      </c>
      <c r="F13" s="9"/>
    </row>
    <row r="14" spans="1:6" x14ac:dyDescent="0.35">
      <c r="A14" s="30"/>
      <c r="B14" s="31"/>
      <c r="C14" s="31"/>
      <c r="D14" s="32" t="s">
        <v>155</v>
      </c>
      <c r="E14" s="27">
        <f>SUM(E12:E13)</f>
        <v>4240410</v>
      </c>
      <c r="F14" s="36">
        <f>E14-E15</f>
        <v>3754000</v>
      </c>
    </row>
    <row r="15" spans="1:6" x14ac:dyDescent="0.35">
      <c r="A15" s="31"/>
      <c r="B15" s="31"/>
      <c r="C15" s="31"/>
      <c r="D15" s="34" t="s">
        <v>156</v>
      </c>
      <c r="E15" s="35">
        <v>486410</v>
      </c>
      <c r="F15" s="9"/>
    </row>
    <row r="16" spans="1:6" x14ac:dyDescent="0.35">
      <c r="A16" s="9"/>
      <c r="B16" s="9"/>
      <c r="C16" s="9"/>
      <c r="D16" s="9"/>
      <c r="E16" s="9"/>
      <c r="F16" s="9"/>
    </row>
    <row r="17" spans="1:6" x14ac:dyDescent="0.35">
      <c r="A17" s="9"/>
      <c r="B17" s="9"/>
      <c r="C17" s="9"/>
      <c r="D17" s="9"/>
      <c r="E17" s="9"/>
      <c r="F17" s="9"/>
    </row>
    <row r="18" spans="1:6" x14ac:dyDescent="0.35">
      <c r="A18" s="23" t="s">
        <v>150</v>
      </c>
      <c r="B18" s="23" t="s">
        <v>151</v>
      </c>
      <c r="C18" s="23" t="s">
        <v>152</v>
      </c>
      <c r="D18" s="24" t="s">
        <v>48</v>
      </c>
      <c r="E18" s="23" t="s">
        <v>153</v>
      </c>
      <c r="F18" s="9"/>
    </row>
    <row r="19" spans="1:6" x14ac:dyDescent="0.35">
      <c r="A19" s="11"/>
      <c r="B19" s="25" t="s">
        <v>154</v>
      </c>
      <c r="C19" s="26"/>
      <c r="D19" s="25"/>
      <c r="E19" s="27">
        <f>E14</f>
        <v>4240410</v>
      </c>
      <c r="F19" s="9"/>
    </row>
    <row r="20" spans="1:6" x14ac:dyDescent="0.35">
      <c r="A20" s="28" t="s">
        <v>183</v>
      </c>
      <c r="B20" s="25" t="s">
        <v>184</v>
      </c>
      <c r="C20" s="26" t="s">
        <v>184</v>
      </c>
      <c r="D20" s="25" t="s">
        <v>185</v>
      </c>
      <c r="E20" s="29">
        <v>-30000</v>
      </c>
      <c r="F20" s="9"/>
    </row>
    <row r="21" spans="1:6" x14ac:dyDescent="0.35">
      <c r="A21" s="28" t="s">
        <v>183</v>
      </c>
      <c r="B21" s="25" t="s">
        <v>186</v>
      </c>
      <c r="C21" s="26" t="s">
        <v>186</v>
      </c>
      <c r="D21" s="25" t="s">
        <v>187</v>
      </c>
      <c r="E21" s="29">
        <v>-7300</v>
      </c>
      <c r="F21" s="9"/>
    </row>
    <row r="22" spans="1:6" x14ac:dyDescent="0.35">
      <c r="A22" s="28" t="s">
        <v>183</v>
      </c>
      <c r="B22" s="25" t="s">
        <v>188</v>
      </c>
      <c r="C22" s="26" t="s">
        <v>188</v>
      </c>
      <c r="D22" s="25" t="s">
        <v>161</v>
      </c>
      <c r="E22" s="29">
        <v>-50000</v>
      </c>
      <c r="F22" s="9"/>
    </row>
    <row r="23" spans="1:6" x14ac:dyDescent="0.35">
      <c r="A23" s="28" t="s">
        <v>183</v>
      </c>
      <c r="B23" s="25" t="s">
        <v>189</v>
      </c>
      <c r="C23" s="26" t="s">
        <v>157</v>
      </c>
      <c r="D23" s="25" t="s">
        <v>190</v>
      </c>
      <c r="E23" s="29">
        <v>-76000</v>
      </c>
      <c r="F23" s="9"/>
    </row>
    <row r="24" spans="1:6" x14ac:dyDescent="0.35">
      <c r="A24" s="28" t="s">
        <v>183</v>
      </c>
      <c r="B24" s="25" t="s">
        <v>191</v>
      </c>
      <c r="C24" s="26" t="s">
        <v>164</v>
      </c>
      <c r="D24" s="25" t="s">
        <v>192</v>
      </c>
      <c r="E24" s="29">
        <v>-1400000</v>
      </c>
      <c r="F24" s="9"/>
    </row>
    <row r="25" spans="1:6" x14ac:dyDescent="0.35">
      <c r="A25" s="28" t="s">
        <v>183</v>
      </c>
      <c r="B25" s="25" t="s">
        <v>193</v>
      </c>
      <c r="C25" s="26" t="s">
        <v>194</v>
      </c>
      <c r="D25" s="25" t="s">
        <v>195</v>
      </c>
      <c r="E25" s="29">
        <v>112900</v>
      </c>
      <c r="F25" s="9"/>
    </row>
    <row r="26" spans="1:6" x14ac:dyDescent="0.35">
      <c r="A26" s="28" t="s">
        <v>183</v>
      </c>
      <c r="B26" s="25" t="s">
        <v>196</v>
      </c>
      <c r="C26" s="26" t="s">
        <v>197</v>
      </c>
      <c r="D26" s="25" t="s">
        <v>198</v>
      </c>
      <c r="E26" s="29">
        <v>593500</v>
      </c>
      <c r="F26" s="9"/>
    </row>
    <row r="27" spans="1:6" x14ac:dyDescent="0.35">
      <c r="A27" s="28" t="s">
        <v>183</v>
      </c>
      <c r="B27" s="25" t="s">
        <v>199</v>
      </c>
      <c r="C27" s="26" t="s">
        <v>166</v>
      </c>
      <c r="D27" s="25" t="s">
        <v>200</v>
      </c>
      <c r="E27" s="29">
        <v>36000</v>
      </c>
      <c r="F27" s="9"/>
    </row>
    <row r="28" spans="1:6" x14ac:dyDescent="0.35">
      <c r="A28" s="30"/>
      <c r="B28" s="31"/>
      <c r="C28" s="31"/>
      <c r="D28" s="32" t="s">
        <v>155</v>
      </c>
      <c r="E28" s="27">
        <f>SUM(E19:E27)</f>
        <v>3419510</v>
      </c>
      <c r="F28" s="36"/>
    </row>
    <row r="29" spans="1:6" x14ac:dyDescent="0.35">
      <c r="A29" s="31"/>
      <c r="B29" s="31"/>
      <c r="C29" s="31"/>
      <c r="D29" s="34" t="s">
        <v>156</v>
      </c>
      <c r="E29" s="35">
        <v>436010</v>
      </c>
      <c r="F29" s="36">
        <f>E28-E29</f>
        <v>2983500</v>
      </c>
    </row>
    <row r="30" spans="1:6" x14ac:dyDescent="0.35">
      <c r="A30" s="9"/>
      <c r="B30" s="9"/>
      <c r="C30" s="9"/>
      <c r="D30" s="9"/>
      <c r="E30" s="9"/>
      <c r="F30" s="9"/>
    </row>
    <row r="31" spans="1:6" x14ac:dyDescent="0.35">
      <c r="A31" s="9"/>
      <c r="B31" s="9"/>
      <c r="C31" s="9"/>
      <c r="D31" s="9"/>
      <c r="E31" s="9"/>
      <c r="F31" s="9"/>
    </row>
    <row r="32" spans="1:6" x14ac:dyDescent="0.35">
      <c r="A32" s="23" t="s">
        <v>150</v>
      </c>
      <c r="B32" s="23" t="s">
        <v>151</v>
      </c>
      <c r="C32" s="23" t="s">
        <v>152</v>
      </c>
      <c r="D32" s="24" t="s">
        <v>48</v>
      </c>
      <c r="E32" s="23" t="s">
        <v>153</v>
      </c>
      <c r="F32" s="9"/>
    </row>
    <row r="33" spans="1:6" x14ac:dyDescent="0.35">
      <c r="A33" s="11"/>
      <c r="B33" s="25" t="s">
        <v>154</v>
      </c>
      <c r="C33" s="26"/>
      <c r="D33" s="25"/>
      <c r="E33" s="27">
        <f>E28</f>
        <v>3419510</v>
      </c>
      <c r="F33" s="9"/>
    </row>
    <row r="34" spans="1:6" x14ac:dyDescent="0.35">
      <c r="A34" s="28" t="s">
        <v>201</v>
      </c>
      <c r="B34" s="25" t="s">
        <v>202</v>
      </c>
      <c r="C34" s="26" t="s">
        <v>164</v>
      </c>
      <c r="D34" s="25" t="s">
        <v>203</v>
      </c>
      <c r="E34" s="29">
        <v>-2984850</v>
      </c>
      <c r="F34" s="9"/>
    </row>
    <row r="35" spans="1:6" x14ac:dyDescent="0.35">
      <c r="A35" s="28" t="s">
        <v>201</v>
      </c>
      <c r="B35" s="25" t="s">
        <v>204</v>
      </c>
      <c r="C35" s="26" t="s">
        <v>157</v>
      </c>
      <c r="D35" s="25" t="s">
        <v>205</v>
      </c>
      <c r="E35" s="29">
        <v>-85400</v>
      </c>
      <c r="F35" s="9"/>
    </row>
    <row r="36" spans="1:6" x14ac:dyDescent="0.35">
      <c r="A36" s="30"/>
      <c r="B36" s="31"/>
      <c r="C36" s="31"/>
      <c r="D36" s="32" t="s">
        <v>155</v>
      </c>
      <c r="E36" s="27">
        <f>SUM(E33:E35)</f>
        <v>349260</v>
      </c>
      <c r="F36" s="9"/>
    </row>
    <row r="37" spans="1:6" x14ac:dyDescent="0.35">
      <c r="A37" s="31"/>
      <c r="B37" s="31"/>
      <c r="C37" s="31"/>
      <c r="D37" s="34" t="s">
        <v>156</v>
      </c>
      <c r="E37" s="35">
        <v>349260</v>
      </c>
      <c r="F37" s="9"/>
    </row>
    <row r="38" spans="1:6" x14ac:dyDescent="0.35">
      <c r="A38" s="9"/>
      <c r="B38" s="9"/>
      <c r="C38" s="9"/>
      <c r="D38" s="9"/>
      <c r="E38" s="9"/>
      <c r="F38" s="9"/>
    </row>
    <row r="39" spans="1:6" x14ac:dyDescent="0.35">
      <c r="A39" s="9"/>
      <c r="B39" s="9"/>
      <c r="C39" s="9"/>
      <c r="D39" s="9"/>
      <c r="E39" s="9"/>
      <c r="F39" s="9"/>
    </row>
    <row r="40" spans="1:6" x14ac:dyDescent="0.35">
      <c r="A40" s="23" t="s">
        <v>150</v>
      </c>
      <c r="B40" s="23" t="s">
        <v>151</v>
      </c>
      <c r="C40" s="23" t="s">
        <v>152</v>
      </c>
      <c r="D40" s="24" t="s">
        <v>48</v>
      </c>
      <c r="E40" s="23" t="s">
        <v>153</v>
      </c>
      <c r="F40" s="9"/>
    </row>
    <row r="41" spans="1:6" x14ac:dyDescent="0.35">
      <c r="A41" s="11"/>
      <c r="B41" s="25" t="s">
        <v>154</v>
      </c>
      <c r="C41" s="26"/>
      <c r="D41" s="25"/>
      <c r="E41" s="27">
        <f>E36</f>
        <v>349260</v>
      </c>
      <c r="F41" s="9"/>
    </row>
    <row r="42" spans="1:6" x14ac:dyDescent="0.35">
      <c r="A42" s="28" t="s">
        <v>206</v>
      </c>
      <c r="B42" s="25" t="s">
        <v>207</v>
      </c>
      <c r="C42" s="26" t="s">
        <v>208</v>
      </c>
      <c r="D42" s="25" t="s">
        <v>209</v>
      </c>
      <c r="E42" s="29">
        <v>103500</v>
      </c>
      <c r="F42" s="9"/>
    </row>
    <row r="43" spans="1:6" x14ac:dyDescent="0.35">
      <c r="A43" s="30"/>
      <c r="B43" s="31"/>
      <c r="C43" s="31"/>
      <c r="D43" s="32" t="s">
        <v>155</v>
      </c>
      <c r="E43" s="27">
        <f>SUM(E41:E42)</f>
        <v>452760</v>
      </c>
      <c r="F43" s="9"/>
    </row>
    <row r="44" spans="1:6" x14ac:dyDescent="0.35">
      <c r="A44" s="31"/>
      <c r="B44" s="31"/>
      <c r="C44" s="31"/>
      <c r="D44" s="34" t="s">
        <v>156</v>
      </c>
      <c r="E44" s="35">
        <v>349260</v>
      </c>
      <c r="F44" s="36">
        <f>E43-E44</f>
        <v>103500</v>
      </c>
    </row>
    <row r="45" spans="1:6" x14ac:dyDescent="0.35">
      <c r="A45" s="9"/>
      <c r="B45" s="9"/>
      <c r="C45" s="9"/>
      <c r="D45" s="9"/>
      <c r="E45" s="9"/>
      <c r="F45" s="9"/>
    </row>
    <row r="46" spans="1:6" x14ac:dyDescent="0.35">
      <c r="A46" s="9"/>
      <c r="B46" s="9"/>
      <c r="C46" s="9"/>
      <c r="D46" s="9"/>
      <c r="E46" s="9"/>
      <c r="F46" s="9"/>
    </row>
    <row r="47" spans="1:6" x14ac:dyDescent="0.35">
      <c r="A47" s="23" t="s">
        <v>150</v>
      </c>
      <c r="B47" s="23" t="s">
        <v>151</v>
      </c>
      <c r="C47" s="23" t="s">
        <v>152</v>
      </c>
      <c r="D47" s="24" t="s">
        <v>48</v>
      </c>
      <c r="E47" s="23" t="s">
        <v>153</v>
      </c>
      <c r="F47" s="9"/>
    </row>
    <row r="48" spans="1:6" x14ac:dyDescent="0.35">
      <c r="A48" s="11"/>
      <c r="B48" s="25" t="s">
        <v>154</v>
      </c>
      <c r="C48" s="26"/>
      <c r="D48" s="25"/>
      <c r="E48" s="27">
        <f>E43</f>
        <v>452760</v>
      </c>
      <c r="F48" s="9"/>
    </row>
    <row r="49" spans="1:6" x14ac:dyDescent="0.35">
      <c r="A49" s="11" t="s">
        <v>210</v>
      </c>
      <c r="B49" s="25" t="s">
        <v>211</v>
      </c>
      <c r="C49" s="26" t="s">
        <v>212</v>
      </c>
      <c r="D49" s="25" t="s">
        <v>213</v>
      </c>
      <c r="E49" s="29">
        <v>3000000</v>
      </c>
      <c r="F49" s="9"/>
    </row>
    <row r="50" spans="1:6" x14ac:dyDescent="0.35">
      <c r="A50" s="28" t="s">
        <v>210</v>
      </c>
      <c r="B50" s="25" t="s">
        <v>214</v>
      </c>
      <c r="C50" s="26" t="s">
        <v>164</v>
      </c>
      <c r="D50" s="25" t="s">
        <v>215</v>
      </c>
      <c r="E50" s="29">
        <v>1271500</v>
      </c>
      <c r="F50" s="9"/>
    </row>
    <row r="51" spans="1:6" x14ac:dyDescent="0.35">
      <c r="A51" s="30"/>
      <c r="B51" s="31"/>
      <c r="C51" s="31"/>
      <c r="D51" s="32" t="s">
        <v>155</v>
      </c>
      <c r="E51" s="27">
        <f>SUM(E48:E50)</f>
        <v>4724260</v>
      </c>
      <c r="F51" s="36">
        <f>E51-E52</f>
        <v>3103500</v>
      </c>
    </row>
    <row r="52" spans="1:6" x14ac:dyDescent="0.35">
      <c r="A52" s="31"/>
      <c r="B52" s="31"/>
      <c r="C52" s="31"/>
      <c r="D52" s="34" t="s">
        <v>156</v>
      </c>
      <c r="E52" s="35">
        <v>1620760</v>
      </c>
      <c r="F52" s="9"/>
    </row>
    <row r="53" spans="1:6" x14ac:dyDescent="0.35">
      <c r="A53" s="9"/>
      <c r="B53" s="9"/>
      <c r="C53" s="9"/>
      <c r="D53" s="9"/>
      <c r="E53" s="9"/>
      <c r="F53" s="9"/>
    </row>
    <row r="54" spans="1:6" x14ac:dyDescent="0.35">
      <c r="A54" s="9"/>
      <c r="B54" s="9"/>
      <c r="C54" s="9"/>
      <c r="D54" s="9"/>
      <c r="E54" s="9"/>
      <c r="F54" s="9"/>
    </row>
    <row r="55" spans="1:6" x14ac:dyDescent="0.35">
      <c r="A55" s="23" t="s">
        <v>150</v>
      </c>
      <c r="B55" s="23" t="s">
        <v>151</v>
      </c>
      <c r="C55" s="23" t="s">
        <v>152</v>
      </c>
      <c r="D55" s="24" t="s">
        <v>48</v>
      </c>
      <c r="E55" s="23" t="s">
        <v>153</v>
      </c>
      <c r="F55" s="9"/>
    </row>
    <row r="56" spans="1:6" x14ac:dyDescent="0.35">
      <c r="A56" s="11"/>
      <c r="B56" s="25" t="s">
        <v>154</v>
      </c>
      <c r="C56" s="26"/>
      <c r="D56" s="25"/>
      <c r="E56" s="27">
        <f>E51</f>
        <v>4724260</v>
      </c>
      <c r="F56" s="9"/>
    </row>
    <row r="57" spans="1:6" x14ac:dyDescent="0.35">
      <c r="A57" s="11" t="s">
        <v>216</v>
      </c>
      <c r="B57" s="25" t="s">
        <v>217</v>
      </c>
      <c r="C57" s="26" t="s">
        <v>164</v>
      </c>
      <c r="D57" s="25" t="s">
        <v>218</v>
      </c>
      <c r="E57" s="29">
        <v>-3104100</v>
      </c>
      <c r="F57" s="9"/>
    </row>
    <row r="58" spans="1:6" x14ac:dyDescent="0.35">
      <c r="A58" s="28" t="s">
        <v>216</v>
      </c>
      <c r="B58" s="25" t="s">
        <v>219</v>
      </c>
      <c r="C58" s="26" t="s">
        <v>164</v>
      </c>
      <c r="D58" s="25" t="s">
        <v>220</v>
      </c>
      <c r="E58" s="29">
        <v>-253650</v>
      </c>
      <c r="F58" s="9"/>
    </row>
    <row r="59" spans="1:6" x14ac:dyDescent="0.35">
      <c r="A59" s="30"/>
      <c r="B59" s="31"/>
      <c r="C59" s="31"/>
      <c r="D59" s="32" t="s">
        <v>155</v>
      </c>
      <c r="E59" s="27">
        <f>SUM(E56:E58)</f>
        <v>1366510</v>
      </c>
      <c r="F59" s="9"/>
    </row>
    <row r="60" spans="1:6" x14ac:dyDescent="0.35">
      <c r="A60" s="31"/>
      <c r="B60" s="31"/>
      <c r="C60" s="31"/>
      <c r="D60" s="34" t="s">
        <v>156</v>
      </c>
      <c r="E60" s="35">
        <v>1366510</v>
      </c>
      <c r="F60" s="9"/>
    </row>
    <row r="61" spans="1:6" x14ac:dyDescent="0.35">
      <c r="A61" s="9"/>
      <c r="B61" s="9"/>
      <c r="C61" s="9"/>
      <c r="D61" s="9"/>
      <c r="E61" s="9"/>
      <c r="F61" s="9"/>
    </row>
    <row r="62" spans="1:6" x14ac:dyDescent="0.35">
      <c r="A62" s="9"/>
      <c r="B62" s="9"/>
      <c r="C62" s="9"/>
      <c r="D62" s="9"/>
      <c r="E62" s="9"/>
      <c r="F62" s="9"/>
    </row>
    <row r="63" spans="1:6" x14ac:dyDescent="0.35">
      <c r="A63" s="23" t="s">
        <v>150</v>
      </c>
      <c r="B63" s="23" t="s">
        <v>151</v>
      </c>
      <c r="C63" s="23" t="s">
        <v>152</v>
      </c>
      <c r="D63" s="24" t="s">
        <v>48</v>
      </c>
      <c r="E63" s="23" t="s">
        <v>153</v>
      </c>
      <c r="F63" s="9"/>
    </row>
    <row r="64" spans="1:6" x14ac:dyDescent="0.35">
      <c r="A64" s="11"/>
      <c r="B64" s="25" t="s">
        <v>154</v>
      </c>
      <c r="C64" s="26"/>
      <c r="D64" s="25"/>
      <c r="E64" s="27">
        <f>E59</f>
        <v>1366510</v>
      </c>
      <c r="F64" s="9"/>
    </row>
    <row r="65" spans="1:6" x14ac:dyDescent="0.35">
      <c r="A65" s="11" t="s">
        <v>221</v>
      </c>
      <c r="B65" s="25" t="s">
        <v>222</v>
      </c>
      <c r="C65" s="26" t="s">
        <v>222</v>
      </c>
      <c r="D65" s="25" t="s">
        <v>223</v>
      </c>
      <c r="E65" s="29">
        <v>-95000</v>
      </c>
      <c r="F65" s="9" t="s">
        <v>163</v>
      </c>
    </row>
    <row r="66" spans="1:6" x14ac:dyDescent="0.35">
      <c r="A66" s="28" t="s">
        <v>221</v>
      </c>
      <c r="B66" s="25" t="s">
        <v>224</v>
      </c>
      <c r="C66" s="26" t="s">
        <v>225</v>
      </c>
      <c r="D66" s="25" t="s">
        <v>226</v>
      </c>
      <c r="E66" s="29">
        <v>100000</v>
      </c>
      <c r="F66" s="9" t="s">
        <v>163</v>
      </c>
    </row>
    <row r="67" spans="1:6" x14ac:dyDescent="0.35">
      <c r="A67" s="30"/>
      <c r="B67" s="31"/>
      <c r="C67" s="31"/>
      <c r="D67" s="32" t="s">
        <v>155</v>
      </c>
      <c r="E67" s="27">
        <f>SUM(E64:E66)</f>
        <v>1371510</v>
      </c>
      <c r="F67" s="9"/>
    </row>
    <row r="68" spans="1:6" x14ac:dyDescent="0.35">
      <c r="A68" s="31"/>
      <c r="B68" s="31"/>
      <c r="C68" s="31"/>
      <c r="D68" s="34" t="s">
        <v>156</v>
      </c>
      <c r="E68" s="35">
        <v>1366510</v>
      </c>
      <c r="F68" s="9"/>
    </row>
    <row r="69" spans="1:6" x14ac:dyDescent="0.35">
      <c r="A69" s="9"/>
      <c r="B69" s="9"/>
      <c r="C69" s="9"/>
      <c r="D69" s="9"/>
      <c r="E69" s="9"/>
      <c r="F69" s="9"/>
    </row>
    <row r="70" spans="1:6" x14ac:dyDescent="0.35">
      <c r="A70" s="9"/>
      <c r="B70" s="9"/>
      <c r="C70" s="9"/>
      <c r="D70" s="9"/>
      <c r="E70" s="9"/>
      <c r="F70" s="9"/>
    </row>
    <row r="71" spans="1:6" x14ac:dyDescent="0.35">
      <c r="A71" s="23" t="s">
        <v>150</v>
      </c>
      <c r="B71" s="23" t="s">
        <v>151</v>
      </c>
      <c r="C71" s="23" t="s">
        <v>152</v>
      </c>
      <c r="D71" s="24" t="s">
        <v>48</v>
      </c>
      <c r="E71" s="23" t="s">
        <v>153</v>
      </c>
      <c r="F71" s="9"/>
    </row>
    <row r="72" spans="1:6" x14ac:dyDescent="0.35">
      <c r="A72" s="11"/>
      <c r="B72" s="25" t="s">
        <v>154</v>
      </c>
      <c r="C72" s="26"/>
      <c r="D72" s="25"/>
      <c r="E72" s="27">
        <f>E67</f>
        <v>1371510</v>
      </c>
      <c r="F72" s="9"/>
    </row>
    <row r="73" spans="1:6" x14ac:dyDescent="0.35">
      <c r="A73" s="11" t="s">
        <v>227</v>
      </c>
      <c r="B73" s="25" t="s">
        <v>228</v>
      </c>
      <c r="C73" s="26" t="s">
        <v>157</v>
      </c>
      <c r="D73" s="25" t="s">
        <v>229</v>
      </c>
      <c r="E73" s="29">
        <v>-124000</v>
      </c>
      <c r="F73" s="9" t="s">
        <v>163</v>
      </c>
    </row>
    <row r="74" spans="1:6" x14ac:dyDescent="0.35">
      <c r="A74" s="28" t="s">
        <v>227</v>
      </c>
      <c r="B74" s="25" t="s">
        <v>230</v>
      </c>
      <c r="C74" s="26" t="s">
        <v>231</v>
      </c>
      <c r="D74" s="25" t="s">
        <v>232</v>
      </c>
      <c r="E74" s="29">
        <v>64900</v>
      </c>
      <c r="F74" s="9" t="s">
        <v>163</v>
      </c>
    </row>
    <row r="75" spans="1:6" x14ac:dyDescent="0.35">
      <c r="A75" s="28" t="s">
        <v>227</v>
      </c>
      <c r="B75" s="25" t="s">
        <v>233</v>
      </c>
      <c r="C75" s="26" t="s">
        <v>234</v>
      </c>
      <c r="D75" s="25" t="s">
        <v>235</v>
      </c>
      <c r="E75" s="29">
        <v>374900</v>
      </c>
      <c r="F75" s="9"/>
    </row>
    <row r="76" spans="1:6" x14ac:dyDescent="0.35">
      <c r="A76" s="30"/>
      <c r="B76" s="31"/>
      <c r="C76" s="31"/>
      <c r="D76" s="32" t="s">
        <v>155</v>
      </c>
      <c r="E76" s="27">
        <f>SUM(E72:E75)</f>
        <v>1687310</v>
      </c>
      <c r="F76" s="9"/>
    </row>
    <row r="77" spans="1:6" x14ac:dyDescent="0.35">
      <c r="A77" s="31"/>
      <c r="B77" s="31"/>
      <c r="C77" s="31"/>
      <c r="D77" s="34" t="s">
        <v>156</v>
      </c>
      <c r="E77" s="35">
        <v>1147510</v>
      </c>
      <c r="F77" s="9"/>
    </row>
    <row r="78" spans="1:6" x14ac:dyDescent="0.35">
      <c r="A78" s="9"/>
      <c r="B78" s="9"/>
      <c r="C78" s="9"/>
      <c r="D78" s="9"/>
      <c r="E78" s="9"/>
      <c r="F78" s="9"/>
    </row>
    <row r="79" spans="1:6" x14ac:dyDescent="0.35">
      <c r="A79" s="9"/>
      <c r="B79" s="9"/>
      <c r="C79" s="9"/>
      <c r="D79" s="9"/>
      <c r="E79" s="9"/>
      <c r="F79" s="9"/>
    </row>
    <row r="80" spans="1:6" x14ac:dyDescent="0.35">
      <c r="A80" s="23" t="s">
        <v>150</v>
      </c>
      <c r="B80" s="23" t="s">
        <v>151</v>
      </c>
      <c r="C80" s="23" t="s">
        <v>152</v>
      </c>
      <c r="D80" s="24" t="s">
        <v>48</v>
      </c>
      <c r="E80" s="23" t="s">
        <v>153</v>
      </c>
      <c r="F80" s="9"/>
    </row>
    <row r="81" spans="1:6" x14ac:dyDescent="0.35">
      <c r="A81" s="11"/>
      <c r="B81" s="25" t="s">
        <v>154</v>
      </c>
      <c r="C81" s="26"/>
      <c r="D81" s="25"/>
      <c r="E81" s="27">
        <f>E76</f>
        <v>1687310</v>
      </c>
      <c r="F81" s="9"/>
    </row>
    <row r="82" spans="1:6" x14ac:dyDescent="0.35">
      <c r="A82" s="11" t="s">
        <v>236</v>
      </c>
      <c r="B82" s="25" t="s">
        <v>237</v>
      </c>
      <c r="C82" s="26" t="s">
        <v>165</v>
      </c>
      <c r="D82" s="25" t="s">
        <v>238</v>
      </c>
      <c r="E82" s="29">
        <v>2189750</v>
      </c>
      <c r="F82" s="9" t="s">
        <v>163</v>
      </c>
    </row>
    <row r="83" spans="1:6" x14ac:dyDescent="0.35">
      <c r="A83" s="28"/>
      <c r="B83" s="25"/>
      <c r="C83" s="26"/>
      <c r="D83" s="25"/>
      <c r="E83" s="29"/>
      <c r="F83" s="9" t="s">
        <v>163</v>
      </c>
    </row>
    <row r="84" spans="1:6" x14ac:dyDescent="0.35">
      <c r="A84" s="30"/>
      <c r="B84" s="31"/>
      <c r="C84" s="31"/>
      <c r="D84" s="32" t="s">
        <v>155</v>
      </c>
      <c r="E84" s="27">
        <f>SUM(E81:E83)</f>
        <v>3877060</v>
      </c>
      <c r="F84" s="9"/>
    </row>
    <row r="85" spans="1:6" x14ac:dyDescent="0.35">
      <c r="A85" s="31"/>
      <c r="B85" s="31"/>
      <c r="C85" s="31"/>
      <c r="D85" s="34" t="s">
        <v>156</v>
      </c>
      <c r="E85" s="35">
        <v>1147510</v>
      </c>
      <c r="F85" s="9">
        <v>0</v>
      </c>
    </row>
    <row r="86" spans="1:6" x14ac:dyDescent="0.35">
      <c r="A86" s="9"/>
      <c r="B86" s="9"/>
      <c r="C86" s="9"/>
      <c r="D86" s="9"/>
      <c r="E86" s="9"/>
      <c r="F86" s="9"/>
    </row>
    <row r="87" spans="1:6" x14ac:dyDescent="0.35">
      <c r="A87" s="9"/>
      <c r="B87" s="9"/>
      <c r="C87" s="9"/>
      <c r="D87" s="9"/>
      <c r="E87" s="9"/>
      <c r="F87" s="9"/>
    </row>
    <row r="88" spans="1:6" x14ac:dyDescent="0.35">
      <c r="A88" s="23" t="s">
        <v>150</v>
      </c>
      <c r="B88" s="23" t="s">
        <v>151</v>
      </c>
      <c r="C88" s="23" t="s">
        <v>152</v>
      </c>
      <c r="D88" s="24" t="s">
        <v>48</v>
      </c>
      <c r="E88" s="23" t="s">
        <v>153</v>
      </c>
      <c r="F88" s="9"/>
    </row>
    <row r="89" spans="1:6" x14ac:dyDescent="0.35">
      <c r="A89" s="11"/>
      <c r="B89" s="25" t="s">
        <v>154</v>
      </c>
      <c r="C89" s="26"/>
      <c r="D89" s="25"/>
      <c r="E89" s="27">
        <f>E84</f>
        <v>3877060</v>
      </c>
      <c r="F89" s="9"/>
    </row>
    <row r="90" spans="1:6" x14ac:dyDescent="0.35">
      <c r="A90" s="11" t="s">
        <v>239</v>
      </c>
      <c r="B90" s="25" t="s">
        <v>240</v>
      </c>
      <c r="C90" s="26" t="s">
        <v>241</v>
      </c>
      <c r="D90" s="25" t="s">
        <v>242</v>
      </c>
      <c r="E90" s="29">
        <v>2500000</v>
      </c>
      <c r="F90" s="9"/>
    </row>
    <row r="91" spans="1:6" x14ac:dyDescent="0.35">
      <c r="A91" s="30"/>
      <c r="B91" s="31"/>
      <c r="C91" s="31"/>
      <c r="D91" s="32" t="s">
        <v>155</v>
      </c>
      <c r="E91" s="27">
        <f>SUM(E89:E90)</f>
        <v>6377060</v>
      </c>
      <c r="F91" s="36">
        <f>E91-E92</f>
        <v>5229550</v>
      </c>
    </row>
    <row r="92" spans="1:6" x14ac:dyDescent="0.35">
      <c r="A92" s="31"/>
      <c r="B92" s="31"/>
      <c r="C92" s="31"/>
      <c r="D92" s="34" t="s">
        <v>156</v>
      </c>
      <c r="E92" s="35">
        <v>1147510</v>
      </c>
      <c r="F92" s="9"/>
    </row>
    <row r="93" spans="1:6" x14ac:dyDescent="0.35">
      <c r="A93" s="9"/>
      <c r="B93" s="9"/>
      <c r="C93" s="9"/>
      <c r="D93" s="9"/>
      <c r="E93" s="9"/>
      <c r="F93" s="9"/>
    </row>
    <row r="94" spans="1:6" x14ac:dyDescent="0.35">
      <c r="A94" s="9"/>
      <c r="B94" s="9"/>
      <c r="C94" s="9"/>
      <c r="D94" s="9"/>
      <c r="E94" s="9"/>
      <c r="F94" s="9"/>
    </row>
    <row r="95" spans="1:6" x14ac:dyDescent="0.35">
      <c r="A95" s="23" t="s">
        <v>150</v>
      </c>
      <c r="B95" s="23" t="s">
        <v>151</v>
      </c>
      <c r="C95" s="23" t="s">
        <v>152</v>
      </c>
      <c r="D95" s="24" t="s">
        <v>48</v>
      </c>
      <c r="E95" s="23" t="s">
        <v>153</v>
      </c>
      <c r="F95" s="9"/>
    </row>
    <row r="96" spans="1:6" x14ac:dyDescent="0.35">
      <c r="A96" s="11"/>
      <c r="B96" s="25" t="s">
        <v>154</v>
      </c>
      <c r="C96" s="26"/>
      <c r="D96" s="25"/>
      <c r="E96" s="27">
        <f>E91</f>
        <v>6377060</v>
      </c>
      <c r="F96" s="9"/>
    </row>
    <row r="97" spans="1:6" x14ac:dyDescent="0.35">
      <c r="A97" s="11" t="s">
        <v>243</v>
      </c>
      <c r="B97" s="25" t="s">
        <v>244</v>
      </c>
      <c r="C97" s="26" t="s">
        <v>157</v>
      </c>
      <c r="D97" s="25" t="s">
        <v>245</v>
      </c>
      <c r="E97" s="29">
        <v>-154150</v>
      </c>
      <c r="F97" s="9"/>
    </row>
    <row r="98" spans="1:6" x14ac:dyDescent="0.35">
      <c r="A98" s="11" t="s">
        <v>243</v>
      </c>
      <c r="B98" s="25" t="s">
        <v>246</v>
      </c>
      <c r="C98" s="26" t="s">
        <v>164</v>
      </c>
      <c r="D98" s="25" t="s">
        <v>247</v>
      </c>
      <c r="E98" s="29">
        <v>-5230600</v>
      </c>
      <c r="F98" s="9"/>
    </row>
    <row r="99" spans="1:6" x14ac:dyDescent="0.35">
      <c r="A99" s="11" t="s">
        <v>243</v>
      </c>
      <c r="B99" s="25" t="s">
        <v>248</v>
      </c>
      <c r="C99" s="26" t="s">
        <v>166</v>
      </c>
      <c r="D99" s="25" t="s">
        <v>249</v>
      </c>
      <c r="E99" s="29">
        <v>33300</v>
      </c>
      <c r="F99" s="9"/>
    </row>
    <row r="100" spans="1:6" x14ac:dyDescent="0.35">
      <c r="A100" s="30"/>
      <c r="B100" s="31"/>
      <c r="C100" s="31"/>
      <c r="D100" s="32" t="s">
        <v>155</v>
      </c>
      <c r="E100" s="27">
        <f>SUM(E96:E99)</f>
        <v>1025610</v>
      </c>
      <c r="F100" s="9"/>
    </row>
    <row r="101" spans="1:6" x14ac:dyDescent="0.35">
      <c r="A101" s="31"/>
      <c r="B101" s="31"/>
      <c r="C101" s="31"/>
      <c r="D101" s="34" t="s">
        <v>156</v>
      </c>
      <c r="E101" s="35">
        <v>992310</v>
      </c>
      <c r="F101" s="36">
        <f>E100-E101</f>
        <v>33300</v>
      </c>
    </row>
    <row r="102" spans="1:6" x14ac:dyDescent="0.35">
      <c r="A102" s="9"/>
      <c r="B102" s="9"/>
      <c r="C102" s="9"/>
      <c r="D102" s="9"/>
      <c r="E102" s="9"/>
      <c r="F102" s="9"/>
    </row>
    <row r="103" spans="1:6" x14ac:dyDescent="0.35">
      <c r="A103" s="9"/>
      <c r="B103" s="9"/>
      <c r="C103" s="9"/>
      <c r="D103" s="9"/>
      <c r="E103" s="9"/>
      <c r="F103" s="9"/>
    </row>
    <row r="104" spans="1:6" x14ac:dyDescent="0.35">
      <c r="A104" s="23" t="s">
        <v>150</v>
      </c>
      <c r="B104" s="23" t="s">
        <v>151</v>
      </c>
      <c r="C104" s="23" t="s">
        <v>152</v>
      </c>
      <c r="D104" s="24" t="s">
        <v>48</v>
      </c>
      <c r="E104" s="23" t="s">
        <v>153</v>
      </c>
      <c r="F104" s="9"/>
    </row>
    <row r="105" spans="1:6" x14ac:dyDescent="0.35">
      <c r="A105" s="11"/>
      <c r="B105" s="25" t="s">
        <v>154</v>
      </c>
      <c r="C105" s="26"/>
      <c r="D105" s="25"/>
      <c r="E105" s="27">
        <f>E100</f>
        <v>1025610</v>
      </c>
      <c r="F105" s="9"/>
    </row>
    <row r="106" spans="1:6" x14ac:dyDescent="0.35">
      <c r="A106" s="11" t="s">
        <v>250</v>
      </c>
      <c r="B106" s="25" t="s">
        <v>251</v>
      </c>
      <c r="C106" s="26" t="s">
        <v>162</v>
      </c>
      <c r="D106" s="25" t="s">
        <v>252</v>
      </c>
      <c r="E106" s="29">
        <v>2934750</v>
      </c>
      <c r="F106" s="9"/>
    </row>
    <row r="107" spans="1:6" x14ac:dyDescent="0.35">
      <c r="A107" s="30"/>
      <c r="B107" s="31"/>
      <c r="C107" s="31"/>
      <c r="D107" s="32" t="s">
        <v>155</v>
      </c>
      <c r="E107" s="27">
        <f>SUM(E105:E106)</f>
        <v>3960360</v>
      </c>
      <c r="F107" s="9"/>
    </row>
    <row r="108" spans="1:6" x14ac:dyDescent="0.35">
      <c r="A108" s="31"/>
      <c r="B108" s="31"/>
      <c r="C108" s="31"/>
      <c r="D108" s="34" t="s">
        <v>156</v>
      </c>
      <c r="E108" s="35">
        <v>992310</v>
      </c>
      <c r="F108" s="36">
        <f>E107-E108</f>
        <v>2968050</v>
      </c>
    </row>
    <row r="109" spans="1:6" x14ac:dyDescent="0.35">
      <c r="A109" s="9"/>
      <c r="B109" s="9"/>
      <c r="C109" s="9"/>
      <c r="D109" s="9"/>
      <c r="E109" s="9"/>
      <c r="F109" s="9"/>
    </row>
    <row r="110" spans="1:6" x14ac:dyDescent="0.35">
      <c r="A110" s="9"/>
      <c r="B110" s="9"/>
      <c r="C110" s="9"/>
      <c r="D110" s="9"/>
      <c r="E110" s="9"/>
      <c r="F110" s="9"/>
    </row>
    <row r="111" spans="1:6" x14ac:dyDescent="0.35">
      <c r="A111" s="23" t="s">
        <v>150</v>
      </c>
      <c r="B111" s="23" t="s">
        <v>151</v>
      </c>
      <c r="C111" s="23" t="s">
        <v>152</v>
      </c>
      <c r="D111" s="24" t="s">
        <v>48</v>
      </c>
      <c r="E111" s="23" t="s">
        <v>153</v>
      </c>
      <c r="F111" s="9"/>
    </row>
    <row r="112" spans="1:6" x14ac:dyDescent="0.35">
      <c r="A112" s="11"/>
      <c r="B112" s="25" t="s">
        <v>154</v>
      </c>
      <c r="C112" s="26"/>
      <c r="D112" s="25"/>
      <c r="E112" s="27">
        <f>E107</f>
        <v>3960360</v>
      </c>
      <c r="F112" s="9"/>
    </row>
    <row r="113" spans="1:6" x14ac:dyDescent="0.35">
      <c r="A113" s="11" t="s">
        <v>253</v>
      </c>
      <c r="B113" s="25" t="s">
        <v>254</v>
      </c>
      <c r="C113" s="26" t="s">
        <v>157</v>
      </c>
      <c r="D113" s="25" t="s">
        <v>255</v>
      </c>
      <c r="E113" s="29">
        <v>-213500</v>
      </c>
      <c r="F113" s="9"/>
    </row>
    <row r="114" spans="1:6" x14ac:dyDescent="0.35">
      <c r="A114" s="11" t="s">
        <v>253</v>
      </c>
      <c r="B114" s="25" t="s">
        <v>256</v>
      </c>
      <c r="C114" s="26" t="s">
        <v>164</v>
      </c>
      <c r="D114" s="25" t="s">
        <v>257</v>
      </c>
      <c r="E114" s="29">
        <v>-238800</v>
      </c>
      <c r="F114" s="9"/>
    </row>
    <row r="115" spans="1:6" x14ac:dyDescent="0.35">
      <c r="A115" s="11" t="s">
        <v>253</v>
      </c>
      <c r="B115" s="25" t="s">
        <v>258</v>
      </c>
      <c r="C115" s="26" t="s">
        <v>259</v>
      </c>
      <c r="D115" s="25" t="s">
        <v>260</v>
      </c>
      <c r="E115" s="29">
        <v>557100</v>
      </c>
      <c r="F115" s="9"/>
    </row>
    <row r="116" spans="1:6" x14ac:dyDescent="0.35">
      <c r="A116" s="11" t="s">
        <v>253</v>
      </c>
      <c r="B116" s="25" t="s">
        <v>261</v>
      </c>
      <c r="C116" s="26" t="s">
        <v>262</v>
      </c>
      <c r="D116" s="25" t="s">
        <v>263</v>
      </c>
      <c r="E116" s="29">
        <v>953700</v>
      </c>
      <c r="F116" s="9"/>
    </row>
    <row r="117" spans="1:6" x14ac:dyDescent="0.35">
      <c r="A117" s="11" t="s">
        <v>253</v>
      </c>
      <c r="B117" s="25" t="s">
        <v>264</v>
      </c>
      <c r="C117" s="26" t="s">
        <v>265</v>
      </c>
      <c r="D117" s="25" t="s">
        <v>266</v>
      </c>
      <c r="E117" s="29">
        <v>2097550</v>
      </c>
      <c r="F117" s="9"/>
    </row>
    <row r="118" spans="1:6" x14ac:dyDescent="0.35">
      <c r="A118" s="30"/>
      <c r="B118" s="31"/>
      <c r="C118" s="31"/>
      <c r="D118" s="32" t="s">
        <v>155</v>
      </c>
      <c r="E118" s="27">
        <f>SUM(E112:E117)</f>
        <v>7116410</v>
      </c>
      <c r="F118" s="36">
        <f>E118-E119</f>
        <v>6576400</v>
      </c>
    </row>
    <row r="119" spans="1:6" x14ac:dyDescent="0.35">
      <c r="A119" s="31"/>
      <c r="B119" s="31"/>
      <c r="C119" s="31"/>
      <c r="D119" s="34" t="s">
        <v>156</v>
      </c>
      <c r="E119" s="35">
        <v>540010</v>
      </c>
      <c r="F119" s="9"/>
    </row>
    <row r="120" spans="1:6" x14ac:dyDescent="0.35">
      <c r="A120" s="9"/>
      <c r="B120" s="9"/>
      <c r="C120" s="9"/>
      <c r="D120" s="9"/>
      <c r="E120" s="9"/>
      <c r="F120" s="9"/>
    </row>
    <row r="121" spans="1:6" x14ac:dyDescent="0.35">
      <c r="A121" s="9"/>
      <c r="B121" s="9"/>
      <c r="C121" s="9"/>
      <c r="D121" s="9"/>
      <c r="E121" s="9"/>
      <c r="F121" s="9"/>
    </row>
    <row r="122" spans="1:6" x14ac:dyDescent="0.35">
      <c r="A122" s="23" t="s">
        <v>150</v>
      </c>
      <c r="B122" s="23" t="s">
        <v>151</v>
      </c>
      <c r="C122" s="23" t="s">
        <v>152</v>
      </c>
      <c r="D122" s="24" t="s">
        <v>48</v>
      </c>
      <c r="E122" s="23" t="s">
        <v>153</v>
      </c>
      <c r="F122" s="9"/>
    </row>
    <row r="123" spans="1:6" x14ac:dyDescent="0.35">
      <c r="A123" s="11"/>
      <c r="B123" s="25" t="s">
        <v>154</v>
      </c>
      <c r="C123" s="26"/>
      <c r="D123" s="25"/>
      <c r="E123" s="27">
        <f>E118</f>
        <v>7116410</v>
      </c>
      <c r="F123" s="9"/>
    </row>
    <row r="124" spans="1:6" x14ac:dyDescent="0.35">
      <c r="A124" s="11" t="s">
        <v>267</v>
      </c>
      <c r="B124" s="25" t="s">
        <v>268</v>
      </c>
      <c r="C124" s="26" t="s">
        <v>164</v>
      </c>
      <c r="D124" s="25" t="s">
        <v>269</v>
      </c>
      <c r="E124" s="29">
        <v>-832000</v>
      </c>
      <c r="F124" s="9"/>
    </row>
    <row r="125" spans="1:6" x14ac:dyDescent="0.35">
      <c r="A125" s="11" t="s">
        <v>267</v>
      </c>
      <c r="B125" s="25" t="s">
        <v>270</v>
      </c>
      <c r="C125" s="26" t="s">
        <v>164</v>
      </c>
      <c r="D125" s="25" t="s">
        <v>271</v>
      </c>
      <c r="E125" s="29">
        <v>-3746750</v>
      </c>
      <c r="F125" s="9"/>
    </row>
    <row r="126" spans="1:6" x14ac:dyDescent="0.35">
      <c r="A126" s="11" t="s">
        <v>267</v>
      </c>
      <c r="B126" s="25" t="s">
        <v>272</v>
      </c>
      <c r="C126" s="26" t="s">
        <v>164</v>
      </c>
      <c r="D126" s="25" t="s">
        <v>273</v>
      </c>
      <c r="E126" s="29">
        <v>-264800</v>
      </c>
      <c r="F126" s="9"/>
    </row>
    <row r="127" spans="1:6" x14ac:dyDescent="0.35">
      <c r="A127" s="11" t="s">
        <v>267</v>
      </c>
      <c r="B127" s="25" t="s">
        <v>274</v>
      </c>
      <c r="C127" s="26" t="s">
        <v>164</v>
      </c>
      <c r="D127" s="25" t="s">
        <v>275</v>
      </c>
      <c r="E127" s="29">
        <v>-2934750</v>
      </c>
      <c r="F127" s="9"/>
    </row>
    <row r="128" spans="1:6" x14ac:dyDescent="0.35">
      <c r="A128" s="11" t="s">
        <v>267</v>
      </c>
      <c r="B128" s="25" t="s">
        <v>276</v>
      </c>
      <c r="C128" s="26" t="s">
        <v>164</v>
      </c>
      <c r="D128" s="25" t="s">
        <v>277</v>
      </c>
      <c r="E128" s="29">
        <v>832000</v>
      </c>
      <c r="F128" s="9"/>
    </row>
    <row r="129" spans="1:6" x14ac:dyDescent="0.35">
      <c r="A129" s="11" t="s">
        <v>267</v>
      </c>
      <c r="B129" s="25" t="s">
        <v>278</v>
      </c>
      <c r="C129" s="26" t="s">
        <v>279</v>
      </c>
      <c r="D129" s="25" t="s">
        <v>280</v>
      </c>
      <c r="E129" s="29">
        <v>1649200</v>
      </c>
      <c r="F129" s="9"/>
    </row>
    <row r="130" spans="1:6" x14ac:dyDescent="0.35">
      <c r="A130" s="11" t="s">
        <v>267</v>
      </c>
      <c r="B130" s="25" t="s">
        <v>281</v>
      </c>
      <c r="C130" s="26" t="s">
        <v>282</v>
      </c>
      <c r="D130" s="25" t="s">
        <v>283</v>
      </c>
      <c r="E130" s="29">
        <v>2967000</v>
      </c>
      <c r="F130" s="9"/>
    </row>
    <row r="131" spans="1:6" x14ac:dyDescent="0.35">
      <c r="A131" s="11" t="s">
        <v>267</v>
      </c>
      <c r="B131" s="25" t="s">
        <v>284</v>
      </c>
      <c r="C131" s="26" t="s">
        <v>285</v>
      </c>
      <c r="D131" s="25" t="s">
        <v>286</v>
      </c>
      <c r="E131" s="29">
        <v>404800</v>
      </c>
      <c r="F131" s="9"/>
    </row>
    <row r="132" spans="1:6" x14ac:dyDescent="0.35">
      <c r="A132" s="30"/>
      <c r="B132" s="31"/>
      <c r="C132" s="31"/>
      <c r="D132" s="32" t="s">
        <v>155</v>
      </c>
      <c r="E132" s="27">
        <f>SUM(E123:E131)</f>
        <v>5191110</v>
      </c>
      <c r="F132" s="9"/>
    </row>
    <row r="133" spans="1:6" x14ac:dyDescent="0.35">
      <c r="A133" s="31"/>
      <c r="B133" s="31"/>
      <c r="C133" s="31"/>
      <c r="D133" s="34" t="s">
        <v>156</v>
      </c>
      <c r="E133" s="35">
        <v>1107210</v>
      </c>
      <c r="F133" s="36">
        <f>E132-E133</f>
        <v>4083900</v>
      </c>
    </row>
    <row r="134" spans="1:6" x14ac:dyDescent="0.35">
      <c r="A134" s="9"/>
      <c r="B134" s="9"/>
      <c r="C134" s="9"/>
      <c r="D134" s="9"/>
      <c r="E134" s="9"/>
      <c r="F134" s="9"/>
    </row>
    <row r="135" spans="1:6" x14ac:dyDescent="0.35">
      <c r="A135" s="9"/>
      <c r="B135" s="9"/>
      <c r="C135" s="9"/>
      <c r="D135" s="9"/>
      <c r="E135" s="9"/>
      <c r="F135" s="9"/>
    </row>
    <row r="136" spans="1:6" x14ac:dyDescent="0.35">
      <c r="A136" s="23" t="s">
        <v>150</v>
      </c>
      <c r="B136" s="23" t="s">
        <v>151</v>
      </c>
      <c r="C136" s="23" t="s">
        <v>152</v>
      </c>
      <c r="D136" s="24" t="s">
        <v>48</v>
      </c>
      <c r="E136" s="23" t="s">
        <v>153</v>
      </c>
      <c r="F136" s="9"/>
    </row>
    <row r="137" spans="1:6" x14ac:dyDescent="0.35">
      <c r="A137" s="11"/>
      <c r="B137" s="25" t="s">
        <v>154</v>
      </c>
      <c r="C137" s="26"/>
      <c r="D137" s="25"/>
      <c r="E137" s="27">
        <f>E132</f>
        <v>5191110</v>
      </c>
      <c r="F137" s="9"/>
    </row>
    <row r="138" spans="1:6" x14ac:dyDescent="0.35">
      <c r="A138" s="11" t="s">
        <v>287</v>
      </c>
      <c r="B138" s="25" t="s">
        <v>288</v>
      </c>
      <c r="C138" s="26" t="s">
        <v>288</v>
      </c>
      <c r="D138" s="25" t="s">
        <v>161</v>
      </c>
      <c r="E138" s="29">
        <v>-100000</v>
      </c>
      <c r="F138" s="9"/>
    </row>
    <row r="139" spans="1:6" x14ac:dyDescent="0.35">
      <c r="A139" s="11" t="s">
        <v>287</v>
      </c>
      <c r="B139" s="25" t="s">
        <v>289</v>
      </c>
      <c r="C139" s="26" t="s">
        <v>289</v>
      </c>
      <c r="D139" s="25" t="s">
        <v>161</v>
      </c>
      <c r="E139" s="29">
        <v>-100000</v>
      </c>
      <c r="F139" s="9"/>
    </row>
    <row r="140" spans="1:6" x14ac:dyDescent="0.35">
      <c r="A140" s="11" t="s">
        <v>287</v>
      </c>
      <c r="B140" s="25" t="s">
        <v>290</v>
      </c>
      <c r="C140" s="26" t="s">
        <v>290</v>
      </c>
      <c r="D140" s="25" t="s">
        <v>161</v>
      </c>
      <c r="E140" s="29">
        <v>-50000</v>
      </c>
      <c r="F140" s="9"/>
    </row>
    <row r="141" spans="1:6" x14ac:dyDescent="0.35">
      <c r="A141" s="11" t="s">
        <v>287</v>
      </c>
      <c r="B141" s="25" t="s">
        <v>291</v>
      </c>
      <c r="C141" s="26" t="s">
        <v>164</v>
      </c>
      <c r="D141" s="25" t="s">
        <v>292</v>
      </c>
      <c r="E141" s="29">
        <v>-4056925</v>
      </c>
      <c r="F141" s="9"/>
    </row>
    <row r="142" spans="1:6" x14ac:dyDescent="0.35">
      <c r="A142" s="11" t="s">
        <v>287</v>
      </c>
      <c r="B142" s="25" t="s">
        <v>293</v>
      </c>
      <c r="C142" s="26" t="s">
        <v>164</v>
      </c>
      <c r="D142" s="25" t="s">
        <v>294</v>
      </c>
      <c r="E142" s="29">
        <v>-253850</v>
      </c>
      <c r="F142" s="9"/>
    </row>
    <row r="143" spans="1:6" x14ac:dyDescent="0.35">
      <c r="A143" s="11" t="s">
        <v>287</v>
      </c>
      <c r="B143" s="25" t="s">
        <v>295</v>
      </c>
      <c r="C143" s="26" t="s">
        <v>296</v>
      </c>
      <c r="D143" s="25" t="s">
        <v>297</v>
      </c>
      <c r="E143" s="29">
        <v>422400</v>
      </c>
      <c r="F143" s="9"/>
    </row>
    <row r="144" spans="1:6" x14ac:dyDescent="0.35">
      <c r="A144" s="30"/>
      <c r="B144" s="31"/>
      <c r="C144" s="31"/>
      <c r="D144" s="32" t="s">
        <v>155</v>
      </c>
      <c r="E144" s="27">
        <f>SUM(E137:E143)</f>
        <v>1052735</v>
      </c>
      <c r="F144" s="9"/>
    </row>
    <row r="145" spans="1:6" x14ac:dyDescent="0.35">
      <c r="A145" s="31"/>
      <c r="B145" s="31"/>
      <c r="C145" s="31"/>
      <c r="D145" s="34" t="s">
        <v>156</v>
      </c>
      <c r="E145" s="35">
        <v>602560</v>
      </c>
      <c r="F145" s="36">
        <f>E144-E145</f>
        <v>450175</v>
      </c>
    </row>
    <row r="146" spans="1:6" x14ac:dyDescent="0.35">
      <c r="A146" s="9"/>
      <c r="B146" s="9"/>
      <c r="C146" s="9"/>
      <c r="D146" s="9"/>
      <c r="E146" s="9"/>
      <c r="F146" s="9"/>
    </row>
    <row r="147" spans="1:6" x14ac:dyDescent="0.35">
      <c r="A147" s="9"/>
      <c r="B147" s="9"/>
      <c r="C147" s="9"/>
      <c r="D147" s="9"/>
      <c r="E147" s="9"/>
      <c r="F147" s="9"/>
    </row>
    <row r="148" spans="1:6" x14ac:dyDescent="0.35">
      <c r="A148" s="23" t="s">
        <v>150</v>
      </c>
      <c r="B148" s="23" t="s">
        <v>151</v>
      </c>
      <c r="C148" s="23" t="s">
        <v>152</v>
      </c>
      <c r="D148" s="24" t="s">
        <v>48</v>
      </c>
      <c r="E148" s="23" t="s">
        <v>153</v>
      </c>
      <c r="F148" s="9"/>
    </row>
    <row r="149" spans="1:6" x14ac:dyDescent="0.35">
      <c r="A149" s="11"/>
      <c r="B149" s="25" t="s">
        <v>154</v>
      </c>
      <c r="C149" s="26"/>
      <c r="D149" s="25"/>
      <c r="E149" s="27">
        <f>E144</f>
        <v>1052735</v>
      </c>
      <c r="F149" s="9"/>
    </row>
    <row r="150" spans="1:6" x14ac:dyDescent="0.35">
      <c r="A150" s="11" t="s">
        <v>298</v>
      </c>
      <c r="B150" s="25" t="s">
        <v>299</v>
      </c>
      <c r="C150" s="26" t="s">
        <v>279</v>
      </c>
      <c r="D150" s="25" t="s">
        <v>300</v>
      </c>
      <c r="E150" s="29">
        <v>320500</v>
      </c>
      <c r="F150" s="9"/>
    </row>
    <row r="151" spans="1:6" x14ac:dyDescent="0.35">
      <c r="A151" s="11" t="s">
        <v>298</v>
      </c>
      <c r="B151" s="25" t="s">
        <v>301</v>
      </c>
      <c r="C151" s="26" t="s">
        <v>302</v>
      </c>
      <c r="D151" s="25" t="s">
        <v>303</v>
      </c>
      <c r="E151" s="29">
        <v>10000000</v>
      </c>
      <c r="F151" s="9"/>
    </row>
    <row r="152" spans="1:6" x14ac:dyDescent="0.35">
      <c r="A152" s="30"/>
      <c r="B152" s="31"/>
      <c r="C152" s="31"/>
      <c r="D152" s="32" t="s">
        <v>155</v>
      </c>
      <c r="E152" s="27">
        <f>SUM(E149:E151)</f>
        <v>11373235</v>
      </c>
      <c r="F152" s="9"/>
    </row>
    <row r="153" spans="1:6" x14ac:dyDescent="0.35">
      <c r="A153" s="31"/>
      <c r="B153" s="31"/>
      <c r="C153" s="31"/>
      <c r="D153" s="34" t="s">
        <v>156</v>
      </c>
      <c r="E153" s="35">
        <v>602560</v>
      </c>
      <c r="F153" s="9"/>
    </row>
    <row r="154" spans="1:6" x14ac:dyDescent="0.35">
      <c r="A154" s="9"/>
      <c r="B154" s="9"/>
      <c r="C154" s="9"/>
      <c r="D154" s="9"/>
      <c r="E154" s="9"/>
      <c r="F154" s="9"/>
    </row>
    <row r="155" spans="1:6" x14ac:dyDescent="0.35">
      <c r="A155" s="9"/>
      <c r="B155" s="9"/>
      <c r="C155" s="9"/>
      <c r="D155" s="9"/>
      <c r="E155" s="9"/>
      <c r="F155" s="9"/>
    </row>
  </sheetData>
  <mergeCells count="1">
    <mergeCell ref="A1:D1"/>
  </mergeCells>
  <pageMargins left="0" right="0" top="0.2" bottom="0.2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B58"/>
  <sheetViews>
    <sheetView workbookViewId="0">
      <selection activeCell="A13" sqref="A13"/>
    </sheetView>
  </sheetViews>
  <sheetFormatPr defaultRowHeight="14.5" x14ac:dyDescent="0.35"/>
  <cols>
    <col min="1" max="1" width="50" customWidth="1"/>
    <col min="2" max="2" width="113" bestFit="1" customWidth="1"/>
  </cols>
  <sheetData>
    <row r="1" spans="1:2" x14ac:dyDescent="0.35">
      <c r="A1" s="3" t="s">
        <v>83</v>
      </c>
      <c r="B1" s="3" t="s">
        <v>84</v>
      </c>
    </row>
    <row r="2" spans="1:2" x14ac:dyDescent="0.35">
      <c r="A2" s="2" t="s">
        <v>85</v>
      </c>
      <c r="B2" t="s">
        <v>86</v>
      </c>
    </row>
    <row r="3" spans="1:2" x14ac:dyDescent="0.35">
      <c r="A3" s="2" t="s">
        <v>87</v>
      </c>
      <c r="B3" t="s">
        <v>88</v>
      </c>
    </row>
    <row r="4" spans="1:2" x14ac:dyDescent="0.35">
      <c r="A4" s="2" t="s">
        <v>89</v>
      </c>
      <c r="B4" t="s">
        <v>90</v>
      </c>
    </row>
    <row r="5" spans="1:2" x14ac:dyDescent="0.35">
      <c r="A5" s="2" t="s">
        <v>91</v>
      </c>
      <c r="B5" t="s">
        <v>92</v>
      </c>
    </row>
    <row r="6" spans="1:2" x14ac:dyDescent="0.35">
      <c r="A6" s="2" t="s">
        <v>4</v>
      </c>
      <c r="B6" t="s">
        <v>93</v>
      </c>
    </row>
    <row r="7" spans="1:2" x14ac:dyDescent="0.35">
      <c r="A7" s="2" t="s">
        <v>94</v>
      </c>
      <c r="B7" t="s">
        <v>95</v>
      </c>
    </row>
    <row r="8" spans="1:2" x14ac:dyDescent="0.35">
      <c r="A8" s="2" t="s">
        <v>5</v>
      </c>
      <c r="B8" t="s">
        <v>52</v>
      </c>
    </row>
    <row r="9" spans="1:2" x14ac:dyDescent="0.35">
      <c r="A9" s="2" t="s">
        <v>6</v>
      </c>
      <c r="B9" t="s">
        <v>96</v>
      </c>
    </row>
    <row r="10" spans="1:2" x14ac:dyDescent="0.35">
      <c r="A10" s="2" t="s">
        <v>7</v>
      </c>
      <c r="B10" t="s">
        <v>97</v>
      </c>
    </row>
    <row r="11" spans="1:2" x14ac:dyDescent="0.35">
      <c r="A11" s="2" t="s">
        <v>8</v>
      </c>
      <c r="B11" t="s">
        <v>53</v>
      </c>
    </row>
    <row r="12" spans="1:2" x14ac:dyDescent="0.35">
      <c r="A12" s="2" t="s">
        <v>9</v>
      </c>
      <c r="B12" t="s">
        <v>98</v>
      </c>
    </row>
    <row r="13" spans="1:2" x14ac:dyDescent="0.35">
      <c r="A13" s="2" t="s">
        <v>10</v>
      </c>
      <c r="B13" t="s">
        <v>54</v>
      </c>
    </row>
    <row r="14" spans="1:2" x14ac:dyDescent="0.35">
      <c r="A14" s="2" t="s">
        <v>11</v>
      </c>
      <c r="B14" t="s">
        <v>99</v>
      </c>
    </row>
    <row r="15" spans="1:2" x14ac:dyDescent="0.35">
      <c r="A15" s="2" t="s">
        <v>12</v>
      </c>
      <c r="B15" t="s">
        <v>100</v>
      </c>
    </row>
    <row r="16" spans="1:2" x14ac:dyDescent="0.35">
      <c r="A16" s="2" t="s">
        <v>13</v>
      </c>
      <c r="B16" t="s">
        <v>101</v>
      </c>
    </row>
    <row r="17" spans="1:2" x14ac:dyDescent="0.35">
      <c r="A17" s="2" t="s">
        <v>14</v>
      </c>
      <c r="B17" t="s">
        <v>55</v>
      </c>
    </row>
    <row r="18" spans="1:2" x14ac:dyDescent="0.35">
      <c r="A18" s="2" t="s">
        <v>15</v>
      </c>
      <c r="B18" t="s">
        <v>56</v>
      </c>
    </row>
    <row r="19" spans="1:2" x14ac:dyDescent="0.35">
      <c r="A19" s="2" t="s">
        <v>16</v>
      </c>
      <c r="B19" t="s">
        <v>102</v>
      </c>
    </row>
    <row r="20" spans="1:2" x14ac:dyDescent="0.35">
      <c r="A20" s="2" t="s">
        <v>17</v>
      </c>
      <c r="B20" t="s">
        <v>103</v>
      </c>
    </row>
    <row r="21" spans="1:2" x14ac:dyDescent="0.35">
      <c r="A21" s="2" t="s">
        <v>18</v>
      </c>
      <c r="B21" t="s">
        <v>104</v>
      </c>
    </row>
    <row r="22" spans="1:2" x14ac:dyDescent="0.35">
      <c r="A22" s="2" t="s">
        <v>19</v>
      </c>
      <c r="B22" t="s">
        <v>105</v>
      </c>
    </row>
    <row r="23" spans="1:2" x14ac:dyDescent="0.35">
      <c r="A23" s="2" t="s">
        <v>20</v>
      </c>
      <c r="B23" t="s">
        <v>57</v>
      </c>
    </row>
    <row r="24" spans="1:2" x14ac:dyDescent="0.35">
      <c r="A24" s="2" t="s">
        <v>21</v>
      </c>
      <c r="B24" t="s">
        <v>58</v>
      </c>
    </row>
    <row r="25" spans="1:2" x14ac:dyDescent="0.35">
      <c r="A25" s="2" t="s">
        <v>22</v>
      </c>
      <c r="B25" t="s">
        <v>106</v>
      </c>
    </row>
    <row r="26" spans="1:2" x14ac:dyDescent="0.35">
      <c r="A26" s="2" t="s">
        <v>23</v>
      </c>
      <c r="B26" t="s">
        <v>59</v>
      </c>
    </row>
    <row r="27" spans="1:2" x14ac:dyDescent="0.35">
      <c r="A27" s="2" t="s">
        <v>24</v>
      </c>
      <c r="B27" t="s">
        <v>107</v>
      </c>
    </row>
    <row r="28" spans="1:2" x14ac:dyDescent="0.35">
      <c r="A28" s="2" t="s">
        <v>25</v>
      </c>
      <c r="B28" t="s">
        <v>108</v>
      </c>
    </row>
    <row r="29" spans="1:2" x14ac:dyDescent="0.35">
      <c r="A29" s="2" t="s">
        <v>26</v>
      </c>
      <c r="B29" t="s">
        <v>109</v>
      </c>
    </row>
    <row r="30" spans="1:2" x14ac:dyDescent="0.35">
      <c r="A30" s="2" t="s">
        <v>27</v>
      </c>
      <c r="B30" t="s">
        <v>110</v>
      </c>
    </row>
    <row r="31" spans="1:2" x14ac:dyDescent="0.35">
      <c r="A31" s="2" t="s">
        <v>28</v>
      </c>
      <c r="B31" t="s">
        <v>111</v>
      </c>
    </row>
    <row r="32" spans="1:2" x14ac:dyDescent="0.35">
      <c r="A32" s="2" t="s">
        <v>29</v>
      </c>
      <c r="B32" t="s">
        <v>60</v>
      </c>
    </row>
    <row r="33" spans="1:2" x14ac:dyDescent="0.35">
      <c r="A33" s="2" t="s">
        <v>30</v>
      </c>
      <c r="B33" t="s">
        <v>61</v>
      </c>
    </row>
    <row r="34" spans="1:2" x14ac:dyDescent="0.35">
      <c r="A34" s="2" t="s">
        <v>31</v>
      </c>
      <c r="B34" t="s">
        <v>112</v>
      </c>
    </row>
    <row r="35" spans="1:2" x14ac:dyDescent="0.35">
      <c r="A35" s="2" t="s">
        <v>62</v>
      </c>
      <c r="B35" t="s">
        <v>63</v>
      </c>
    </row>
    <row r="36" spans="1:2" x14ac:dyDescent="0.35">
      <c r="A36" s="2" t="s">
        <v>32</v>
      </c>
      <c r="B36" t="s">
        <v>64</v>
      </c>
    </row>
    <row r="37" spans="1:2" x14ac:dyDescent="0.35">
      <c r="A37" s="2" t="s">
        <v>34</v>
      </c>
      <c r="B37" t="s">
        <v>113</v>
      </c>
    </row>
    <row r="38" spans="1:2" x14ac:dyDescent="0.35">
      <c r="A38" s="2" t="s">
        <v>35</v>
      </c>
      <c r="B38" t="s">
        <v>114</v>
      </c>
    </row>
    <row r="39" spans="1:2" x14ac:dyDescent="0.35">
      <c r="A39" s="2" t="s">
        <v>37</v>
      </c>
      <c r="B39" t="s">
        <v>115</v>
      </c>
    </row>
    <row r="40" spans="1:2" x14ac:dyDescent="0.35">
      <c r="A40" s="2" t="s">
        <v>38</v>
      </c>
      <c r="B40" t="s">
        <v>65</v>
      </c>
    </row>
    <row r="41" spans="1:2" x14ac:dyDescent="0.35">
      <c r="A41" s="2" t="s">
        <v>39</v>
      </c>
      <c r="B41" t="s">
        <v>116</v>
      </c>
    </row>
    <row r="42" spans="1:2" x14ac:dyDescent="0.35">
      <c r="A42" s="2" t="s">
        <v>40</v>
      </c>
      <c r="B42" t="s">
        <v>117</v>
      </c>
    </row>
    <row r="43" spans="1:2" x14ac:dyDescent="0.35">
      <c r="A43" s="2" t="s">
        <v>41</v>
      </c>
      <c r="B43" t="s">
        <v>66</v>
      </c>
    </row>
    <row r="44" spans="1:2" x14ac:dyDescent="0.35">
      <c r="A44" s="2" t="s">
        <v>42</v>
      </c>
      <c r="B44" t="s">
        <v>118</v>
      </c>
    </row>
    <row r="45" spans="1:2" x14ac:dyDescent="0.35">
      <c r="A45" s="2" t="s">
        <v>43</v>
      </c>
      <c r="B45" t="s">
        <v>67</v>
      </c>
    </row>
    <row r="46" spans="1:2" x14ac:dyDescent="0.35">
      <c r="A46" s="2" t="s">
        <v>44</v>
      </c>
      <c r="B46" t="s">
        <v>68</v>
      </c>
    </row>
    <row r="47" spans="1:2" x14ac:dyDescent="0.35">
      <c r="A47" s="2" t="s">
        <v>119</v>
      </c>
      <c r="B47" t="s">
        <v>120</v>
      </c>
    </row>
    <row r="48" spans="1:2" x14ac:dyDescent="0.35">
      <c r="A48" s="2" t="s">
        <v>121</v>
      </c>
      <c r="B48" t="s">
        <v>122</v>
      </c>
    </row>
    <row r="49" spans="1:2" x14ac:dyDescent="0.35">
      <c r="A49" s="2" t="s">
        <v>46</v>
      </c>
      <c r="B49" t="s">
        <v>69</v>
      </c>
    </row>
    <row r="50" spans="1:2" x14ac:dyDescent="0.35">
      <c r="A50" s="3" t="s">
        <v>123</v>
      </c>
    </row>
    <row r="51" spans="1:2" x14ac:dyDescent="0.35">
      <c r="A51" s="2" t="s">
        <v>124</v>
      </c>
      <c r="B51" t="s">
        <v>125</v>
      </c>
    </row>
    <row r="52" spans="1:2" x14ac:dyDescent="0.35">
      <c r="A52" s="2" t="s">
        <v>126</v>
      </c>
      <c r="B52" t="s">
        <v>127</v>
      </c>
    </row>
    <row r="53" spans="1:2" x14ac:dyDescent="0.35">
      <c r="A53" s="2" t="s">
        <v>128</v>
      </c>
      <c r="B53" t="s">
        <v>129</v>
      </c>
    </row>
    <row r="54" spans="1:2" x14ac:dyDescent="0.35">
      <c r="A54" s="2" t="s">
        <v>130</v>
      </c>
      <c r="B54" t="s">
        <v>131</v>
      </c>
    </row>
    <row r="55" spans="1:2" x14ac:dyDescent="0.35">
      <c r="A55" s="3" t="s">
        <v>70</v>
      </c>
    </row>
    <row r="56" spans="1:2" x14ac:dyDescent="0.35">
      <c r="A56" s="2" t="s">
        <v>71</v>
      </c>
      <c r="B56" t="s">
        <v>72</v>
      </c>
    </row>
    <row r="57" spans="1:2" x14ac:dyDescent="0.35">
      <c r="A57" t="s">
        <v>73</v>
      </c>
      <c r="B57" t="s">
        <v>74</v>
      </c>
    </row>
    <row r="58" spans="1:2" x14ac:dyDescent="0.35">
      <c r="A58" t="s">
        <v>75</v>
      </c>
      <c r="B5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 Vs Actual Format</vt:lpstr>
      <vt:lpstr>Budget Request Format </vt:lpstr>
      <vt:lpstr>Cash Book</vt:lpstr>
      <vt:lpstr>COA - for reference only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2024-11-02T05:12:19Z</cp:lastPrinted>
  <dcterms:created xsi:type="dcterms:W3CDTF">2022-02-04T01:20:57Z</dcterms:created>
  <dcterms:modified xsi:type="dcterms:W3CDTF">2024-12-23T07:48:16Z</dcterms:modified>
</cp:coreProperties>
</file>