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6255" tabRatio="601" firstSheet="1" activeTab="3"/>
  </bookViews>
  <sheets>
    <sheet name="Air KBZ" sheetId="9" state="hidden" r:id="rId1"/>
    <sheet name="CCO" sheetId="74" r:id="rId2"/>
    <sheet name="200-2023070145 (Quo)" sheetId="76" r:id="rId3"/>
    <sheet name="CCO (Odoo)" sheetId="77" r:id="rId4"/>
    <sheet name="Part Lists" sheetId="63" state="hidden" r:id="rId5"/>
    <sheet name="Customer Supply" sheetId="22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2" hidden="1">'200-2023070145 (Quo)'!$A$11:$V$122</definedName>
    <definedName name="_xlnm._FilterDatabase" localSheetId="1" hidden="1">CCO!$B$16:$M$147</definedName>
    <definedName name="_xlnm._FilterDatabase" localSheetId="3" hidden="1">'CCO (Odoo)'!$A$16:$Q$143</definedName>
    <definedName name="_xlnm.Print_Area" localSheetId="1">CCO!$B$1:$M$156</definedName>
    <definedName name="_xlnm.Print_Area" localSheetId="3">'CCO (Odoo)'!$B$1:$P$159</definedName>
    <definedName name="_xlnm.Print_Area" localSheetId="4">'Part Lists'!$B$1:$N$64</definedName>
    <definedName name="_xlnm.Print_Titles" localSheetId="1">CCO!$16:$16</definedName>
    <definedName name="_xlnm.Print_Titles" localSheetId="3">'CCO (Odoo)'!$16:$16</definedName>
  </definedNames>
  <calcPr calcId="152511" calcMode="manual"/>
</workbook>
</file>

<file path=xl/calcChain.xml><?xml version="1.0" encoding="utf-8"?>
<calcChain xmlns="http://schemas.openxmlformats.org/spreadsheetml/2006/main">
  <c r="M138" i="77" l="1"/>
  <c r="M137" i="77"/>
  <c r="M136" i="77"/>
  <c r="M135" i="77"/>
  <c r="M134" i="77"/>
  <c r="M133" i="77"/>
  <c r="M132" i="77"/>
  <c r="M131" i="77"/>
  <c r="M130" i="77"/>
  <c r="M129" i="77"/>
  <c r="M128" i="77"/>
  <c r="M127" i="77"/>
  <c r="M108" i="77"/>
  <c r="M107" i="77"/>
  <c r="M106" i="77"/>
  <c r="M105" i="77"/>
  <c r="M104" i="77"/>
  <c r="M103" i="77"/>
  <c r="M102" i="77"/>
  <c r="M101" i="77"/>
  <c r="M100" i="77"/>
  <c r="M99" i="77"/>
  <c r="M98" i="77"/>
  <c r="M97" i="77"/>
  <c r="M96" i="77"/>
  <c r="M95" i="77"/>
  <c r="M94" i="77"/>
  <c r="M93" i="77"/>
  <c r="M92" i="77"/>
  <c r="M91" i="77"/>
  <c r="M90" i="77"/>
  <c r="M89" i="77"/>
  <c r="M88" i="77"/>
  <c r="M87" i="77"/>
  <c r="M86" i="77"/>
  <c r="M85" i="77"/>
  <c r="M84" i="77"/>
  <c r="M83" i="77"/>
  <c r="M82" i="77"/>
  <c r="M81" i="77"/>
  <c r="M80" i="77"/>
  <c r="M79" i="77"/>
  <c r="M78" i="77"/>
  <c r="M77" i="77"/>
  <c r="M76" i="77"/>
  <c r="M75" i="77"/>
  <c r="M74" i="77"/>
  <c r="M73" i="77"/>
  <c r="M72" i="77"/>
  <c r="M71" i="77"/>
  <c r="M70" i="77"/>
  <c r="M69" i="77"/>
  <c r="M68" i="77"/>
  <c r="M67" i="77"/>
  <c r="M66" i="77"/>
  <c r="M65" i="77"/>
  <c r="M64" i="77"/>
  <c r="M63" i="77"/>
  <c r="M62" i="77"/>
  <c r="M61" i="77"/>
  <c r="M60" i="77"/>
  <c r="M59" i="77"/>
  <c r="M58" i="77"/>
  <c r="M57" i="77"/>
  <c r="M56" i="77"/>
  <c r="M55" i="77"/>
  <c r="M54" i="77"/>
  <c r="M53" i="77"/>
  <c r="M52" i="77"/>
  <c r="M51" i="77"/>
  <c r="M50" i="77"/>
  <c r="M49" i="77"/>
  <c r="M48" i="77"/>
  <c r="M47" i="77"/>
  <c r="M46" i="77"/>
  <c r="M45" i="77"/>
  <c r="M44" i="77"/>
  <c r="M43" i="77"/>
  <c r="M42" i="77"/>
  <c r="M41" i="77"/>
  <c r="M40" i="77"/>
  <c r="M39" i="77"/>
  <c r="M38" i="77"/>
  <c r="M37" i="77"/>
  <c r="M36" i="77"/>
  <c r="M35" i="77"/>
  <c r="M34" i="77"/>
  <c r="M33" i="77"/>
  <c r="M32" i="77"/>
  <c r="M31" i="77"/>
  <c r="M30" i="77"/>
  <c r="M29" i="77"/>
  <c r="M28" i="77"/>
  <c r="M27" i="77"/>
  <c r="M26" i="77"/>
  <c r="M25" i="77"/>
  <c r="M24" i="77"/>
  <c r="M23" i="77"/>
  <c r="M22" i="77"/>
  <c r="M21" i="77"/>
  <c r="M20" i="77"/>
  <c r="M19" i="77"/>
  <c r="M18" i="77"/>
  <c r="M126" i="77" l="1"/>
  <c r="M125" i="77"/>
  <c r="M124" i="77"/>
  <c r="M123" i="77"/>
  <c r="M122" i="77"/>
  <c r="M121" i="77"/>
  <c r="M120" i="77"/>
  <c r="M119" i="77"/>
  <c r="M118" i="77"/>
  <c r="M117" i="77"/>
  <c r="M116" i="77"/>
  <c r="M115" i="77"/>
  <c r="M114" i="77"/>
  <c r="M113" i="77"/>
  <c r="M112" i="77"/>
  <c r="M110" i="77"/>
  <c r="M109" i="77"/>
  <c r="M17" i="77"/>
  <c r="M139" i="77" l="1"/>
  <c r="M143" i="77" s="1"/>
  <c r="J136" i="74"/>
  <c r="Q119" i="76" l="1"/>
  <c r="L119" i="76"/>
  <c r="K119" i="76"/>
  <c r="J119" i="76"/>
  <c r="I119" i="76"/>
  <c r="H119" i="76"/>
  <c r="G119" i="76"/>
  <c r="Q118" i="76"/>
  <c r="L118" i="76"/>
  <c r="K118" i="76"/>
  <c r="J118" i="76"/>
  <c r="I118" i="76"/>
  <c r="H118" i="76"/>
  <c r="G118" i="76"/>
  <c r="Q117" i="76"/>
  <c r="L117" i="76"/>
  <c r="K117" i="76"/>
  <c r="J117" i="76"/>
  <c r="I117" i="76"/>
  <c r="H117" i="76"/>
  <c r="G117" i="76"/>
  <c r="Q116" i="76"/>
  <c r="L116" i="76"/>
  <c r="K116" i="76"/>
  <c r="J116" i="76"/>
  <c r="I116" i="76"/>
  <c r="H116" i="76"/>
  <c r="G116" i="76"/>
  <c r="Q115" i="76"/>
  <c r="L115" i="76"/>
  <c r="K115" i="76"/>
  <c r="J115" i="76"/>
  <c r="I115" i="76"/>
  <c r="H115" i="76"/>
  <c r="G115" i="76"/>
  <c r="Q114" i="76"/>
  <c r="L114" i="76"/>
  <c r="K114" i="76"/>
  <c r="J114" i="76"/>
  <c r="I114" i="76"/>
  <c r="H114" i="76"/>
  <c r="G114" i="76"/>
  <c r="Q113" i="76"/>
  <c r="L113" i="76"/>
  <c r="K113" i="76"/>
  <c r="J113" i="76"/>
  <c r="I113" i="76"/>
  <c r="H113" i="76"/>
  <c r="G113" i="76"/>
  <c r="Q112" i="76"/>
  <c r="L112" i="76"/>
  <c r="K112" i="76"/>
  <c r="J112" i="76"/>
  <c r="I112" i="76"/>
  <c r="H112" i="76"/>
  <c r="G112" i="76"/>
  <c r="Q111" i="76"/>
  <c r="L111" i="76"/>
  <c r="K111" i="76"/>
  <c r="J111" i="76"/>
  <c r="I111" i="76"/>
  <c r="H111" i="76"/>
  <c r="G111" i="76"/>
  <c r="Q110" i="76"/>
  <c r="L110" i="76"/>
  <c r="K110" i="76"/>
  <c r="J110" i="76"/>
  <c r="I110" i="76"/>
  <c r="H110" i="76"/>
  <c r="G110" i="76"/>
  <c r="Q109" i="76"/>
  <c r="L109" i="76"/>
  <c r="K109" i="76"/>
  <c r="J109" i="76"/>
  <c r="I109" i="76"/>
  <c r="H109" i="76"/>
  <c r="G109" i="76"/>
  <c r="Q108" i="76"/>
  <c r="L108" i="76"/>
  <c r="K108" i="76"/>
  <c r="J108" i="76"/>
  <c r="I108" i="76"/>
  <c r="H108" i="76"/>
  <c r="G108" i="76"/>
  <c r="Q107" i="76"/>
  <c r="L107" i="76"/>
  <c r="K107" i="76"/>
  <c r="J107" i="76"/>
  <c r="I107" i="76"/>
  <c r="H107" i="76"/>
  <c r="G107" i="76"/>
  <c r="Q106" i="76"/>
  <c r="L106" i="76"/>
  <c r="K106" i="76"/>
  <c r="J106" i="76"/>
  <c r="I106" i="76"/>
  <c r="H106" i="76"/>
  <c r="G106" i="76"/>
  <c r="Q105" i="76"/>
  <c r="L105" i="76"/>
  <c r="K105" i="76"/>
  <c r="J105" i="76"/>
  <c r="I105" i="76"/>
  <c r="H105" i="76"/>
  <c r="G105" i="76"/>
  <c r="Q104" i="76"/>
  <c r="L104" i="76"/>
  <c r="K104" i="76"/>
  <c r="J104" i="76"/>
  <c r="I104" i="76"/>
  <c r="H104" i="76"/>
  <c r="G104" i="76"/>
  <c r="Q103" i="76"/>
  <c r="K103" i="76"/>
  <c r="J103" i="76"/>
  <c r="I103" i="76"/>
  <c r="H103" i="76"/>
  <c r="G103" i="76"/>
  <c r="Q102" i="76"/>
  <c r="L102" i="76"/>
  <c r="K102" i="76"/>
  <c r="J102" i="76"/>
  <c r="I102" i="76"/>
  <c r="H102" i="76"/>
  <c r="G102" i="76"/>
  <c r="Q101" i="76"/>
  <c r="L101" i="76"/>
  <c r="K101" i="76"/>
  <c r="J101" i="76"/>
  <c r="I101" i="76"/>
  <c r="H101" i="76"/>
  <c r="G101" i="76"/>
  <c r="Q100" i="76"/>
  <c r="L100" i="76"/>
  <c r="K100" i="76"/>
  <c r="J100" i="76"/>
  <c r="I100" i="76"/>
  <c r="H100" i="76"/>
  <c r="G100" i="76"/>
  <c r="Q99" i="76"/>
  <c r="L99" i="76"/>
  <c r="K99" i="76"/>
  <c r="J99" i="76"/>
  <c r="I99" i="76"/>
  <c r="H99" i="76"/>
  <c r="G99" i="76"/>
  <c r="Q98" i="76"/>
  <c r="L98" i="76"/>
  <c r="K98" i="76"/>
  <c r="J98" i="76"/>
  <c r="I98" i="76"/>
  <c r="H98" i="76"/>
  <c r="G98" i="76"/>
  <c r="Q97" i="76"/>
  <c r="K97" i="76"/>
  <c r="J97" i="76"/>
  <c r="I97" i="76"/>
  <c r="H97" i="76"/>
  <c r="G97" i="76"/>
  <c r="Q96" i="76"/>
  <c r="L96" i="76"/>
  <c r="K96" i="76"/>
  <c r="J96" i="76"/>
  <c r="I96" i="76"/>
  <c r="H96" i="76"/>
  <c r="G96" i="76"/>
  <c r="Q95" i="76"/>
  <c r="L95" i="76"/>
  <c r="K95" i="76"/>
  <c r="J95" i="76"/>
  <c r="I95" i="76"/>
  <c r="H95" i="76"/>
  <c r="G95" i="76"/>
  <c r="Q94" i="76"/>
  <c r="L94" i="76"/>
  <c r="K94" i="76"/>
  <c r="J94" i="76"/>
  <c r="I94" i="76"/>
  <c r="H94" i="76"/>
  <c r="G94" i="76"/>
  <c r="Q93" i="76"/>
  <c r="L93" i="76"/>
  <c r="K93" i="76"/>
  <c r="J93" i="76"/>
  <c r="I93" i="76"/>
  <c r="H93" i="76"/>
  <c r="G93" i="76"/>
  <c r="Q92" i="76"/>
  <c r="L92" i="76"/>
  <c r="K92" i="76"/>
  <c r="J92" i="76"/>
  <c r="I92" i="76"/>
  <c r="H92" i="76"/>
  <c r="G92" i="76"/>
  <c r="Q91" i="76"/>
  <c r="L91" i="76"/>
  <c r="K91" i="76"/>
  <c r="J91" i="76"/>
  <c r="I91" i="76"/>
  <c r="H91" i="76"/>
  <c r="G91" i="76"/>
  <c r="Q90" i="76"/>
  <c r="L90" i="76"/>
  <c r="K90" i="76"/>
  <c r="J90" i="76"/>
  <c r="I90" i="76"/>
  <c r="H90" i="76"/>
  <c r="G90" i="76"/>
  <c r="Q89" i="76"/>
  <c r="L89" i="76"/>
  <c r="K89" i="76"/>
  <c r="J89" i="76"/>
  <c r="I89" i="76"/>
  <c r="H89" i="76"/>
  <c r="G89" i="76"/>
  <c r="Q88" i="76"/>
  <c r="L88" i="76"/>
  <c r="K88" i="76"/>
  <c r="J88" i="76"/>
  <c r="I88" i="76"/>
  <c r="H88" i="76"/>
  <c r="G88" i="76"/>
  <c r="Q87" i="76"/>
  <c r="L87" i="76"/>
  <c r="K87" i="76"/>
  <c r="J87" i="76"/>
  <c r="I87" i="76"/>
  <c r="H87" i="76"/>
  <c r="G87" i="76"/>
  <c r="Q86" i="76"/>
  <c r="L86" i="76"/>
  <c r="K86" i="76"/>
  <c r="J86" i="76"/>
  <c r="I86" i="76"/>
  <c r="H86" i="76"/>
  <c r="G86" i="76"/>
  <c r="Q85" i="76"/>
  <c r="L85" i="76"/>
  <c r="K85" i="76"/>
  <c r="J85" i="76"/>
  <c r="I85" i="76"/>
  <c r="H85" i="76"/>
  <c r="G85" i="76"/>
  <c r="Q84" i="76"/>
  <c r="L84" i="76"/>
  <c r="K84" i="76"/>
  <c r="J84" i="76"/>
  <c r="I84" i="76"/>
  <c r="H84" i="76"/>
  <c r="G84" i="76"/>
  <c r="Q83" i="76"/>
  <c r="L83" i="76"/>
  <c r="K83" i="76"/>
  <c r="J83" i="76"/>
  <c r="I83" i="76"/>
  <c r="H83" i="76"/>
  <c r="G83" i="76"/>
  <c r="Q82" i="76"/>
  <c r="K82" i="76"/>
  <c r="J82" i="76"/>
  <c r="I82" i="76"/>
  <c r="H82" i="76"/>
  <c r="G82" i="76"/>
  <c r="Q81" i="76"/>
  <c r="K81" i="76"/>
  <c r="J81" i="76"/>
  <c r="I81" i="76"/>
  <c r="H81" i="76"/>
  <c r="G81" i="76"/>
  <c r="Q80" i="76"/>
  <c r="L80" i="76"/>
  <c r="K80" i="76"/>
  <c r="J80" i="76"/>
  <c r="I80" i="76"/>
  <c r="H80" i="76"/>
  <c r="G80" i="76"/>
  <c r="Q79" i="76"/>
  <c r="L79" i="76"/>
  <c r="K79" i="76"/>
  <c r="J79" i="76"/>
  <c r="I79" i="76"/>
  <c r="H79" i="76"/>
  <c r="G79" i="76"/>
  <c r="Q78" i="76"/>
  <c r="L78" i="76"/>
  <c r="K78" i="76"/>
  <c r="J78" i="76"/>
  <c r="I78" i="76"/>
  <c r="H78" i="76"/>
  <c r="G78" i="76"/>
  <c r="Q77" i="76"/>
  <c r="L77" i="76"/>
  <c r="K77" i="76"/>
  <c r="J77" i="76"/>
  <c r="I77" i="76"/>
  <c r="H77" i="76"/>
  <c r="G77" i="76"/>
  <c r="Q76" i="76"/>
  <c r="L76" i="76"/>
  <c r="K76" i="76"/>
  <c r="J76" i="76"/>
  <c r="I76" i="76"/>
  <c r="H76" i="76"/>
  <c r="G76" i="76"/>
  <c r="Q75" i="76"/>
  <c r="L75" i="76"/>
  <c r="K75" i="76"/>
  <c r="J75" i="76"/>
  <c r="I75" i="76"/>
  <c r="H75" i="76"/>
  <c r="G75" i="76"/>
  <c r="Q74" i="76"/>
  <c r="L74" i="76"/>
  <c r="K74" i="76"/>
  <c r="J74" i="76"/>
  <c r="I74" i="76"/>
  <c r="H74" i="76"/>
  <c r="G74" i="76"/>
  <c r="Q73" i="76"/>
  <c r="L73" i="76"/>
  <c r="K73" i="76"/>
  <c r="J73" i="76"/>
  <c r="I73" i="76"/>
  <c r="H73" i="76"/>
  <c r="G73" i="76"/>
  <c r="Q72" i="76"/>
  <c r="L72" i="76"/>
  <c r="K72" i="76"/>
  <c r="J72" i="76"/>
  <c r="I72" i="76"/>
  <c r="H72" i="76"/>
  <c r="G72" i="76"/>
  <c r="Q71" i="76"/>
  <c r="L71" i="76"/>
  <c r="K71" i="76"/>
  <c r="J71" i="76"/>
  <c r="I71" i="76"/>
  <c r="H71" i="76"/>
  <c r="G71" i="76"/>
  <c r="Q70" i="76"/>
  <c r="L70" i="76"/>
  <c r="K70" i="76"/>
  <c r="J70" i="76"/>
  <c r="I70" i="76"/>
  <c r="H70" i="76"/>
  <c r="G70" i="76"/>
  <c r="Q69" i="76"/>
  <c r="L69" i="76"/>
  <c r="K69" i="76"/>
  <c r="J69" i="76"/>
  <c r="I69" i="76"/>
  <c r="H69" i="76"/>
  <c r="G69" i="76"/>
  <c r="Q68" i="76"/>
  <c r="L68" i="76"/>
  <c r="K68" i="76"/>
  <c r="J68" i="76"/>
  <c r="I68" i="76"/>
  <c r="H68" i="76"/>
  <c r="G68" i="76"/>
  <c r="Q67" i="76"/>
  <c r="L67" i="76"/>
  <c r="K67" i="76"/>
  <c r="J67" i="76"/>
  <c r="I67" i="76"/>
  <c r="H67" i="76"/>
  <c r="G67" i="76"/>
  <c r="Q66" i="76"/>
  <c r="L66" i="76"/>
  <c r="K66" i="76"/>
  <c r="J66" i="76"/>
  <c r="I66" i="76"/>
  <c r="H66" i="76"/>
  <c r="G66" i="76"/>
  <c r="Q65" i="76"/>
  <c r="L65" i="76"/>
  <c r="K65" i="76"/>
  <c r="J65" i="76"/>
  <c r="I65" i="76"/>
  <c r="H65" i="76"/>
  <c r="G65" i="76"/>
  <c r="Q64" i="76"/>
  <c r="L64" i="76"/>
  <c r="K64" i="76"/>
  <c r="J64" i="76"/>
  <c r="I64" i="76"/>
  <c r="H64" i="76"/>
  <c r="G64" i="76"/>
  <c r="Q63" i="76"/>
  <c r="L63" i="76"/>
  <c r="K63" i="76"/>
  <c r="J63" i="76"/>
  <c r="I63" i="76"/>
  <c r="H63" i="76"/>
  <c r="G63" i="76"/>
  <c r="Q62" i="76"/>
  <c r="L62" i="76"/>
  <c r="K62" i="76"/>
  <c r="J62" i="76"/>
  <c r="I62" i="76"/>
  <c r="H62" i="76"/>
  <c r="G62" i="76"/>
  <c r="Q61" i="76"/>
  <c r="L61" i="76"/>
  <c r="K61" i="76"/>
  <c r="J61" i="76"/>
  <c r="I61" i="76"/>
  <c r="H61" i="76"/>
  <c r="G61" i="76"/>
  <c r="Q60" i="76"/>
  <c r="L60" i="76"/>
  <c r="K60" i="76"/>
  <c r="J60" i="76"/>
  <c r="I60" i="76"/>
  <c r="H60" i="76"/>
  <c r="G60" i="76"/>
  <c r="Q59" i="76"/>
  <c r="L59" i="76"/>
  <c r="K59" i="76"/>
  <c r="J59" i="76"/>
  <c r="I59" i="76"/>
  <c r="H59" i="76"/>
  <c r="G59" i="76"/>
  <c r="Q58" i="76"/>
  <c r="L58" i="76"/>
  <c r="K58" i="76"/>
  <c r="J58" i="76"/>
  <c r="I58" i="76"/>
  <c r="H58" i="76"/>
  <c r="G58" i="76"/>
  <c r="Q57" i="76"/>
  <c r="L57" i="76"/>
  <c r="K57" i="76"/>
  <c r="J57" i="76"/>
  <c r="I57" i="76"/>
  <c r="H57" i="76"/>
  <c r="G57" i="76"/>
  <c r="Q56" i="76"/>
  <c r="L56" i="76"/>
  <c r="K56" i="76"/>
  <c r="J56" i="76"/>
  <c r="I56" i="76"/>
  <c r="H56" i="76"/>
  <c r="G56" i="76"/>
  <c r="Q55" i="76"/>
  <c r="L55" i="76"/>
  <c r="K55" i="76"/>
  <c r="J55" i="76"/>
  <c r="I55" i="76"/>
  <c r="H55" i="76"/>
  <c r="G55" i="76"/>
  <c r="Q54" i="76"/>
  <c r="L54" i="76"/>
  <c r="K54" i="76"/>
  <c r="J54" i="76"/>
  <c r="I54" i="76"/>
  <c r="H54" i="76"/>
  <c r="G54" i="76"/>
  <c r="Q53" i="76"/>
  <c r="L53" i="76"/>
  <c r="K53" i="76"/>
  <c r="J53" i="76"/>
  <c r="I53" i="76"/>
  <c r="H53" i="76"/>
  <c r="G53" i="76"/>
  <c r="Q52" i="76"/>
  <c r="L52" i="76"/>
  <c r="K52" i="76"/>
  <c r="J52" i="76"/>
  <c r="I52" i="76"/>
  <c r="H52" i="76"/>
  <c r="G52" i="76"/>
  <c r="Q51" i="76"/>
  <c r="L51" i="76"/>
  <c r="K51" i="76"/>
  <c r="J51" i="76"/>
  <c r="I51" i="76"/>
  <c r="H51" i="76"/>
  <c r="G51" i="76"/>
  <c r="Q50" i="76"/>
  <c r="L50" i="76"/>
  <c r="K50" i="76"/>
  <c r="J50" i="76"/>
  <c r="I50" i="76"/>
  <c r="H50" i="76"/>
  <c r="G50" i="76"/>
  <c r="Q49" i="76"/>
  <c r="L49" i="76"/>
  <c r="K49" i="76"/>
  <c r="J49" i="76"/>
  <c r="I49" i="76"/>
  <c r="H49" i="76"/>
  <c r="G49" i="76"/>
  <c r="Q48" i="76"/>
  <c r="L48" i="76"/>
  <c r="K48" i="76"/>
  <c r="J48" i="76"/>
  <c r="I48" i="76"/>
  <c r="H48" i="76"/>
  <c r="G48" i="76"/>
  <c r="Q47" i="76"/>
  <c r="L47" i="76"/>
  <c r="K47" i="76"/>
  <c r="J47" i="76"/>
  <c r="I47" i="76"/>
  <c r="H47" i="76"/>
  <c r="G47" i="76"/>
  <c r="Q46" i="76"/>
  <c r="L46" i="76"/>
  <c r="K46" i="76"/>
  <c r="J46" i="76"/>
  <c r="I46" i="76"/>
  <c r="H46" i="76"/>
  <c r="G46" i="76"/>
  <c r="Q45" i="76"/>
  <c r="L45" i="76"/>
  <c r="K45" i="76"/>
  <c r="J45" i="76"/>
  <c r="I45" i="76"/>
  <c r="H45" i="76"/>
  <c r="G45" i="76"/>
  <c r="Q44" i="76"/>
  <c r="L44" i="76"/>
  <c r="K44" i="76"/>
  <c r="J44" i="76"/>
  <c r="I44" i="76"/>
  <c r="H44" i="76"/>
  <c r="G44" i="76"/>
  <c r="Q43" i="76"/>
  <c r="L43" i="76"/>
  <c r="K43" i="76"/>
  <c r="J43" i="76"/>
  <c r="I43" i="76"/>
  <c r="H43" i="76"/>
  <c r="G43" i="76"/>
  <c r="Q42" i="76"/>
  <c r="L42" i="76"/>
  <c r="K42" i="76"/>
  <c r="J42" i="76"/>
  <c r="I42" i="76"/>
  <c r="H42" i="76"/>
  <c r="G42" i="76"/>
  <c r="Q41" i="76"/>
  <c r="L41" i="76"/>
  <c r="K41" i="76"/>
  <c r="J41" i="76"/>
  <c r="H41" i="76"/>
  <c r="G41" i="76"/>
  <c r="Q40" i="76"/>
  <c r="L40" i="76"/>
  <c r="K40" i="76"/>
  <c r="J40" i="76"/>
  <c r="I40" i="76"/>
  <c r="H40" i="76"/>
  <c r="G40" i="76"/>
  <c r="Q39" i="76"/>
  <c r="L39" i="76"/>
  <c r="K39" i="76"/>
  <c r="J39" i="76"/>
  <c r="I39" i="76"/>
  <c r="H39" i="76"/>
  <c r="G39" i="76"/>
  <c r="Q38" i="76"/>
  <c r="L38" i="76"/>
  <c r="K38" i="76"/>
  <c r="J38" i="76"/>
  <c r="I38" i="76"/>
  <c r="H38" i="76"/>
  <c r="G38" i="76"/>
  <c r="Q37" i="76"/>
  <c r="L37" i="76"/>
  <c r="K37" i="76"/>
  <c r="J37" i="76"/>
  <c r="I37" i="76"/>
  <c r="H37" i="76"/>
  <c r="G37" i="76"/>
  <c r="Q36" i="76"/>
  <c r="L36" i="76"/>
  <c r="K36" i="76"/>
  <c r="J36" i="76"/>
  <c r="I36" i="76"/>
  <c r="H36" i="76"/>
  <c r="G36" i="76"/>
  <c r="Q35" i="76"/>
  <c r="L35" i="76"/>
  <c r="K35" i="76"/>
  <c r="J35" i="76"/>
  <c r="I35" i="76"/>
  <c r="H35" i="76"/>
  <c r="G35" i="76"/>
  <c r="Q34" i="76"/>
  <c r="L34" i="76"/>
  <c r="K34" i="76"/>
  <c r="J34" i="76"/>
  <c r="I34" i="76"/>
  <c r="H34" i="76"/>
  <c r="G34" i="76"/>
  <c r="Q33" i="76"/>
  <c r="L33" i="76"/>
  <c r="K33" i="76"/>
  <c r="J33" i="76"/>
  <c r="I33" i="76"/>
  <c r="H33" i="76"/>
  <c r="G33" i="76"/>
  <c r="Q32" i="76"/>
  <c r="L32" i="76"/>
  <c r="K32" i="76"/>
  <c r="J32" i="76"/>
  <c r="I32" i="76"/>
  <c r="H32" i="76"/>
  <c r="G32" i="76"/>
  <c r="Q31" i="76"/>
  <c r="L31" i="76"/>
  <c r="K31" i="76"/>
  <c r="J31" i="76"/>
  <c r="I31" i="76"/>
  <c r="H31" i="76"/>
  <c r="G31" i="76"/>
  <c r="Q30" i="76"/>
  <c r="L30" i="76"/>
  <c r="K30" i="76"/>
  <c r="J30" i="76"/>
  <c r="I30" i="76"/>
  <c r="H30" i="76"/>
  <c r="G30" i="76"/>
  <c r="Q29" i="76"/>
  <c r="L29" i="76"/>
  <c r="K29" i="76"/>
  <c r="J29" i="76"/>
  <c r="I29" i="76"/>
  <c r="H29" i="76"/>
  <c r="G29" i="76"/>
  <c r="Q28" i="76"/>
  <c r="L28" i="76"/>
  <c r="K28" i="76"/>
  <c r="J28" i="76"/>
  <c r="I28" i="76"/>
  <c r="H28" i="76"/>
  <c r="G28" i="76"/>
  <c r="Q27" i="76"/>
  <c r="L27" i="76"/>
  <c r="K27" i="76"/>
  <c r="J27" i="76"/>
  <c r="I27" i="76"/>
  <c r="H27" i="76"/>
  <c r="G27" i="76"/>
  <c r="Q26" i="76"/>
  <c r="L26" i="76"/>
  <c r="K26" i="76"/>
  <c r="J26" i="76"/>
  <c r="I26" i="76"/>
  <c r="H26" i="76"/>
  <c r="G26" i="76"/>
  <c r="Q25" i="76"/>
  <c r="L25" i="76"/>
  <c r="K25" i="76"/>
  <c r="J25" i="76"/>
  <c r="I25" i="76"/>
  <c r="H25" i="76"/>
  <c r="G25" i="76"/>
  <c r="Q24" i="76"/>
  <c r="L24" i="76"/>
  <c r="K24" i="76"/>
  <c r="J24" i="76"/>
  <c r="I24" i="76"/>
  <c r="H24" i="76"/>
  <c r="G24" i="76"/>
  <c r="Q23" i="76"/>
  <c r="L23" i="76"/>
  <c r="K23" i="76"/>
  <c r="J23" i="76"/>
  <c r="I23" i="76"/>
  <c r="H23" i="76"/>
  <c r="G23" i="76"/>
  <c r="Q22" i="76"/>
  <c r="L22" i="76"/>
  <c r="K22" i="76"/>
  <c r="J22" i="76"/>
  <c r="I22" i="76"/>
  <c r="H22" i="76"/>
  <c r="G22" i="76"/>
  <c r="Q21" i="76"/>
  <c r="L21" i="76"/>
  <c r="K21" i="76"/>
  <c r="J21" i="76"/>
  <c r="I21" i="76"/>
  <c r="H21" i="76"/>
  <c r="G21" i="76"/>
  <c r="Q20" i="76"/>
  <c r="L20" i="76"/>
  <c r="K20" i="76"/>
  <c r="J20" i="76"/>
  <c r="I20" i="76"/>
  <c r="H20" i="76"/>
  <c r="G20" i="76"/>
  <c r="Q19" i="76"/>
  <c r="L19" i="76"/>
  <c r="K19" i="76"/>
  <c r="J19" i="76"/>
  <c r="I19" i="76"/>
  <c r="H19" i="76"/>
  <c r="G19" i="76"/>
  <c r="Q18" i="76"/>
  <c r="L18" i="76"/>
  <c r="K18" i="76"/>
  <c r="J18" i="76"/>
  <c r="I18" i="76"/>
  <c r="H18" i="76"/>
  <c r="G18" i="76"/>
  <c r="Q17" i="76"/>
  <c r="L17" i="76"/>
  <c r="K17" i="76"/>
  <c r="J17" i="76"/>
  <c r="I17" i="76"/>
  <c r="H17" i="76"/>
  <c r="G17" i="76"/>
  <c r="Q16" i="76"/>
  <c r="L16" i="76"/>
  <c r="K16" i="76"/>
  <c r="J16" i="76"/>
  <c r="I16" i="76"/>
  <c r="H16" i="76"/>
  <c r="G16" i="76"/>
  <c r="Q15" i="76"/>
  <c r="L15" i="76"/>
  <c r="K15" i="76"/>
  <c r="J15" i="76"/>
  <c r="I15" i="76"/>
  <c r="H15" i="76"/>
  <c r="G15" i="76"/>
  <c r="Q14" i="76"/>
  <c r="L14" i="76"/>
  <c r="K14" i="76"/>
  <c r="J14" i="76"/>
  <c r="I14" i="76"/>
  <c r="H14" i="76"/>
  <c r="G14" i="76"/>
  <c r="Q13" i="76"/>
  <c r="L13" i="76"/>
  <c r="K13" i="76"/>
  <c r="J13" i="76"/>
  <c r="I13" i="76"/>
  <c r="H13" i="76"/>
  <c r="G13" i="76"/>
  <c r="Q12" i="76"/>
  <c r="Q120" i="76" s="1"/>
  <c r="L12" i="76"/>
  <c r="K12" i="76"/>
  <c r="J12" i="76"/>
  <c r="I12" i="76"/>
  <c r="H12" i="76"/>
  <c r="G12" i="76"/>
  <c r="J107" i="74"/>
  <c r="J18" i="74"/>
  <c r="J19" i="74"/>
  <c r="J20" i="74"/>
  <c r="J21" i="74"/>
  <c r="J111" i="74"/>
  <c r="J22" i="74"/>
  <c r="J112" i="74"/>
  <c r="J23" i="74"/>
  <c r="J24" i="74"/>
  <c r="J25" i="74"/>
  <c r="J26" i="74"/>
  <c r="J27" i="74"/>
  <c r="J28" i="74"/>
  <c r="J29" i="74"/>
  <c r="J30" i="74"/>
  <c r="J31" i="74"/>
  <c r="J32" i="74"/>
  <c r="J33" i="74"/>
  <c r="J34" i="74"/>
  <c r="J108" i="74"/>
  <c r="J110" i="74"/>
  <c r="J35" i="74"/>
  <c r="J114" i="74"/>
  <c r="J115" i="74"/>
  <c r="J116" i="74"/>
  <c r="J36" i="74"/>
  <c r="J37" i="74"/>
  <c r="J38" i="74"/>
  <c r="J39" i="74"/>
  <c r="J40" i="74"/>
  <c r="J41" i="74"/>
  <c r="J42" i="74"/>
  <c r="J43" i="74"/>
  <c r="J44" i="74"/>
  <c r="J117" i="74"/>
  <c r="J45" i="74"/>
  <c r="J46" i="74"/>
  <c r="J47" i="74"/>
  <c r="J48" i="74"/>
  <c r="J49" i="74"/>
  <c r="J119" i="74"/>
  <c r="J50" i="74"/>
  <c r="J120" i="74"/>
  <c r="J51" i="74"/>
  <c r="J52" i="74"/>
  <c r="J53" i="74"/>
  <c r="J54" i="74"/>
  <c r="J55" i="74"/>
  <c r="J56" i="74"/>
  <c r="J57" i="74"/>
  <c r="J58" i="74"/>
  <c r="J59" i="74"/>
  <c r="J60" i="74"/>
  <c r="J61" i="74"/>
  <c r="J62" i="74"/>
  <c r="J63" i="74"/>
  <c r="J64" i="74"/>
  <c r="J65" i="74"/>
  <c r="J66" i="74"/>
  <c r="J67" i="74"/>
  <c r="J68" i="74"/>
  <c r="J69" i="74"/>
  <c r="J70" i="74"/>
  <c r="J71" i="74"/>
  <c r="J72" i="74"/>
  <c r="J73" i="74"/>
  <c r="J74" i="74"/>
  <c r="J75" i="74"/>
  <c r="J118" i="74"/>
  <c r="J76" i="74"/>
  <c r="J77" i="74"/>
  <c r="J78" i="74"/>
  <c r="J79" i="74"/>
  <c r="J80" i="74"/>
  <c r="J81" i="74"/>
  <c r="J82" i="74"/>
  <c r="J83" i="74"/>
  <c r="J84" i="74"/>
  <c r="J85" i="74"/>
  <c r="J86" i="74"/>
  <c r="J87" i="74"/>
  <c r="J88" i="74"/>
  <c r="J89" i="74"/>
  <c r="J90" i="74"/>
  <c r="J91" i="74"/>
  <c r="J92" i="74"/>
  <c r="J93" i="74"/>
  <c r="J121" i="74"/>
  <c r="J113" i="74"/>
  <c r="J94" i="74"/>
  <c r="J95" i="74"/>
  <c r="J96" i="74"/>
  <c r="J97" i="74"/>
  <c r="J98" i="74"/>
  <c r="J99" i="74"/>
  <c r="J100" i="74"/>
  <c r="J101" i="74"/>
  <c r="J102" i="74"/>
  <c r="J103" i="74"/>
  <c r="J122" i="74"/>
  <c r="J123" i="74"/>
  <c r="J124" i="74"/>
  <c r="J104" i="74"/>
  <c r="J105" i="74"/>
  <c r="J106" i="74"/>
  <c r="J17" i="74" l="1"/>
  <c r="J140" i="74" s="1"/>
  <c r="J15" i="63" l="1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14" i="63"/>
  <c r="J41" i="63"/>
  <c r="J45" i="63"/>
  <c r="H3" i="22"/>
</calcChain>
</file>

<file path=xl/sharedStrings.xml><?xml version="1.0" encoding="utf-8"?>
<sst xmlns="http://schemas.openxmlformats.org/spreadsheetml/2006/main" count="2617" uniqueCount="393">
  <si>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</si>
  <si>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</si>
  <si>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</si>
  <si>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</si>
  <si>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</si>
  <si>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</si>
  <si>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</si>
  <si>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</si>
  <si>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</si>
  <si>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</si>
  <si>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</si>
  <si>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</si>
  <si>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</si>
  <si>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</si>
  <si>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</si>
  <si>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</si>
  <si>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</si>
  <si>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</si>
  <si>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</si>
  <si>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</si>
  <si>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</si>
  <si>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</si>
  <si>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</si>
  <si>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</si>
  <si>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</si>
  <si>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</si>
  <si>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</si>
  <si>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</si>
  <si>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</si>
  <si>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</si>
  <si>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</si>
  <si>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</si>
  <si>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</si>
  <si>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</si>
  <si>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</si>
  <si>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</si>
  <si>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</si>
  <si>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</si>
  <si>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</si>
  <si>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</si>
  <si>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</si>
  <si>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</si>
  <si>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</si>
  <si>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</si>
  <si>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</si>
  <si>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</si>
  <si>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</si>
  <si>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</si>
  <si>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</si>
  <si>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</si>
  <si>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</si>
  <si>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</si>
  <si>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</si>
  <si>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</si>
  <si>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</si>
  <si>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</si>
  <si>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</si>
  <si>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</si>
  <si>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</si>
  <si>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</si>
  <si>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</si>
  <si>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</si>
  <si>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</si>
  <si>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</si>
  <si>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</si>
  <si>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</si>
  <si>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</si>
  <si>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</si>
  <si>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</si>
  <si>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</si>
  <si>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</si>
  <si>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</si>
  <si>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</si>
  <si>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</si>
  <si>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</si>
  <si>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</si>
  <si>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</si>
  <si>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</si>
  <si>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</si>
  <si>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</si>
  <si>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</si>
  <si>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</si>
  <si>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</si>
  <si>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</si>
  <si>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</si>
  <si>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</si>
  <si>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</si>
  <si>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</si>
  <si>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</si>
  <si>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</si>
  <si>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</si>
  <si>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</si>
  <si>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</si>
  <si>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</si>
  <si>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</si>
  <si>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</si>
  <si>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</si>
  <si>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</si>
  <si>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</si>
  <si>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</si>
  <si>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</si>
  <si>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</si>
  <si>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</si>
  <si>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</si>
  <si>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</si>
  <si>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</si>
  <si>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</si>
  <si>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</si>
  <si>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</si>
  <si>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</si>
  <si>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</si>
  <si>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</si>
  <si>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</si>
  <si>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</si>
  <si>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</si>
  <si>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</si>
  <si>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</si>
  <si>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</si>
  <si>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</si>
  <si>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</si>
  <si>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 xml:space="preserve">                              : 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</si>
  <si>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</si>
  <si>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Total S'part Charges</t>
  </si>
  <si>
    <t xml:space="preserve">Price Valid            : </t>
  </si>
  <si>
    <t>We are agreed for below quotation for (Engine overhaul)as below information:</t>
  </si>
  <si>
    <t>: Engine overhaul</t>
  </si>
  <si>
    <t>-</t>
  </si>
  <si>
    <t>Service charges for engine overhaul</t>
  </si>
  <si>
    <t>: 5-Jul-2023</t>
  </si>
  <si>
    <t>O-Ring</t>
  </si>
  <si>
    <t>Gasket</t>
  </si>
  <si>
    <t>Bolt</t>
  </si>
  <si>
    <t xml:space="preserve"> </t>
  </si>
  <si>
    <t>: Recondition</t>
  </si>
  <si>
    <t>: Ko Hla Min Htay</t>
  </si>
  <si>
    <t>: 09-977873514</t>
  </si>
  <si>
    <t>: Volvo</t>
  </si>
  <si>
    <t>: EC290BPrime/17075</t>
  </si>
  <si>
    <t>: RMN/CCO/2023/07/0012</t>
  </si>
  <si>
    <t>: 200-2023070145</t>
  </si>
  <si>
    <t>: D7E/ 10758337</t>
  </si>
  <si>
    <t>Overhaul Kit</t>
  </si>
  <si>
    <t>Crankcase</t>
  </si>
  <si>
    <t>Bearing Bushing</t>
  </si>
  <si>
    <t>Cylinder Head</t>
  </si>
  <si>
    <t>Piston Ring Kit</t>
  </si>
  <si>
    <t>Push Rod</t>
  </si>
  <si>
    <t>Screw</t>
  </si>
  <si>
    <t>Sealing Ring</t>
  </si>
  <si>
    <t>Main Bearing</t>
  </si>
  <si>
    <t>Thrust Washer</t>
  </si>
  <si>
    <t>Big end Bearing</t>
  </si>
  <si>
    <t>Connecting rod</t>
  </si>
  <si>
    <t>V-Ribber belt</t>
  </si>
  <si>
    <t>Sleeve</t>
  </si>
  <si>
    <t>Guide Tube</t>
  </si>
  <si>
    <t>Dipstick</t>
  </si>
  <si>
    <t>Oil Pump housing</t>
  </si>
  <si>
    <t>Socket</t>
  </si>
  <si>
    <t>Hollow Screw</t>
  </si>
  <si>
    <t>Adapter</t>
  </si>
  <si>
    <t>Oil Filter</t>
  </si>
  <si>
    <t xml:space="preserve">Seal </t>
  </si>
  <si>
    <t>Planet Gasket</t>
  </si>
  <si>
    <t>Flange Screw</t>
  </si>
  <si>
    <t>Return Line</t>
  </si>
  <si>
    <t>Tappet</t>
  </si>
  <si>
    <t>Hexagon Screw</t>
  </si>
  <si>
    <t>Claw</t>
  </si>
  <si>
    <t>Fuel Pipe</t>
  </si>
  <si>
    <t>Turbocharger</t>
  </si>
  <si>
    <t>Oil Line</t>
  </si>
  <si>
    <t>Rubber Hose</t>
  </si>
  <si>
    <t>Pipe</t>
  </si>
  <si>
    <t>Fitting</t>
  </si>
  <si>
    <t>O-ring</t>
  </si>
  <si>
    <t>Thermostat</t>
  </si>
  <si>
    <t>Guide Washer</t>
  </si>
  <si>
    <t>Relay</t>
  </si>
  <si>
    <t>Wiring harness</t>
  </si>
  <si>
    <t>Temperature Sensor</t>
  </si>
  <si>
    <t>Pressure Seansor</t>
  </si>
  <si>
    <t>Sensor</t>
  </si>
  <si>
    <t>Tachometer</t>
  </si>
  <si>
    <t>Braket</t>
  </si>
  <si>
    <t>Level Sensor</t>
  </si>
  <si>
    <t>Retaining Ring</t>
  </si>
  <si>
    <t>Regulator</t>
  </si>
  <si>
    <t xml:space="preserve">Piston  </t>
  </si>
  <si>
    <t>Sealing Strip</t>
  </si>
  <si>
    <t xml:space="preserve">Sealing </t>
  </si>
  <si>
    <t>Bracket</t>
  </si>
  <si>
    <t>Valve Set</t>
  </si>
  <si>
    <t>Valve Ball</t>
  </si>
  <si>
    <t>Part set seal ring</t>
  </si>
  <si>
    <t>Washer</t>
  </si>
  <si>
    <t>Hitht Pressure Pump</t>
  </si>
  <si>
    <t>Pressure Relief Valve</t>
  </si>
  <si>
    <t>FCU Body</t>
  </si>
  <si>
    <t>Pressure Sensor</t>
  </si>
  <si>
    <t>Feed Pump</t>
  </si>
  <si>
    <t>Solenoid Valve</t>
  </si>
  <si>
    <t>04294187</t>
  </si>
  <si>
    <t>04256100</t>
  </si>
  <si>
    <t>04291729</t>
  </si>
  <si>
    <t>04298547</t>
  </si>
  <si>
    <t>04508340</t>
  </si>
  <si>
    <t>04282869/20585982</t>
  </si>
  <si>
    <t>04515832</t>
  </si>
  <si>
    <t>04507272/21600207/20875082</t>
  </si>
  <si>
    <t>1175851</t>
  </si>
  <si>
    <t>P553771</t>
  </si>
  <si>
    <t>01181435</t>
  </si>
  <si>
    <t>04291497</t>
  </si>
  <si>
    <t>20896351/21498468</t>
  </si>
  <si>
    <t>20796066 N</t>
  </si>
  <si>
    <t>0281002576</t>
  </si>
  <si>
    <t>01148431</t>
  </si>
  <si>
    <t>01180254</t>
  </si>
  <si>
    <t>20450649/20459015</t>
  </si>
  <si>
    <t>0261210113</t>
  </si>
  <si>
    <t>01182149</t>
  </si>
  <si>
    <t>20799862/20485291</t>
  </si>
  <si>
    <t>04220473</t>
  </si>
  <si>
    <t>21391695/22383378</t>
  </si>
  <si>
    <t>04296038</t>
  </si>
  <si>
    <t>11700334(U)</t>
  </si>
  <si>
    <t>0433171964</t>
  </si>
  <si>
    <t>F00RJ01479</t>
  </si>
  <si>
    <t>F00VC05008</t>
  </si>
  <si>
    <t>F00VC99002</t>
  </si>
  <si>
    <t>F00RJ01453</t>
  </si>
  <si>
    <t>F00RJ01482</t>
  </si>
  <si>
    <t>0414693005</t>
  </si>
  <si>
    <t>0281002937</t>
  </si>
  <si>
    <t>F00BC80045</t>
  </si>
  <si>
    <t>0451-4751</t>
  </si>
  <si>
    <t>F00RJ02703</t>
  </si>
  <si>
    <t>Deutz</t>
  </si>
  <si>
    <t>OEM</t>
  </si>
  <si>
    <t>Volvo</t>
  </si>
  <si>
    <t>Donaldson</t>
  </si>
  <si>
    <t>Vlovo</t>
  </si>
  <si>
    <t>Turbo</t>
  </si>
  <si>
    <t>China</t>
  </si>
  <si>
    <t>VOLVO CHINA</t>
  </si>
  <si>
    <t>Use parts</t>
  </si>
  <si>
    <t>BOSCH</t>
  </si>
  <si>
    <t>ESSENCE</t>
  </si>
  <si>
    <t>CCO</t>
  </si>
  <si>
    <t>Cancel</t>
  </si>
  <si>
    <t>cus supply</t>
  </si>
  <si>
    <t>include (item no 106)</t>
  </si>
  <si>
    <t>Ex Stock in HO</t>
  </si>
  <si>
    <t>Ex Stock in Multipart</t>
  </si>
  <si>
    <t>Ex Stock 
(1pc volvo,2pcs OEM)</t>
  </si>
  <si>
    <t>Ex Stock only 2pcs</t>
  </si>
  <si>
    <t>Ex Stock only 1pc</t>
  </si>
  <si>
    <t>3Pcs Ex Stock in Multipart</t>
  </si>
  <si>
    <t>Machining service charges for water pump preair</t>
  </si>
  <si>
    <t>Machining service charges for Crankshaft front and rear seal reat repair</t>
  </si>
  <si>
    <t>Recon</t>
  </si>
  <si>
    <t>Machine Model</t>
  </si>
  <si>
    <t>'EC290BPrime</t>
  </si>
  <si>
    <t>Machine Serial No</t>
  </si>
  <si>
    <t>SMU</t>
  </si>
  <si>
    <t>Damage</t>
  </si>
  <si>
    <t>Branch Coverage</t>
  </si>
  <si>
    <t>Components Name</t>
  </si>
  <si>
    <t>Engine</t>
  </si>
  <si>
    <t>Job Number</t>
  </si>
  <si>
    <t>200-2023070145</t>
  </si>
  <si>
    <t>Components Model</t>
  </si>
  <si>
    <t>D7E</t>
  </si>
  <si>
    <t>Components Sr No</t>
  </si>
  <si>
    <t>'10758337</t>
  </si>
  <si>
    <t>f</t>
  </si>
  <si>
    <t>F</t>
  </si>
  <si>
    <t>No.</t>
  </si>
  <si>
    <t>Part Name</t>
  </si>
  <si>
    <t>Parts No</t>
  </si>
  <si>
    <t>Other Parts No</t>
  </si>
  <si>
    <t>oem</t>
  </si>
  <si>
    <t>deutz</t>
  </si>
  <si>
    <t>bosch</t>
  </si>
  <si>
    <t>turbo</t>
  </si>
  <si>
    <t>use</t>
  </si>
  <si>
    <t>Unit Price(USD)</t>
  </si>
  <si>
    <t>Total Price(USD)</t>
  </si>
  <si>
    <t>Brand</t>
  </si>
  <si>
    <t>Black (Damage)</t>
  </si>
  <si>
    <t>Bend 0.2mm</t>
  </si>
  <si>
    <t>7 set</t>
  </si>
  <si>
    <t>STD</t>
  </si>
  <si>
    <t>1 set</t>
  </si>
  <si>
    <t>6 set</t>
  </si>
  <si>
    <t>over 0.06</t>
  </si>
  <si>
    <t>Not include</t>
  </si>
  <si>
    <t>Oil Cooler</t>
  </si>
  <si>
    <t>Not include (OVH kit)</t>
  </si>
  <si>
    <t>With Sample</t>
  </si>
  <si>
    <t>Not include (cam)</t>
  </si>
  <si>
    <t>harness housing</t>
  </si>
  <si>
    <t>Not Include</t>
  </si>
  <si>
    <t>Total Amount</t>
  </si>
  <si>
    <t>Note ; Oil cooler not tested yet block damage(Main cap) measurement clearance problem .
Head damage (bend 0.2mm,Injector head bolt threed error.</t>
  </si>
  <si>
    <t>Inquiry Date :</t>
  </si>
  <si>
    <t>Reply Date    :</t>
  </si>
  <si>
    <t>Ex Stock Is priority sale</t>
  </si>
  <si>
    <t>: RMN/QUO/2023/09/0023</t>
  </si>
  <si>
    <t>Valve Guide</t>
  </si>
  <si>
    <t>Inlet Valve</t>
  </si>
  <si>
    <t>Exhaust Valve</t>
  </si>
  <si>
    <t>Valve Seat</t>
  </si>
  <si>
    <t>Core Plug</t>
  </si>
  <si>
    <t>Plug</t>
  </si>
  <si>
    <t>KS</t>
  </si>
  <si>
    <t xml:space="preserve">Ex Stock </t>
  </si>
  <si>
    <t>Ex Stock only 4pcs</t>
  </si>
  <si>
    <t>04290025</t>
  </si>
  <si>
    <t>01165828</t>
  </si>
  <si>
    <t>01182778</t>
  </si>
  <si>
    <t>20405721(REM)</t>
  </si>
  <si>
    <t>21141955-CEI(REM)</t>
  </si>
  <si>
    <t>21141955/20405899</t>
  </si>
  <si>
    <t>Odoo</t>
  </si>
  <si>
    <t>Volvo HO</t>
  </si>
  <si>
    <t xml:space="preserve">Volvo  </t>
  </si>
  <si>
    <t>Odoo prt no</t>
  </si>
  <si>
    <t>F00M147899</t>
  </si>
  <si>
    <t>0281002744</t>
  </si>
  <si>
    <t>20459015-CEI</t>
  </si>
  <si>
    <t>[01182149L] Bolt</t>
  </si>
  <si>
    <t>F00M144119</t>
  </si>
  <si>
    <t>[F00VC05008L] Valve Ball</t>
  </si>
  <si>
    <t>0281006053(REM)</t>
  </si>
  <si>
    <t>[04514751] FUEL PUMP</t>
  </si>
  <si>
    <t>[F00RJ02703L] Solenoid Valve</t>
  </si>
  <si>
    <t>[L-000482(EC290BP)(REM)] Bracket</t>
  </si>
  <si>
    <t>[L-000481(EC290BP)(REM)] Ball Bearing</t>
  </si>
  <si>
    <t>[20593357L] Flange Screw</t>
  </si>
  <si>
    <t>[20593357-CEI] Hex. Screw,Fan Pully Mounting</t>
  </si>
  <si>
    <t>PO</t>
  </si>
  <si>
    <t>Remark Odoo</t>
  </si>
  <si>
    <t>[20459962-L] Valve Seat</t>
  </si>
  <si>
    <t>12-01278</t>
  </si>
  <si>
    <t>[20845144(REM)] Valve seat</t>
  </si>
  <si>
    <t>No 25 Cancel</t>
  </si>
  <si>
    <t>Ex Stock Volvo</t>
  </si>
  <si>
    <t>Pending</t>
  </si>
  <si>
    <t>[994064-CEI] Gasket, Oil Filter</t>
  </si>
  <si>
    <t xml:space="preserve">cancel </t>
  </si>
  <si>
    <t>01351</t>
  </si>
  <si>
    <t>[20565150-CEI(REM)] Bearing,Connecting</t>
  </si>
  <si>
    <t>[20972320-CEI] Return Line</t>
  </si>
  <si>
    <t>[22444240L] Pipe</t>
  </si>
  <si>
    <t>01354</t>
  </si>
  <si>
    <t>[22435058L] Cam sensor</t>
  </si>
  <si>
    <t>01356</t>
  </si>
  <si>
    <t>date</t>
  </si>
  <si>
    <t>[20799722-CEI] Plug, Engine Head</t>
  </si>
  <si>
    <t>01335</t>
  </si>
  <si>
    <t>[20405897-L] Valve Guide</t>
  </si>
  <si>
    <t>[01153857] O-Seal</t>
  </si>
  <si>
    <t>[04290025] EXHAUST VALVE</t>
  </si>
  <si>
    <t>[20758481-L] Inlet Valve</t>
  </si>
  <si>
    <t>[21141955L] Thrust Washer</t>
  </si>
  <si>
    <t>[01165828] CORE HOLE PLUG</t>
  </si>
  <si>
    <t>[01182778] CORE HOLE PLUG</t>
  </si>
  <si>
    <t>[21620133-CEI] V-Ribbed Belt</t>
  </si>
  <si>
    <t>01367</t>
  </si>
  <si>
    <t>01345</t>
  </si>
  <si>
    <t>pending</t>
  </si>
  <si>
    <t>[21001185L] Guide Tube</t>
  </si>
  <si>
    <t>01347</t>
  </si>
  <si>
    <t>[993407-CEI(REM)] Gasket</t>
  </si>
  <si>
    <t>[13947628L] Plane gasket</t>
  </si>
  <si>
    <t>01373</t>
  </si>
  <si>
    <t>01355</t>
  </si>
  <si>
    <t>[20405747L] Gasket</t>
  </si>
  <si>
    <t>[993241L] Hollow screw</t>
  </si>
  <si>
    <t>[21023622L] Hollow screw</t>
  </si>
  <si>
    <t>[20792140L] Hexagon screw</t>
  </si>
  <si>
    <t>01361</t>
  </si>
  <si>
    <t>01362</t>
  </si>
  <si>
    <t>[20405562L] Hollow Screw</t>
  </si>
  <si>
    <t>01366</t>
  </si>
  <si>
    <t>[21327635L] Rubber Hose</t>
  </si>
  <si>
    <t>01368</t>
  </si>
  <si>
    <t>01370</t>
  </si>
  <si>
    <t>01373/01536</t>
  </si>
  <si>
    <t>[20971248L] Sealing Ring</t>
  </si>
  <si>
    <t>[888767L] Hollow Screw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</si>
</sst>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Tahoma"/>
      <family val="2"/>
    </font>
    <font>
      <sz val="14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18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</cellStyleXfs>
  <cellXfs count="312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0" fontId="36" fillId="0" borderId="1" xfId="0" applyFont="1" applyFill="1" applyBorder="1" applyAlignment="1" applyProtection="1">
      <alignment horizontal="center" vertical="center" wrapText="1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center"/>
    </xf>
    <xf numFmtId="0" fontId="27" fillId="0" borderId="1" xfId="0" applyFont="1" applyFill="1" applyBorder="1" applyAlignment="1" applyProtection="1">
      <alignment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43" fontId="20" fillId="0" borderId="1" xfId="62" applyNumberFormat="1" applyFont="1" applyFill="1" applyBorder="1" applyAlignment="1">
      <alignment horizontal="center" vertical="center" wrapText="1"/>
    </xf>
    <xf numFmtId="43" fontId="25" fillId="0" borderId="1" xfId="62" applyNumberFormat="1" applyFont="1" applyFill="1" applyBorder="1" applyAlignment="1" applyProtection="1">
      <alignment vertical="center" wrapText="1"/>
    </xf>
    <xf numFmtId="43" fontId="36" fillId="0" borderId="8" xfId="62" applyNumberFormat="1" applyFont="1" applyFill="1" applyBorder="1" applyAlignment="1" applyProtection="1">
      <alignment vertical="center" wrapText="1"/>
    </xf>
    <xf numFmtId="43" fontId="27" fillId="4" borderId="8" xfId="62" applyNumberFormat="1" applyFont="1" applyFill="1" applyBorder="1" applyAlignment="1" applyProtection="1">
      <alignment vertical="center" wrapText="1"/>
    </xf>
    <xf numFmtId="43" fontId="27" fillId="0" borderId="8" xfId="62" applyNumberFormat="1" applyFont="1" applyFill="1" applyBorder="1" applyAlignment="1" applyProtection="1">
      <alignment vertical="center" wrapText="1"/>
    </xf>
    <xf numFmtId="43" fontId="28" fillId="0" borderId="8" xfId="62" applyNumberFormat="1" applyFont="1" applyFill="1" applyBorder="1" applyAlignment="1" applyProtection="1">
      <alignment vertical="center" wrapText="1"/>
    </xf>
    <xf numFmtId="0" fontId="42" fillId="0" borderId="0" xfId="0" applyFont="1"/>
    <xf numFmtId="0" fontId="32" fillId="0" borderId="0" xfId="0" quotePrefix="1" applyFont="1" applyFill="1" applyAlignment="1">
      <alignment horizontal="left"/>
    </xf>
    <xf numFmtId="0" fontId="43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0" fillId="0" borderId="0" xfId="0" applyFont="1"/>
    <xf numFmtId="0" fontId="32" fillId="0" borderId="0" xfId="0" applyFont="1" applyFill="1" applyAlignment="1">
      <alignment horizontal="center" vertical="center"/>
    </xf>
    <xf numFmtId="170" fontId="32" fillId="0" borderId="0" xfId="62" applyNumberFormat="1" applyFont="1" applyFill="1" applyAlignment="1">
      <alignment horizontal="center" vertical="center"/>
    </xf>
    <xf numFmtId="0" fontId="3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170" fontId="0" fillId="0" borderId="0" xfId="62" applyNumberFormat="1" applyFont="1" applyAlignment="1">
      <alignment horizontal="center"/>
    </xf>
    <xf numFmtId="170" fontId="0" fillId="0" borderId="0" xfId="62" applyNumberFormat="1" applyFont="1" applyFill="1" applyAlignment="1">
      <alignment horizontal="center"/>
    </xf>
    <xf numFmtId="0" fontId="0" fillId="0" borderId="0" xfId="0" applyBorder="1"/>
    <xf numFmtId="0" fontId="33" fillId="0" borderId="1" xfId="0" applyFont="1" applyBorder="1" applyAlignment="1">
      <alignment vertical="center"/>
    </xf>
    <xf numFmtId="0" fontId="33" fillId="0" borderId="13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170" fontId="33" fillId="0" borderId="12" xfId="62" applyNumberFormat="1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/>
    </xf>
    <xf numFmtId="0" fontId="3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3" fillId="4" borderId="2" xfId="0" quotePrefix="1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/>
      <protection locked="0"/>
    </xf>
    <xf numFmtId="170" fontId="21" fillId="0" borderId="2" xfId="62" applyNumberFormat="1" applyFont="1" applyBorder="1" applyAlignment="1" applyProtection="1">
      <alignment horizontal="center" vertical="center"/>
      <protection locked="0"/>
    </xf>
    <xf numFmtId="0" fontId="32" fillId="4" borderId="1" xfId="164" applyFont="1" applyFill="1" applyBorder="1" applyAlignment="1">
      <alignment vertical="center"/>
    </xf>
    <xf numFmtId="0" fontId="42" fillId="4" borderId="0" xfId="0" applyFont="1" applyFill="1" applyBorder="1" applyAlignment="1">
      <alignment horizontal="center"/>
    </xf>
    <xf numFmtId="0" fontId="33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3" fillId="3" borderId="2" xfId="0" quotePrefix="1" applyFont="1" applyFill="1" applyBorder="1" applyAlignment="1">
      <alignment horizontal="center" vertical="center"/>
    </xf>
    <xf numFmtId="0" fontId="21" fillId="3" borderId="2" xfId="0" applyFont="1" applyFill="1" applyBorder="1" applyAlignment="1" applyProtection="1">
      <alignment horizontal="center" vertical="center"/>
      <protection locked="0"/>
    </xf>
    <xf numFmtId="170" fontId="21" fillId="3" borderId="2" xfId="62" applyNumberFormat="1" applyFont="1" applyFill="1" applyBorder="1" applyAlignment="1" applyProtection="1">
      <alignment horizontal="center" vertical="center"/>
      <protection locked="0"/>
    </xf>
    <xf numFmtId="0" fontId="32" fillId="3" borderId="1" xfId="164" applyFont="1" applyFill="1" applyBorder="1" applyAlignment="1">
      <alignment vertical="center"/>
    </xf>
    <xf numFmtId="0" fontId="42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21" fillId="0" borderId="1" xfId="0" quotePrefix="1" applyFont="1" applyBorder="1" applyAlignment="1" applyProtection="1">
      <alignment horizontal="center" vertical="center" wrapText="1"/>
      <protection locked="0"/>
    </xf>
    <xf numFmtId="0" fontId="43" fillId="4" borderId="1" xfId="0" quotePrefix="1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3" borderId="1" xfId="0" quotePrefix="1" applyFont="1" applyFill="1" applyBorder="1" applyAlignment="1" applyProtection="1">
      <alignment horizontal="center" vertical="center" wrapText="1"/>
      <protection locked="0"/>
    </xf>
    <xf numFmtId="0" fontId="43" fillId="3" borderId="1" xfId="0" quotePrefix="1" applyFont="1" applyFill="1" applyBorder="1" applyAlignment="1">
      <alignment horizontal="center" vertical="center"/>
    </xf>
    <xf numFmtId="0" fontId="35" fillId="0" borderId="1" xfId="1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43" fontId="21" fillId="0" borderId="2" xfId="62" applyNumberFormat="1" applyFont="1" applyBorder="1" applyAlignment="1" applyProtection="1">
      <alignment horizontal="center" vertical="center"/>
      <protection locked="0"/>
    </xf>
    <xf numFmtId="0" fontId="44" fillId="0" borderId="1" xfId="182" applyFont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 wrapText="1"/>
      <protection locked="0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/>
    </xf>
    <xf numFmtId="0" fontId="33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1" fillId="0" borderId="14" xfId="0" quotePrefix="1" applyFont="1" applyBorder="1" applyAlignment="1" applyProtection="1">
      <alignment horizontal="center" vertical="center" wrapText="1"/>
      <protection locked="0"/>
    </xf>
    <xf numFmtId="0" fontId="43" fillId="4" borderId="14" xfId="0" quotePrefix="1" applyFont="1" applyFill="1" applyBorder="1" applyAlignment="1">
      <alignment horizontal="center" vertical="center"/>
    </xf>
    <xf numFmtId="0" fontId="21" fillId="0" borderId="14" xfId="0" applyFont="1" applyBorder="1" applyAlignment="1" applyProtection="1">
      <alignment horizontal="center" vertical="center"/>
      <protection locked="0"/>
    </xf>
    <xf numFmtId="170" fontId="21" fillId="0" borderId="14" xfId="62" applyNumberFormat="1" applyFont="1" applyBorder="1" applyAlignment="1" applyProtection="1">
      <alignment horizontal="center" vertical="center"/>
      <protection locked="0"/>
    </xf>
    <xf numFmtId="170" fontId="21" fillId="0" borderId="1" xfId="62" applyNumberFormat="1" applyFont="1" applyBorder="1" applyAlignment="1" applyProtection="1">
      <alignment horizontal="center" vertical="center"/>
      <protection locked="0"/>
    </xf>
    <xf numFmtId="0" fontId="32" fillId="4" borderId="14" xfId="164" applyFont="1" applyFill="1" applyBorder="1" applyAlignment="1">
      <alignment vertical="center"/>
    </xf>
    <xf numFmtId="0" fontId="33" fillId="4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3" fillId="3" borderId="0" xfId="0" applyFont="1" applyFill="1"/>
    <xf numFmtId="15" fontId="33" fillId="3" borderId="0" xfId="0" applyNumberFormat="1" applyFont="1" applyFill="1" applyAlignment="1">
      <alignment horizontal="center"/>
    </xf>
    <xf numFmtId="0" fontId="33" fillId="3" borderId="0" xfId="0" applyFont="1" applyFill="1" applyAlignment="1">
      <alignment horizontal="center"/>
    </xf>
    <xf numFmtId="0" fontId="20" fillId="3" borderId="1" xfId="0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/>
    </xf>
    <xf numFmtId="0" fontId="36" fillId="3" borderId="1" xfId="0" applyFont="1" applyFill="1" applyBorder="1" applyAlignment="1" applyProtection="1">
      <alignment horizontal="center" vertical="center"/>
    </xf>
    <xf numFmtId="0" fontId="41" fillId="3" borderId="1" xfId="0" applyFont="1" applyFill="1" applyBorder="1" applyAlignment="1">
      <alignment horizontal="center" vertical="center"/>
    </xf>
    <xf numFmtId="43" fontId="20" fillId="3" borderId="1" xfId="62" applyNumberFormat="1" applyFont="1" applyFill="1" applyBorder="1" applyAlignment="1">
      <alignment horizontal="center" vertical="center" wrapText="1"/>
    </xf>
    <xf numFmtId="0" fontId="27" fillId="3" borderId="1" xfId="0" applyFont="1" applyFill="1" applyBorder="1" applyAlignment="1" applyProtection="1">
      <alignment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8" xfId="0" applyFont="1" applyFill="1" applyBorder="1" applyAlignment="1" applyProtection="1">
      <alignment horizontal="center" vertical="center" wrapText="1"/>
    </xf>
    <xf numFmtId="0" fontId="36" fillId="4" borderId="1" xfId="0" applyFont="1" applyFill="1" applyBorder="1" applyAlignment="1" applyProtection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41" fillId="4" borderId="1" xfId="0" applyFont="1" applyFill="1" applyBorder="1" applyAlignment="1">
      <alignment horizontal="center" vertical="center"/>
    </xf>
    <xf numFmtId="0" fontId="37" fillId="4" borderId="1" xfId="0" applyFont="1" applyFill="1" applyBorder="1" applyAlignment="1">
      <alignment horizontal="center" vertical="center"/>
    </xf>
    <xf numFmtId="43" fontId="20" fillId="4" borderId="1" xfId="62" applyNumberFormat="1" applyFont="1" applyFill="1" applyBorder="1" applyAlignment="1">
      <alignment horizontal="center" vertical="center" wrapText="1"/>
    </xf>
    <xf numFmtId="43" fontId="25" fillId="4" borderId="1" xfId="62" applyNumberFormat="1" applyFont="1" applyFill="1" applyBorder="1" applyAlignment="1" applyProtection="1">
      <alignment vertical="center" wrapText="1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 applyProtection="1">
      <alignment vertical="center" wrapText="1"/>
    </xf>
    <xf numFmtId="0" fontId="27" fillId="4" borderId="7" xfId="0" applyFont="1" applyFill="1" applyBorder="1" applyAlignment="1" applyProtection="1">
      <alignment vertical="center" wrapText="1"/>
    </xf>
    <xf numFmtId="0" fontId="25" fillId="0" borderId="2" xfId="0" applyFont="1" applyFill="1" applyBorder="1" applyAlignment="1" applyProtection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0" fontId="20" fillId="5" borderId="0" xfId="0" applyFont="1" applyFill="1" applyAlignment="1">
      <alignment horizontal="center"/>
    </xf>
    <xf numFmtId="0" fontId="36" fillId="5" borderId="1" xfId="0" applyFont="1" applyFill="1" applyBorder="1" applyAlignment="1" applyProtection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 applyProtection="1">
      <alignment horizontal="center" vertical="center" wrapText="1"/>
    </xf>
    <xf numFmtId="0" fontId="25" fillId="5" borderId="2" xfId="0" applyFont="1" applyFill="1" applyBorder="1" applyAlignment="1" applyProtection="1">
      <alignment horizontal="center" vertical="center" wrapText="1"/>
    </xf>
    <xf numFmtId="0" fontId="33" fillId="5" borderId="2" xfId="0" applyFont="1" applyFill="1" applyBorder="1" applyAlignment="1">
      <alignment horizontal="center" vertical="center"/>
    </xf>
    <xf numFmtId="0" fontId="41" fillId="5" borderId="1" xfId="0" applyFont="1" applyFill="1" applyBorder="1" applyAlignment="1">
      <alignment horizontal="center" vertical="center"/>
    </xf>
    <xf numFmtId="0" fontId="37" fillId="5" borderId="1" xfId="0" applyFont="1" applyFill="1" applyBorder="1" applyAlignment="1">
      <alignment horizontal="center" vertical="center"/>
    </xf>
    <xf numFmtId="43" fontId="20" fillId="5" borderId="1" xfId="62" applyNumberFormat="1" applyFont="1" applyFill="1" applyBorder="1" applyAlignment="1">
      <alignment horizontal="center" vertical="center" wrapText="1"/>
    </xf>
    <xf numFmtId="0" fontId="27" fillId="5" borderId="1" xfId="0" applyFont="1" applyFill="1" applyBorder="1" applyAlignment="1" applyProtection="1">
      <alignment vertical="center" wrapText="1"/>
    </xf>
    <xf numFmtId="0" fontId="0" fillId="5" borderId="0" xfId="0" applyFill="1"/>
    <xf numFmtId="0" fontId="27" fillId="5" borderId="7" xfId="0" applyFont="1" applyFill="1" applyBorder="1" applyAlignment="1" applyProtection="1">
      <alignment vertical="center" wrapText="1"/>
    </xf>
    <xf numFmtId="0" fontId="33" fillId="6" borderId="2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 applyProtection="1">
      <alignment horizontal="center" vertical="center" wrapText="1"/>
    </xf>
    <xf numFmtId="0" fontId="20" fillId="6" borderId="12" xfId="0" applyFont="1" applyFill="1" applyBorder="1" applyAlignment="1">
      <alignment horizontal="center" vertical="center" wrapText="1"/>
    </xf>
    <xf numFmtId="0" fontId="25" fillId="6" borderId="12" xfId="0" applyFont="1" applyFill="1" applyBorder="1" applyAlignment="1" applyProtection="1">
      <alignment horizontal="center" vertical="center" wrapText="1"/>
    </xf>
    <xf numFmtId="0" fontId="27" fillId="0" borderId="15" xfId="0" applyFont="1" applyFill="1" applyBorder="1" applyAlignment="1" applyProtection="1">
      <alignment horizontal="center" vertical="center" wrapText="1"/>
    </xf>
    <xf numFmtId="0" fontId="20" fillId="7" borderId="12" xfId="0" applyFont="1" applyFill="1" applyBorder="1" applyAlignment="1">
      <alignment horizontal="center" vertical="center" wrapText="1"/>
    </xf>
    <xf numFmtId="0" fontId="45" fillId="0" borderId="0" xfId="0" quotePrefix="1" applyFont="1" applyAlignment="1">
      <alignment horizontal="center" vertical="center"/>
    </xf>
    <xf numFmtId="0" fontId="0" fillId="0" borderId="0" xfId="0" applyFill="1" applyAlignment="1">
      <alignment horizontal="center" vertical="top"/>
    </xf>
    <xf numFmtId="0" fontId="25" fillId="7" borderId="2" xfId="0" applyFont="1" applyFill="1" applyBorder="1" applyAlignment="1" applyProtection="1">
      <alignment horizontal="center" vertical="center" wrapText="1"/>
    </xf>
    <xf numFmtId="0" fontId="33" fillId="7" borderId="2" xfId="0" applyFont="1" applyFill="1" applyBorder="1" applyAlignment="1">
      <alignment horizontal="center" vertical="center"/>
    </xf>
    <xf numFmtId="0" fontId="41" fillId="0" borderId="1" xfId="0" quotePrefix="1" applyFont="1" applyFill="1" applyBorder="1" applyAlignment="1">
      <alignment horizontal="center" vertical="center"/>
    </xf>
    <xf numFmtId="0" fontId="20" fillId="8" borderId="12" xfId="0" applyFont="1" applyFill="1" applyBorder="1" applyAlignment="1">
      <alignment horizontal="center" vertical="center" wrapText="1"/>
    </xf>
    <xf numFmtId="0" fontId="20" fillId="8" borderId="1" xfId="0" applyFont="1" applyFill="1" applyBorder="1" applyAlignment="1">
      <alignment horizontal="center" vertical="center" wrapText="1"/>
    </xf>
    <xf numFmtId="0" fontId="41" fillId="5" borderId="1" xfId="0" quotePrefix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5" fillId="8" borderId="1" xfId="0" applyFont="1" applyFill="1" applyBorder="1" applyAlignment="1" applyProtection="1">
      <alignment horizontal="center" vertical="center" wrapText="1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16" fontId="32" fillId="0" borderId="0" xfId="0" applyNumberFormat="1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32" fillId="0" borderId="0" xfId="0" applyFont="1" applyFill="1" applyAlignment="1">
      <alignment horizontal="left" vertical="center"/>
    </xf>
    <xf numFmtId="0" fontId="33" fillId="0" borderId="14" xfId="0" applyFont="1" applyBorder="1" applyAlignment="1">
      <alignment horizontal="left" vertical="center" wrapText="1"/>
    </xf>
    <xf numFmtId="0" fontId="33" fillId="0" borderId="14" xfId="0" applyFont="1" applyBorder="1" applyAlignment="1">
      <alignment horizontal="left" vertical="center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</cellXfs>
  <cellStyles count="183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Normal_Sheet1 2" xfId="182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0</xdr:row>
      <xdr:rowOff>9525</xdr:rowOff>
    </xdr:from>
    <xdr:to>
      <xdr:col>12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8667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685800</xdr:colOff>
      <xdr:row>0</xdr:row>
      <xdr:rowOff>9525</xdr:rowOff>
    </xdr:from>
    <xdr:to>
      <xdr:col>15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7.Deutz_Stock_File-24updat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5.Bosch_Stock_File24%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3.Turbo_Sanden_Delphi_CAD_DB_others_Stock_File2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2.Use_Parts_Fil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  <sheetName val="Discrepancy"/>
    </sheetNames>
    <sheetDataSet>
      <sheetData sheetId="0"/>
      <sheetData sheetId="1"/>
      <sheetData sheetId="2">
        <row r="1">
          <cell r="E1">
            <v>0</v>
          </cell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14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34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3</v>
          </cell>
        </row>
        <row r="108">
          <cell r="F108">
            <v>11110702</v>
          </cell>
          <cell r="AL108">
            <v>7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0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6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2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5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1</v>
          </cell>
        </row>
        <row r="255">
          <cell r="F255">
            <v>14531109</v>
          </cell>
          <cell r="AL255">
            <v>9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2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1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5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10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48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36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3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5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38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5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22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10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9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1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8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3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1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1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1</v>
          </cell>
        </row>
        <row r="1572">
          <cell r="F1572">
            <v>14550601</v>
          </cell>
          <cell r="AL1572">
            <v>3</v>
          </cell>
        </row>
        <row r="1573">
          <cell r="F1573">
            <v>14550602</v>
          </cell>
          <cell r="AL1573">
            <v>5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227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22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14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0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0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24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2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0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0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0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0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0</v>
          </cell>
        </row>
        <row r="2095">
          <cell r="F2095">
            <v>14763370</v>
          </cell>
          <cell r="AL2095">
            <v>0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0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>
            <v>0</v>
          </cell>
          <cell r="AL2104">
            <v>3</v>
          </cell>
        </row>
        <row r="2105">
          <cell r="F2105">
            <v>990608</v>
          </cell>
          <cell r="AL2105">
            <v>0</v>
          </cell>
        </row>
        <row r="2106">
          <cell r="F2106">
            <v>983519</v>
          </cell>
          <cell r="AL2106">
            <v>0</v>
          </cell>
        </row>
        <row r="2107">
          <cell r="F2107">
            <v>981291</v>
          </cell>
          <cell r="AL2107">
            <v>0</v>
          </cell>
        </row>
        <row r="2108">
          <cell r="F2108" t="str">
            <v>8230-36640</v>
          </cell>
          <cell r="AL2108">
            <v>0</v>
          </cell>
        </row>
        <row r="2109">
          <cell r="F2109" t="str">
            <v>8230-37120</v>
          </cell>
          <cell r="AL2109">
            <v>0</v>
          </cell>
        </row>
        <row r="2110">
          <cell r="F2110">
            <v>973523</v>
          </cell>
          <cell r="AL2110">
            <v>0</v>
          </cell>
        </row>
        <row r="2111">
          <cell r="F2111">
            <v>3972542</v>
          </cell>
          <cell r="AL2111">
            <v>0</v>
          </cell>
        </row>
        <row r="2112">
          <cell r="F2112">
            <v>994561</v>
          </cell>
          <cell r="AL2112">
            <v>0</v>
          </cell>
        </row>
        <row r="2113">
          <cell r="F2113">
            <v>3964604</v>
          </cell>
          <cell r="AL2113">
            <v>0</v>
          </cell>
        </row>
        <row r="2114">
          <cell r="F2114">
            <v>990719</v>
          </cell>
          <cell r="AL2114">
            <v>0</v>
          </cell>
        </row>
        <row r="2115">
          <cell r="F2115">
            <v>11712792</v>
          </cell>
          <cell r="AL2115">
            <v>0</v>
          </cell>
        </row>
        <row r="2116">
          <cell r="F2116">
            <v>11712791</v>
          </cell>
          <cell r="AL2116">
            <v>0</v>
          </cell>
        </row>
        <row r="2117">
          <cell r="F2117">
            <v>968725</v>
          </cell>
          <cell r="AL2117">
            <v>0</v>
          </cell>
        </row>
        <row r="2118">
          <cell r="F2118">
            <v>994390</v>
          </cell>
          <cell r="AL2118">
            <v>0</v>
          </cell>
        </row>
        <row r="2119">
          <cell r="F2119">
            <v>14595221</v>
          </cell>
          <cell r="AL2119">
            <v>0</v>
          </cell>
        </row>
        <row r="2120">
          <cell r="F2120">
            <v>11705810</v>
          </cell>
          <cell r="AL2120">
            <v>2</v>
          </cell>
        </row>
        <row r="2121">
          <cell r="F2121">
            <v>14541748</v>
          </cell>
          <cell r="AL2121">
            <v>0</v>
          </cell>
        </row>
        <row r="2122">
          <cell r="F2122" t="str">
            <v>8230-22180</v>
          </cell>
          <cell r="AL2122">
            <v>0</v>
          </cell>
        </row>
        <row r="2123">
          <cell r="F2123">
            <v>14529773</v>
          </cell>
          <cell r="AL2123">
            <v>0</v>
          </cell>
        </row>
        <row r="2124">
          <cell r="F2124">
            <v>14609485</v>
          </cell>
          <cell r="AL2124">
            <v>0</v>
          </cell>
        </row>
        <row r="2125">
          <cell r="F2125">
            <v>983495</v>
          </cell>
          <cell r="AL2125">
            <v>0</v>
          </cell>
        </row>
        <row r="2126">
          <cell r="F2126" t="str">
            <v>8230-36650</v>
          </cell>
          <cell r="AL2126">
            <v>0</v>
          </cell>
        </row>
        <row r="2127">
          <cell r="F2127">
            <v>967344</v>
          </cell>
          <cell r="AL2127">
            <v>0</v>
          </cell>
        </row>
        <row r="2128">
          <cell r="F2128">
            <v>20711957</v>
          </cell>
          <cell r="AL2128">
            <v>0</v>
          </cell>
        </row>
        <row r="2129">
          <cell r="F2129">
            <v>3964833</v>
          </cell>
          <cell r="AL2129">
            <v>0</v>
          </cell>
        </row>
        <row r="2130">
          <cell r="F2130">
            <v>11194257</v>
          </cell>
          <cell r="AL2130">
            <v>0</v>
          </cell>
        </row>
        <row r="2131">
          <cell r="F2131">
            <v>470467</v>
          </cell>
          <cell r="AL2131">
            <v>0</v>
          </cell>
        </row>
        <row r="2132">
          <cell r="F2132">
            <v>14524665</v>
          </cell>
          <cell r="AL2132">
            <v>2</v>
          </cell>
        </row>
        <row r="2133">
          <cell r="F2133">
            <v>949238</v>
          </cell>
          <cell r="AL2133">
            <v>0</v>
          </cell>
        </row>
        <row r="2134">
          <cell r="F2134">
            <v>983509</v>
          </cell>
          <cell r="AL2134">
            <v>3</v>
          </cell>
        </row>
        <row r="2135">
          <cell r="F2135">
            <v>20460231</v>
          </cell>
          <cell r="AL2135">
            <v>4</v>
          </cell>
        </row>
        <row r="2136">
          <cell r="F2136">
            <v>3827530</v>
          </cell>
          <cell r="AL2136">
            <v>2</v>
          </cell>
        </row>
        <row r="2137">
          <cell r="F2137">
            <v>3832906</v>
          </cell>
          <cell r="AL2137">
            <v>2</v>
          </cell>
        </row>
        <row r="2138">
          <cell r="F2138">
            <v>8170534</v>
          </cell>
          <cell r="AL2138">
            <v>1</v>
          </cell>
        </row>
        <row r="2139">
          <cell r="F2139">
            <v>14508477</v>
          </cell>
          <cell r="AL2139">
            <v>1</v>
          </cell>
        </row>
        <row r="2140">
          <cell r="F2140">
            <v>14530989</v>
          </cell>
          <cell r="AL2140">
            <v>1</v>
          </cell>
        </row>
        <row r="2141">
          <cell r="F2141">
            <v>11033998</v>
          </cell>
          <cell r="AL2141">
            <v>1</v>
          </cell>
        </row>
        <row r="2142">
          <cell r="F2142">
            <v>11033999</v>
          </cell>
          <cell r="AL2142">
            <v>1</v>
          </cell>
        </row>
        <row r="2143">
          <cell r="F2143">
            <v>993407</v>
          </cell>
          <cell r="AL2143">
            <v>0</v>
          </cell>
        </row>
        <row r="2144">
          <cell r="F2144">
            <v>0</v>
          </cell>
          <cell r="AL2144">
            <v>6</v>
          </cell>
        </row>
        <row r="2145">
          <cell r="F2145">
            <v>0</v>
          </cell>
          <cell r="AL2145">
            <v>0</v>
          </cell>
        </row>
        <row r="2146">
          <cell r="F2146">
            <v>0</v>
          </cell>
          <cell r="AL2146">
            <v>1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2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K1" t="str">
            <v>Closing Qty</v>
          </cell>
        </row>
        <row r="2">
          <cell r="E2">
            <v>0</v>
          </cell>
          <cell r="AK2">
            <v>0</v>
          </cell>
        </row>
        <row r="3">
          <cell r="E3">
            <v>12164698</v>
          </cell>
          <cell r="AK3">
            <v>0</v>
          </cell>
        </row>
        <row r="4">
          <cell r="E4">
            <v>81299836</v>
          </cell>
          <cell r="AK4">
            <v>1</v>
          </cell>
        </row>
        <row r="5">
          <cell r="E5">
            <v>81299837</v>
          </cell>
          <cell r="AK5">
            <v>8</v>
          </cell>
        </row>
        <row r="6">
          <cell r="E6">
            <v>81299838</v>
          </cell>
          <cell r="AK6">
            <v>4</v>
          </cell>
        </row>
        <row r="7">
          <cell r="E7" t="str">
            <v>01107727</v>
          </cell>
          <cell r="AK7">
            <v>7</v>
          </cell>
        </row>
        <row r="8">
          <cell r="E8" t="str">
            <v>01107731</v>
          </cell>
          <cell r="AK8">
            <v>22</v>
          </cell>
        </row>
        <row r="9">
          <cell r="E9" t="str">
            <v>01118759</v>
          </cell>
          <cell r="AK9">
            <v>0</v>
          </cell>
        </row>
        <row r="10">
          <cell r="E10" t="str">
            <v>01148032</v>
          </cell>
          <cell r="AK10">
            <v>0</v>
          </cell>
        </row>
        <row r="11">
          <cell r="E11" t="str">
            <v>01100940</v>
          </cell>
          <cell r="AK11">
            <v>0</v>
          </cell>
        </row>
        <row r="12">
          <cell r="E12" t="str">
            <v>01107838</v>
          </cell>
          <cell r="AK12">
            <v>11</v>
          </cell>
        </row>
        <row r="13">
          <cell r="E13" t="str">
            <v>01110423</v>
          </cell>
          <cell r="AK13">
            <v>6</v>
          </cell>
        </row>
        <row r="14">
          <cell r="E14" t="str">
            <v>01116693</v>
          </cell>
          <cell r="AK14">
            <v>2</v>
          </cell>
        </row>
        <row r="15">
          <cell r="E15" t="str">
            <v>01148891</v>
          </cell>
          <cell r="AK15">
            <v>3</v>
          </cell>
        </row>
        <row r="16">
          <cell r="E16" t="str">
            <v>01174416</v>
          </cell>
          <cell r="AK16">
            <v>147</v>
          </cell>
        </row>
        <row r="17">
          <cell r="E17" t="str">
            <v>01174420</v>
          </cell>
          <cell r="AK17">
            <v>15</v>
          </cell>
        </row>
        <row r="18">
          <cell r="E18" t="str">
            <v>01118688</v>
          </cell>
          <cell r="AK18">
            <v>6</v>
          </cell>
        </row>
        <row r="19">
          <cell r="E19" t="str">
            <v>01119237</v>
          </cell>
          <cell r="AK19">
            <v>7</v>
          </cell>
        </row>
        <row r="20">
          <cell r="E20" t="str">
            <v>01174422</v>
          </cell>
          <cell r="AK20">
            <v>8</v>
          </cell>
        </row>
        <row r="21">
          <cell r="E21" t="str">
            <v>01119241</v>
          </cell>
          <cell r="AK21">
            <v>0</v>
          </cell>
        </row>
        <row r="22">
          <cell r="E22" t="str">
            <v>01127538</v>
          </cell>
          <cell r="AK22">
            <v>2</v>
          </cell>
        </row>
        <row r="23">
          <cell r="E23" t="str">
            <v>01179592</v>
          </cell>
          <cell r="AK23">
            <v>19</v>
          </cell>
        </row>
        <row r="24">
          <cell r="E24" t="str">
            <v>01180663</v>
          </cell>
          <cell r="AK24">
            <v>2</v>
          </cell>
        </row>
        <row r="25">
          <cell r="E25" t="str">
            <v>01143096</v>
          </cell>
          <cell r="AK25">
            <v>11</v>
          </cell>
        </row>
        <row r="26">
          <cell r="E26" t="str">
            <v>01143285</v>
          </cell>
          <cell r="AK26">
            <v>47</v>
          </cell>
        </row>
        <row r="27">
          <cell r="E27" t="str">
            <v>01181245</v>
          </cell>
          <cell r="AK27">
            <v>18</v>
          </cell>
        </row>
        <row r="28">
          <cell r="E28" t="str">
            <v>01181435</v>
          </cell>
          <cell r="AK28">
            <v>20</v>
          </cell>
        </row>
        <row r="29">
          <cell r="E29" t="str">
            <v>01181933</v>
          </cell>
          <cell r="AK29">
            <v>4</v>
          </cell>
        </row>
        <row r="30">
          <cell r="E30" t="str">
            <v>01181934</v>
          </cell>
          <cell r="AK30">
            <v>4</v>
          </cell>
        </row>
        <row r="31">
          <cell r="E31" t="str">
            <v>01183025</v>
          </cell>
          <cell r="AK31">
            <v>0</v>
          </cell>
        </row>
        <row r="32">
          <cell r="E32" t="str">
            <v>01144673</v>
          </cell>
          <cell r="AK32">
            <v>21</v>
          </cell>
        </row>
        <row r="33">
          <cell r="E33" t="str">
            <v>01148031</v>
          </cell>
          <cell r="AK33">
            <v>21</v>
          </cell>
        </row>
        <row r="34">
          <cell r="E34" t="str">
            <v>02937441</v>
          </cell>
          <cell r="AK34">
            <v>0</v>
          </cell>
        </row>
        <row r="35">
          <cell r="E35" t="str">
            <v>01148131</v>
          </cell>
          <cell r="AK35">
            <v>12</v>
          </cell>
        </row>
        <row r="36">
          <cell r="E36" t="str">
            <v>01148169</v>
          </cell>
          <cell r="AK36">
            <v>1</v>
          </cell>
        </row>
        <row r="37">
          <cell r="E37" t="str">
            <v>01148199</v>
          </cell>
          <cell r="AK37">
            <v>6</v>
          </cell>
        </row>
        <row r="38">
          <cell r="E38" t="str">
            <v>01183740</v>
          </cell>
          <cell r="AK38">
            <v>1</v>
          </cell>
        </row>
        <row r="39">
          <cell r="E39" t="str">
            <v>01319139</v>
          </cell>
          <cell r="AK39">
            <v>4</v>
          </cell>
        </row>
        <row r="40">
          <cell r="E40" t="str">
            <v>01148234</v>
          </cell>
          <cell r="AK40">
            <v>4</v>
          </cell>
        </row>
        <row r="41">
          <cell r="E41" t="str">
            <v>01148366</v>
          </cell>
          <cell r="AK41">
            <v>2</v>
          </cell>
        </row>
        <row r="42">
          <cell r="E42" t="str">
            <v>01319140</v>
          </cell>
          <cell r="AK42">
            <v>2</v>
          </cell>
        </row>
        <row r="43">
          <cell r="E43" t="str">
            <v>01148415</v>
          </cell>
          <cell r="AK43">
            <v>6</v>
          </cell>
        </row>
        <row r="44">
          <cell r="E44" t="str">
            <v>01148417</v>
          </cell>
          <cell r="AK44">
            <v>24</v>
          </cell>
        </row>
        <row r="45">
          <cell r="E45" t="str">
            <v>02109628</v>
          </cell>
          <cell r="AK45">
            <v>9</v>
          </cell>
        </row>
        <row r="46">
          <cell r="E46" t="str">
            <v>02109636</v>
          </cell>
          <cell r="AK46">
            <v>4</v>
          </cell>
        </row>
        <row r="47">
          <cell r="E47" t="str">
            <v>02109637</v>
          </cell>
          <cell r="AK47">
            <v>68</v>
          </cell>
        </row>
        <row r="48">
          <cell r="E48" t="str">
            <v>01148420</v>
          </cell>
          <cell r="AK48">
            <v>0</v>
          </cell>
        </row>
        <row r="49">
          <cell r="E49" t="str">
            <v>02600034</v>
          </cell>
          <cell r="AK49">
            <v>1</v>
          </cell>
        </row>
        <row r="50">
          <cell r="E50" t="str">
            <v>01148431</v>
          </cell>
          <cell r="AK50">
            <v>1</v>
          </cell>
        </row>
        <row r="51">
          <cell r="E51" t="str">
            <v>02600035</v>
          </cell>
          <cell r="AK51">
            <v>1</v>
          </cell>
        </row>
        <row r="52">
          <cell r="E52" t="str">
            <v>02931480</v>
          </cell>
          <cell r="AK52">
            <v>16</v>
          </cell>
        </row>
        <row r="53">
          <cell r="E53" t="str">
            <v>04258234</v>
          </cell>
          <cell r="AK53">
            <v>4</v>
          </cell>
        </row>
        <row r="54">
          <cell r="E54" t="str">
            <v>02931580</v>
          </cell>
          <cell r="AK54">
            <v>0</v>
          </cell>
        </row>
        <row r="55">
          <cell r="E55" t="str">
            <v>04282826</v>
          </cell>
          <cell r="AK55">
            <v>1</v>
          </cell>
        </row>
        <row r="56">
          <cell r="E56" t="str">
            <v>01148440</v>
          </cell>
          <cell r="AK56">
            <v>8</v>
          </cell>
        </row>
        <row r="57">
          <cell r="E57" t="str">
            <v>01148463</v>
          </cell>
          <cell r="AK57">
            <v>4</v>
          </cell>
        </row>
        <row r="58">
          <cell r="E58" t="str">
            <v>01148468</v>
          </cell>
          <cell r="AK58">
            <v>5</v>
          </cell>
        </row>
        <row r="59">
          <cell r="E59" t="str">
            <v>02931585</v>
          </cell>
          <cell r="AK59">
            <v>9</v>
          </cell>
        </row>
        <row r="60">
          <cell r="E60" t="str">
            <v>02931880</v>
          </cell>
          <cell r="AK60">
            <v>1</v>
          </cell>
        </row>
        <row r="61">
          <cell r="E61" t="str">
            <v>02931881</v>
          </cell>
          <cell r="AK61">
            <v>4</v>
          </cell>
        </row>
        <row r="62">
          <cell r="E62" t="str">
            <v>01148540</v>
          </cell>
          <cell r="AK62">
            <v>0</v>
          </cell>
        </row>
        <row r="63">
          <cell r="E63" t="str">
            <v>01148623</v>
          </cell>
          <cell r="AK63">
            <v>0</v>
          </cell>
        </row>
        <row r="64">
          <cell r="E64" t="str">
            <v>01148753</v>
          </cell>
          <cell r="AK64">
            <v>12</v>
          </cell>
        </row>
        <row r="65">
          <cell r="E65" t="str">
            <v>03363990</v>
          </cell>
          <cell r="AK65">
            <v>13</v>
          </cell>
        </row>
        <row r="66">
          <cell r="E66" t="str">
            <v>04144966</v>
          </cell>
          <cell r="AK66">
            <v>6</v>
          </cell>
        </row>
        <row r="67">
          <cell r="E67" t="str">
            <v>04178075</v>
          </cell>
          <cell r="AK67">
            <v>12</v>
          </cell>
        </row>
        <row r="68">
          <cell r="E68" t="str">
            <v>04179846</v>
          </cell>
          <cell r="AK68">
            <v>13</v>
          </cell>
        </row>
        <row r="69">
          <cell r="E69" t="str">
            <v>04193519</v>
          </cell>
          <cell r="AK69">
            <v>20</v>
          </cell>
        </row>
        <row r="70">
          <cell r="E70" t="str">
            <v>04200024</v>
          </cell>
          <cell r="AK70">
            <v>16</v>
          </cell>
        </row>
        <row r="71">
          <cell r="E71" t="str">
            <v>04200959</v>
          </cell>
          <cell r="AK71">
            <v>1</v>
          </cell>
        </row>
        <row r="72">
          <cell r="E72" t="str">
            <v>04207521(REM)</v>
          </cell>
          <cell r="AK72">
            <v>30</v>
          </cell>
        </row>
        <row r="73">
          <cell r="E73" t="str">
            <v>04221386</v>
          </cell>
          <cell r="AK73">
            <v>9</v>
          </cell>
        </row>
        <row r="74">
          <cell r="E74" t="str">
            <v>04252442</v>
          </cell>
          <cell r="AK74">
            <v>0</v>
          </cell>
        </row>
        <row r="75">
          <cell r="E75" t="str">
            <v>04256100</v>
          </cell>
          <cell r="AK75">
            <v>3</v>
          </cell>
        </row>
        <row r="76">
          <cell r="E76" t="str">
            <v>04256600</v>
          </cell>
          <cell r="AK76">
            <v>6</v>
          </cell>
        </row>
        <row r="77">
          <cell r="E77" t="str">
            <v>04290931</v>
          </cell>
          <cell r="AK77">
            <v>39</v>
          </cell>
        </row>
        <row r="78">
          <cell r="E78" t="str">
            <v>04258906</v>
          </cell>
          <cell r="AK78">
            <v>36</v>
          </cell>
        </row>
        <row r="79">
          <cell r="E79" t="str">
            <v>04291729</v>
          </cell>
          <cell r="AK79">
            <v>2</v>
          </cell>
        </row>
        <row r="80">
          <cell r="E80" t="str">
            <v>01148893</v>
          </cell>
          <cell r="AK80">
            <v>3</v>
          </cell>
        </row>
        <row r="81">
          <cell r="E81" t="str">
            <v>04284142</v>
          </cell>
          <cell r="AK81">
            <v>2</v>
          </cell>
        </row>
        <row r="82">
          <cell r="E82" t="str">
            <v>04284146</v>
          </cell>
          <cell r="AK82">
            <v>18</v>
          </cell>
        </row>
        <row r="83">
          <cell r="E83" t="str">
            <v>01151002</v>
          </cell>
          <cell r="AK83">
            <v>4</v>
          </cell>
        </row>
        <row r="84">
          <cell r="E84" t="str">
            <v>01153346</v>
          </cell>
          <cell r="AK84">
            <v>5</v>
          </cell>
        </row>
        <row r="85">
          <cell r="E85" t="str">
            <v>04284147</v>
          </cell>
          <cell r="AK85">
            <v>18</v>
          </cell>
        </row>
        <row r="86">
          <cell r="E86" t="str">
            <v>04501008</v>
          </cell>
          <cell r="AK86">
            <v>2</v>
          </cell>
        </row>
        <row r="87">
          <cell r="E87" t="str">
            <v>04501471</v>
          </cell>
          <cell r="AK87">
            <v>0</v>
          </cell>
        </row>
        <row r="88">
          <cell r="E88" t="str">
            <v>01160962</v>
          </cell>
          <cell r="AK88">
            <v>6</v>
          </cell>
        </row>
        <row r="89">
          <cell r="E89" t="str">
            <v>04502707</v>
          </cell>
          <cell r="AK89">
            <v>3</v>
          </cell>
        </row>
        <row r="90">
          <cell r="E90" t="str">
            <v>04284376</v>
          </cell>
          <cell r="AK90">
            <v>22</v>
          </cell>
        </row>
        <row r="91">
          <cell r="E91" t="str">
            <v>04284377</v>
          </cell>
          <cell r="AK91">
            <v>17</v>
          </cell>
        </row>
        <row r="92">
          <cell r="E92" t="str">
            <v>01165826</v>
          </cell>
          <cell r="AK92">
            <v>0</v>
          </cell>
        </row>
        <row r="93">
          <cell r="E93" t="str">
            <v>01165828</v>
          </cell>
          <cell r="AK93">
            <v>106</v>
          </cell>
        </row>
        <row r="94">
          <cell r="E94" t="str">
            <v>01165974</v>
          </cell>
          <cell r="AK94">
            <v>10</v>
          </cell>
        </row>
        <row r="95">
          <cell r="E95" t="str">
            <v>01173982</v>
          </cell>
          <cell r="AK95">
            <v>18</v>
          </cell>
        </row>
        <row r="96">
          <cell r="E96" t="str">
            <v>04511874</v>
          </cell>
          <cell r="AK96">
            <v>0</v>
          </cell>
        </row>
        <row r="97">
          <cell r="E97" t="str">
            <v>04511880</v>
          </cell>
          <cell r="AK97">
            <v>1</v>
          </cell>
        </row>
        <row r="98">
          <cell r="E98" t="str">
            <v>04284765</v>
          </cell>
          <cell r="AK98">
            <v>0</v>
          </cell>
        </row>
        <row r="99">
          <cell r="E99" t="str">
            <v>04284866</v>
          </cell>
          <cell r="AK99">
            <v>33</v>
          </cell>
        </row>
        <row r="100">
          <cell r="E100" t="str">
            <v>01175851</v>
          </cell>
          <cell r="AK100">
            <v>44</v>
          </cell>
        </row>
        <row r="101">
          <cell r="E101" t="str">
            <v>01178181</v>
          </cell>
          <cell r="AK101">
            <v>10</v>
          </cell>
        </row>
        <row r="102">
          <cell r="E102" t="str">
            <v>01178213</v>
          </cell>
          <cell r="AK102">
            <v>4</v>
          </cell>
        </row>
        <row r="103">
          <cell r="E103" t="str">
            <v>04284892</v>
          </cell>
          <cell r="AK103">
            <v>2</v>
          </cell>
        </row>
        <row r="104">
          <cell r="E104" t="str">
            <v>01178625</v>
          </cell>
          <cell r="AK104">
            <v>4</v>
          </cell>
        </row>
        <row r="105">
          <cell r="E105" t="str">
            <v>01178750</v>
          </cell>
          <cell r="AK105">
            <v>15</v>
          </cell>
        </row>
        <row r="106">
          <cell r="E106" t="str">
            <v>01180022</v>
          </cell>
          <cell r="AK106">
            <v>1</v>
          </cell>
        </row>
        <row r="107">
          <cell r="E107" t="str">
            <v>01180025</v>
          </cell>
          <cell r="AK107">
            <v>1</v>
          </cell>
        </row>
        <row r="108">
          <cell r="E108" t="str">
            <v>01180062</v>
          </cell>
          <cell r="AK108">
            <v>0</v>
          </cell>
        </row>
        <row r="109">
          <cell r="E109" t="str">
            <v>01180206</v>
          </cell>
          <cell r="AK109">
            <v>4</v>
          </cell>
        </row>
        <row r="110">
          <cell r="E110" t="str">
            <v>01180254</v>
          </cell>
          <cell r="AK110">
            <v>2</v>
          </cell>
        </row>
        <row r="111">
          <cell r="E111" t="str">
            <v>01180277</v>
          </cell>
          <cell r="AK111">
            <v>0</v>
          </cell>
        </row>
        <row r="112">
          <cell r="E112" t="str">
            <v>01180329</v>
          </cell>
          <cell r="AK112">
            <v>0</v>
          </cell>
        </row>
        <row r="113">
          <cell r="E113" t="str">
            <v>01180640</v>
          </cell>
          <cell r="AK113">
            <v>1</v>
          </cell>
        </row>
        <row r="114">
          <cell r="E114" t="str">
            <v>01180803</v>
          </cell>
          <cell r="AK114">
            <v>18</v>
          </cell>
        </row>
        <row r="115">
          <cell r="E115" t="str">
            <v>04174058</v>
          </cell>
          <cell r="AK115">
            <v>5</v>
          </cell>
        </row>
        <row r="116">
          <cell r="E116" t="str">
            <v>01180870</v>
          </cell>
          <cell r="AK116">
            <v>1</v>
          </cell>
        </row>
        <row r="117">
          <cell r="E117" t="str">
            <v>01181184</v>
          </cell>
          <cell r="AK117">
            <v>20</v>
          </cell>
        </row>
        <row r="118">
          <cell r="E118" t="str">
            <v>01181416</v>
          </cell>
          <cell r="AK118">
            <v>10</v>
          </cell>
        </row>
        <row r="119">
          <cell r="E119" t="str">
            <v>01181431</v>
          </cell>
          <cell r="AK119">
            <v>12</v>
          </cell>
        </row>
        <row r="120">
          <cell r="E120" t="str">
            <v>01181436</v>
          </cell>
          <cell r="AK120">
            <v>5</v>
          </cell>
        </row>
        <row r="121">
          <cell r="E121" t="str">
            <v>01181437</v>
          </cell>
          <cell r="AK121">
            <v>0</v>
          </cell>
        </row>
        <row r="122">
          <cell r="E122" t="str">
            <v>01181438</v>
          </cell>
          <cell r="AK122">
            <v>4</v>
          </cell>
        </row>
        <row r="123">
          <cell r="E123" t="str">
            <v>01181442</v>
          </cell>
          <cell r="AK123">
            <v>0</v>
          </cell>
        </row>
        <row r="124">
          <cell r="E124" t="str">
            <v>04288053</v>
          </cell>
          <cell r="AK124">
            <v>0</v>
          </cell>
        </row>
        <row r="125">
          <cell r="E125" t="str">
            <v>01181443</v>
          </cell>
          <cell r="AK125">
            <v>0</v>
          </cell>
        </row>
        <row r="126">
          <cell r="E126" t="str">
            <v>04288502</v>
          </cell>
          <cell r="AK126">
            <v>0</v>
          </cell>
        </row>
        <row r="127">
          <cell r="E127" t="str">
            <v>04288503</v>
          </cell>
          <cell r="AK127">
            <v>2</v>
          </cell>
        </row>
        <row r="128">
          <cell r="E128" t="str">
            <v>01181459</v>
          </cell>
          <cell r="AK128">
            <v>4</v>
          </cell>
        </row>
        <row r="129">
          <cell r="E129" t="str">
            <v>01181764</v>
          </cell>
          <cell r="AK129">
            <v>1</v>
          </cell>
        </row>
        <row r="130">
          <cell r="E130" t="str">
            <v>01181860</v>
          </cell>
          <cell r="AK130">
            <v>0</v>
          </cell>
        </row>
        <row r="131">
          <cell r="E131" t="str">
            <v>04253772</v>
          </cell>
          <cell r="AK131">
            <v>30</v>
          </cell>
        </row>
        <row r="132">
          <cell r="E132" t="str">
            <v>04288820</v>
          </cell>
          <cell r="AK132">
            <v>11</v>
          </cell>
        </row>
        <row r="133">
          <cell r="E133" t="str">
            <v>04289278</v>
          </cell>
          <cell r="AK133">
            <v>0</v>
          </cell>
        </row>
        <row r="134">
          <cell r="E134" t="str">
            <v>04290056</v>
          </cell>
          <cell r="AK134">
            <v>8</v>
          </cell>
        </row>
        <row r="135">
          <cell r="E135" t="str">
            <v>04291309</v>
          </cell>
          <cell r="AK135">
            <v>4</v>
          </cell>
        </row>
        <row r="136">
          <cell r="E136" t="str">
            <v>04294167</v>
          </cell>
          <cell r="AK136">
            <v>35</v>
          </cell>
        </row>
        <row r="137">
          <cell r="E137" t="str">
            <v>01181917</v>
          </cell>
          <cell r="AK137">
            <v>1</v>
          </cell>
        </row>
        <row r="138">
          <cell r="E138" t="str">
            <v>04295639</v>
          </cell>
          <cell r="AK138">
            <v>70</v>
          </cell>
        </row>
        <row r="139">
          <cell r="E139" t="str">
            <v>04298827</v>
          </cell>
          <cell r="AK139">
            <v>3</v>
          </cell>
        </row>
        <row r="140">
          <cell r="E140" t="str">
            <v>01182001</v>
          </cell>
          <cell r="AK140">
            <v>2</v>
          </cell>
        </row>
        <row r="141">
          <cell r="E141" t="str">
            <v>01182028</v>
          </cell>
          <cell r="AK141">
            <v>0</v>
          </cell>
        </row>
        <row r="142">
          <cell r="E142" t="str">
            <v>01182149</v>
          </cell>
          <cell r="AK142">
            <v>1</v>
          </cell>
        </row>
        <row r="143">
          <cell r="E143" t="str">
            <v>01182177</v>
          </cell>
          <cell r="AK143">
            <v>1</v>
          </cell>
        </row>
        <row r="144">
          <cell r="E144" t="str">
            <v>01182291</v>
          </cell>
          <cell r="AK144">
            <v>0</v>
          </cell>
        </row>
        <row r="145">
          <cell r="E145" t="str">
            <v>01182345</v>
          </cell>
          <cell r="AK145">
            <v>0</v>
          </cell>
        </row>
        <row r="146">
          <cell r="E146" t="str">
            <v>01182379</v>
          </cell>
          <cell r="AK146">
            <v>5</v>
          </cell>
        </row>
        <row r="147">
          <cell r="E147" t="str">
            <v>01182482</v>
          </cell>
          <cell r="AK147">
            <v>1</v>
          </cell>
        </row>
        <row r="148">
          <cell r="E148" t="str">
            <v>01182672</v>
          </cell>
          <cell r="AK148">
            <v>0</v>
          </cell>
        </row>
        <row r="149">
          <cell r="E149" t="str">
            <v>01183339</v>
          </cell>
          <cell r="AK149">
            <v>11</v>
          </cell>
        </row>
        <row r="150">
          <cell r="E150" t="str">
            <v>01183399</v>
          </cell>
          <cell r="AK150">
            <v>12</v>
          </cell>
        </row>
        <row r="151">
          <cell r="E151" t="str">
            <v>01183574</v>
          </cell>
          <cell r="AK151">
            <v>0</v>
          </cell>
        </row>
        <row r="152">
          <cell r="E152" t="str">
            <v>01183642</v>
          </cell>
          <cell r="AK152">
            <v>4</v>
          </cell>
        </row>
        <row r="153">
          <cell r="E153" t="str">
            <v>01183645</v>
          </cell>
          <cell r="AK153">
            <v>10</v>
          </cell>
        </row>
        <row r="154">
          <cell r="E154" t="str">
            <v>01183646</v>
          </cell>
          <cell r="AK154">
            <v>4</v>
          </cell>
        </row>
        <row r="155">
          <cell r="E155" t="str">
            <v>01183652</v>
          </cell>
          <cell r="AK155">
            <v>7</v>
          </cell>
        </row>
        <row r="156">
          <cell r="E156" t="str">
            <v>01183779</v>
          </cell>
          <cell r="AK156">
            <v>0</v>
          </cell>
        </row>
        <row r="157">
          <cell r="E157" t="str">
            <v>01319624</v>
          </cell>
          <cell r="AK157">
            <v>20</v>
          </cell>
        </row>
        <row r="158">
          <cell r="E158" t="str">
            <v>01340371</v>
          </cell>
          <cell r="AK158">
            <v>6</v>
          </cell>
        </row>
        <row r="159">
          <cell r="E159" t="str">
            <v>02108088</v>
          </cell>
          <cell r="AK159">
            <v>3</v>
          </cell>
        </row>
        <row r="160">
          <cell r="E160" t="str">
            <v>02108102</v>
          </cell>
          <cell r="AK160">
            <v>3</v>
          </cell>
        </row>
        <row r="161">
          <cell r="E161" t="str">
            <v>02111519</v>
          </cell>
          <cell r="AK161">
            <v>0</v>
          </cell>
        </row>
        <row r="162">
          <cell r="E162" t="str">
            <v>02113804</v>
          </cell>
          <cell r="AK162">
            <v>23</v>
          </cell>
        </row>
        <row r="163">
          <cell r="E163" t="str">
            <v>02135103</v>
          </cell>
          <cell r="AK163">
            <v>2</v>
          </cell>
        </row>
        <row r="164">
          <cell r="E164" t="str">
            <v>02143324</v>
          </cell>
          <cell r="AK164">
            <v>40</v>
          </cell>
        </row>
        <row r="165">
          <cell r="E165" t="str">
            <v>02235175</v>
          </cell>
          <cell r="AK165">
            <v>2</v>
          </cell>
        </row>
        <row r="166">
          <cell r="E166" t="str">
            <v>02235178</v>
          </cell>
          <cell r="AK166">
            <v>2</v>
          </cell>
        </row>
        <row r="167">
          <cell r="E167" t="str">
            <v>02600040</v>
          </cell>
          <cell r="AK167">
            <v>1</v>
          </cell>
        </row>
        <row r="168">
          <cell r="E168" t="str">
            <v>02928961</v>
          </cell>
          <cell r="AK168">
            <v>16</v>
          </cell>
        </row>
        <row r="169">
          <cell r="E169" t="str">
            <v>02929432</v>
          </cell>
          <cell r="AK169">
            <v>0</v>
          </cell>
        </row>
        <row r="170">
          <cell r="E170" t="str">
            <v>02931434</v>
          </cell>
          <cell r="AK170">
            <v>18</v>
          </cell>
        </row>
        <row r="171">
          <cell r="E171" t="str">
            <v>02931579</v>
          </cell>
          <cell r="AK171">
            <v>2</v>
          </cell>
        </row>
        <row r="172">
          <cell r="E172" t="str">
            <v>02931583</v>
          </cell>
          <cell r="AK172">
            <v>3</v>
          </cell>
        </row>
        <row r="173">
          <cell r="E173" t="str">
            <v>02931586</v>
          </cell>
          <cell r="AK173">
            <v>0</v>
          </cell>
        </row>
        <row r="174">
          <cell r="E174" t="str">
            <v>02931743</v>
          </cell>
          <cell r="AK174">
            <v>9</v>
          </cell>
        </row>
        <row r="175">
          <cell r="E175" t="str">
            <v>02931882</v>
          </cell>
          <cell r="AK175">
            <v>7</v>
          </cell>
        </row>
        <row r="176">
          <cell r="E176" t="str">
            <v>02931883</v>
          </cell>
          <cell r="AK176">
            <v>37</v>
          </cell>
        </row>
        <row r="177">
          <cell r="E177" t="str">
            <v>02992367</v>
          </cell>
          <cell r="AK177">
            <v>1</v>
          </cell>
        </row>
        <row r="178">
          <cell r="E178" t="str">
            <v>04102353</v>
          </cell>
          <cell r="AK178">
            <v>3</v>
          </cell>
        </row>
        <row r="179">
          <cell r="E179" t="str">
            <v>04102372</v>
          </cell>
          <cell r="AK179">
            <v>3</v>
          </cell>
        </row>
        <row r="180">
          <cell r="E180" t="str">
            <v>04102866</v>
          </cell>
          <cell r="AK180">
            <v>10</v>
          </cell>
        </row>
        <row r="181">
          <cell r="E181" t="str">
            <v>04103662</v>
          </cell>
          <cell r="AK181">
            <v>2</v>
          </cell>
        </row>
        <row r="182">
          <cell r="E182" t="str">
            <v>04103812</v>
          </cell>
          <cell r="AK182">
            <v>1</v>
          </cell>
        </row>
        <row r="183">
          <cell r="E183" t="str">
            <v>04103936</v>
          </cell>
          <cell r="AK183">
            <v>31</v>
          </cell>
        </row>
        <row r="184">
          <cell r="E184" t="str">
            <v>04104135</v>
          </cell>
          <cell r="AK184">
            <v>27</v>
          </cell>
        </row>
        <row r="185">
          <cell r="E185" t="str">
            <v>04153728</v>
          </cell>
          <cell r="AK185">
            <v>257</v>
          </cell>
        </row>
        <row r="186">
          <cell r="E186" t="str">
            <v>04175434</v>
          </cell>
          <cell r="AK186">
            <v>12</v>
          </cell>
        </row>
        <row r="187">
          <cell r="E187" t="str">
            <v>04197729</v>
          </cell>
          <cell r="AK187">
            <v>1</v>
          </cell>
        </row>
        <row r="188">
          <cell r="E188" t="str">
            <v>04198035</v>
          </cell>
          <cell r="AK188">
            <v>67</v>
          </cell>
        </row>
        <row r="189">
          <cell r="E189" t="str">
            <v>04198572</v>
          </cell>
          <cell r="AK189">
            <v>5</v>
          </cell>
        </row>
        <row r="190">
          <cell r="E190" t="str">
            <v>04198741</v>
          </cell>
          <cell r="AK190">
            <v>0</v>
          </cell>
        </row>
        <row r="191">
          <cell r="E191" t="str">
            <v>04200021</v>
          </cell>
          <cell r="AK191">
            <v>12</v>
          </cell>
        </row>
        <row r="192">
          <cell r="E192" t="str">
            <v>04200022</v>
          </cell>
          <cell r="AK192">
            <v>2</v>
          </cell>
        </row>
        <row r="193">
          <cell r="E193" t="str">
            <v>04200114</v>
          </cell>
          <cell r="AK193">
            <v>8</v>
          </cell>
        </row>
        <row r="194">
          <cell r="E194" t="str">
            <v>04200150</v>
          </cell>
          <cell r="AK194">
            <v>6</v>
          </cell>
        </row>
        <row r="195">
          <cell r="E195" t="str">
            <v>04200960</v>
          </cell>
          <cell r="AK195">
            <v>3</v>
          </cell>
        </row>
        <row r="196">
          <cell r="E196" t="str">
            <v>04200961</v>
          </cell>
          <cell r="AK196">
            <v>3</v>
          </cell>
        </row>
        <row r="197">
          <cell r="E197" t="str">
            <v>04201286</v>
          </cell>
          <cell r="AK197">
            <v>0</v>
          </cell>
        </row>
        <row r="198">
          <cell r="E198" t="str">
            <v>04201462</v>
          </cell>
          <cell r="AK198">
            <v>0</v>
          </cell>
        </row>
        <row r="199">
          <cell r="E199" t="str">
            <v>04204453</v>
          </cell>
          <cell r="AK199">
            <v>24</v>
          </cell>
        </row>
        <row r="200">
          <cell r="E200" t="str">
            <v>04204459</v>
          </cell>
          <cell r="AK200">
            <v>0</v>
          </cell>
        </row>
        <row r="201">
          <cell r="E201" t="str">
            <v>04205734</v>
          </cell>
          <cell r="AK201">
            <v>0</v>
          </cell>
        </row>
        <row r="202">
          <cell r="E202" t="str">
            <v>04205894</v>
          </cell>
          <cell r="AK202">
            <v>9</v>
          </cell>
        </row>
        <row r="203">
          <cell r="E203" t="str">
            <v>04206378</v>
          </cell>
          <cell r="AK203">
            <v>0</v>
          </cell>
        </row>
        <row r="204">
          <cell r="E204" t="str">
            <v>04207215</v>
          </cell>
          <cell r="AK204">
            <v>0</v>
          </cell>
        </row>
        <row r="205">
          <cell r="E205" t="str">
            <v>04215774</v>
          </cell>
          <cell r="AK205">
            <v>0</v>
          </cell>
        </row>
        <row r="206">
          <cell r="E206" t="str">
            <v>04217846</v>
          </cell>
          <cell r="AK206">
            <v>1</v>
          </cell>
        </row>
        <row r="207">
          <cell r="E207" t="str">
            <v>04251063</v>
          </cell>
          <cell r="AK207">
            <v>32</v>
          </cell>
        </row>
        <row r="208">
          <cell r="E208" t="str">
            <v>04251666</v>
          </cell>
          <cell r="AK208">
            <v>18</v>
          </cell>
        </row>
        <row r="209">
          <cell r="E209" t="str">
            <v>04252443</v>
          </cell>
          <cell r="AK209">
            <v>73</v>
          </cell>
        </row>
        <row r="210">
          <cell r="E210" t="str">
            <v>04253332</v>
          </cell>
          <cell r="AK210">
            <v>0</v>
          </cell>
        </row>
        <row r="211">
          <cell r="E211" t="str">
            <v>04254803</v>
          </cell>
          <cell r="AK211">
            <v>0</v>
          </cell>
        </row>
        <row r="212">
          <cell r="E212" t="str">
            <v>04255865</v>
          </cell>
          <cell r="AK212">
            <v>6</v>
          </cell>
        </row>
        <row r="213">
          <cell r="E213" t="str">
            <v>04256565</v>
          </cell>
          <cell r="AK213">
            <v>3</v>
          </cell>
        </row>
        <row r="214">
          <cell r="E214" t="str">
            <v>04258613</v>
          </cell>
          <cell r="AK214">
            <v>2</v>
          </cell>
        </row>
        <row r="215">
          <cell r="E215" t="str">
            <v>04258912</v>
          </cell>
          <cell r="AK215">
            <v>14</v>
          </cell>
        </row>
        <row r="216">
          <cell r="E216" t="str">
            <v>04259226</v>
          </cell>
          <cell r="AK216">
            <v>0</v>
          </cell>
        </row>
        <row r="217">
          <cell r="E217" t="str">
            <v>04259791</v>
          </cell>
          <cell r="AK217">
            <v>4</v>
          </cell>
        </row>
        <row r="218">
          <cell r="E218" t="str">
            <v>04270238</v>
          </cell>
          <cell r="AK218">
            <v>62</v>
          </cell>
        </row>
        <row r="219">
          <cell r="E219" t="str">
            <v>04270252</v>
          </cell>
          <cell r="AK219">
            <v>42</v>
          </cell>
        </row>
        <row r="220">
          <cell r="E220" t="str">
            <v>04272011</v>
          </cell>
          <cell r="AK220">
            <v>6</v>
          </cell>
        </row>
        <row r="221">
          <cell r="E221" t="str">
            <v>04272803</v>
          </cell>
          <cell r="AK221">
            <v>3</v>
          </cell>
        </row>
        <row r="222">
          <cell r="E222" t="str">
            <v>04280049</v>
          </cell>
          <cell r="AK222">
            <v>3</v>
          </cell>
        </row>
        <row r="223">
          <cell r="E223" t="str">
            <v>04280145</v>
          </cell>
          <cell r="AK223">
            <v>2</v>
          </cell>
        </row>
        <row r="224">
          <cell r="E224" t="str">
            <v>04280350</v>
          </cell>
          <cell r="AK224">
            <v>3</v>
          </cell>
        </row>
        <row r="225">
          <cell r="E225" t="str">
            <v>04280565</v>
          </cell>
          <cell r="AK225">
            <v>46</v>
          </cell>
        </row>
        <row r="226">
          <cell r="E226" t="str">
            <v>04281445</v>
          </cell>
          <cell r="AK226">
            <v>6</v>
          </cell>
        </row>
        <row r="227">
          <cell r="E227" t="str">
            <v>04281859</v>
          </cell>
          <cell r="AK227">
            <v>18</v>
          </cell>
        </row>
        <row r="228">
          <cell r="E228" t="str">
            <v>04282869</v>
          </cell>
          <cell r="AK228">
            <v>0</v>
          </cell>
        </row>
        <row r="229">
          <cell r="E229" t="str">
            <v>04283299</v>
          </cell>
          <cell r="AK229">
            <v>4</v>
          </cell>
        </row>
        <row r="230">
          <cell r="E230" t="str">
            <v>04283302</v>
          </cell>
          <cell r="AK230">
            <v>0</v>
          </cell>
        </row>
        <row r="231">
          <cell r="E231" t="str">
            <v>04283380</v>
          </cell>
          <cell r="AK231">
            <v>56</v>
          </cell>
        </row>
        <row r="232">
          <cell r="E232" t="str">
            <v>04283381</v>
          </cell>
          <cell r="AK232">
            <v>60</v>
          </cell>
        </row>
        <row r="233">
          <cell r="E233" t="str">
            <v>04284321</v>
          </cell>
          <cell r="AK233">
            <v>0</v>
          </cell>
        </row>
        <row r="234">
          <cell r="E234" t="str">
            <v>04284322</v>
          </cell>
          <cell r="AK234">
            <v>0</v>
          </cell>
        </row>
        <row r="235">
          <cell r="E235" t="str">
            <v>04284323</v>
          </cell>
          <cell r="AK235">
            <v>5</v>
          </cell>
        </row>
        <row r="236">
          <cell r="E236" t="str">
            <v>04285665</v>
          </cell>
          <cell r="AK236">
            <v>24</v>
          </cell>
        </row>
        <row r="237">
          <cell r="E237" t="str">
            <v>04286167</v>
          </cell>
          <cell r="AK237">
            <v>9</v>
          </cell>
        </row>
        <row r="238">
          <cell r="E238" t="str">
            <v>04286251</v>
          </cell>
          <cell r="AK238">
            <v>3</v>
          </cell>
        </row>
        <row r="239">
          <cell r="E239" t="str">
            <v>04287670</v>
          </cell>
          <cell r="AK239">
            <v>15</v>
          </cell>
        </row>
        <row r="240">
          <cell r="E240" t="str">
            <v>04287671</v>
          </cell>
          <cell r="AK240">
            <v>15</v>
          </cell>
        </row>
        <row r="241">
          <cell r="E241" t="str">
            <v>04289272</v>
          </cell>
          <cell r="AK241">
            <v>1</v>
          </cell>
        </row>
        <row r="242">
          <cell r="E242" t="str">
            <v>01180597</v>
          </cell>
          <cell r="AK242">
            <v>0</v>
          </cell>
        </row>
        <row r="243">
          <cell r="E243" t="str">
            <v>01180867</v>
          </cell>
          <cell r="AK243">
            <v>2</v>
          </cell>
        </row>
        <row r="244">
          <cell r="E244" t="str">
            <v>01181060</v>
          </cell>
          <cell r="AK244">
            <v>5</v>
          </cell>
        </row>
        <row r="245">
          <cell r="E245" t="str">
            <v>01340130</v>
          </cell>
          <cell r="AK245">
            <v>0</v>
          </cell>
        </row>
        <row r="246">
          <cell r="E246" t="str">
            <v>01180872</v>
          </cell>
          <cell r="AK246">
            <v>3</v>
          </cell>
        </row>
        <row r="247">
          <cell r="E247" t="str">
            <v>01181061</v>
          </cell>
          <cell r="AK247">
            <v>10</v>
          </cell>
        </row>
        <row r="248">
          <cell r="E248" t="str">
            <v>04290025</v>
          </cell>
          <cell r="AK248">
            <v>24</v>
          </cell>
        </row>
        <row r="249">
          <cell r="E249" t="str">
            <v>04291334</v>
          </cell>
          <cell r="AK249">
            <v>0</v>
          </cell>
        </row>
        <row r="250">
          <cell r="E250" t="str">
            <v>04296038</v>
          </cell>
          <cell r="AK250">
            <v>12</v>
          </cell>
        </row>
        <row r="251">
          <cell r="E251" t="str">
            <v>04296041</v>
          </cell>
          <cell r="AK251">
            <v>10</v>
          </cell>
        </row>
        <row r="252">
          <cell r="E252" t="str">
            <v>04297922</v>
          </cell>
          <cell r="AK252">
            <v>1</v>
          </cell>
        </row>
        <row r="253">
          <cell r="E253" t="str">
            <v>04500229</v>
          </cell>
          <cell r="AK253">
            <v>1</v>
          </cell>
        </row>
        <row r="254">
          <cell r="E254" t="str">
            <v>04501339</v>
          </cell>
          <cell r="AK254">
            <v>2</v>
          </cell>
        </row>
        <row r="255">
          <cell r="E255" t="str">
            <v>04502445</v>
          </cell>
          <cell r="AK255">
            <v>0</v>
          </cell>
        </row>
        <row r="256">
          <cell r="E256" t="str">
            <v>04503380</v>
          </cell>
          <cell r="AK256">
            <v>2</v>
          </cell>
        </row>
        <row r="257">
          <cell r="E257" t="str">
            <v>04503575</v>
          </cell>
          <cell r="AK257">
            <v>0</v>
          </cell>
        </row>
        <row r="258">
          <cell r="E258" t="str">
            <v>04503741</v>
          </cell>
          <cell r="AK258">
            <v>18</v>
          </cell>
        </row>
        <row r="259">
          <cell r="E259" t="str">
            <v>04504325</v>
          </cell>
          <cell r="AK259">
            <v>0</v>
          </cell>
        </row>
        <row r="260">
          <cell r="E260" t="str">
            <v>04505088</v>
          </cell>
          <cell r="AK260">
            <v>5</v>
          </cell>
        </row>
        <row r="261">
          <cell r="E261" t="str">
            <v>04505262</v>
          </cell>
          <cell r="AK261">
            <v>18</v>
          </cell>
        </row>
        <row r="262">
          <cell r="E262" t="str">
            <v>04507116</v>
          </cell>
          <cell r="AK262">
            <v>0</v>
          </cell>
        </row>
        <row r="263">
          <cell r="E263" t="str">
            <v>04507244</v>
          </cell>
          <cell r="AK263">
            <v>46</v>
          </cell>
        </row>
        <row r="264">
          <cell r="E264" t="str">
            <v>04507765</v>
          </cell>
          <cell r="AK264">
            <v>3</v>
          </cell>
        </row>
        <row r="265">
          <cell r="E265" t="str">
            <v>04509838</v>
          </cell>
          <cell r="AK265">
            <v>12</v>
          </cell>
        </row>
        <row r="266">
          <cell r="E266" t="str">
            <v>04510345</v>
          </cell>
          <cell r="AK266">
            <v>0</v>
          </cell>
        </row>
        <row r="267">
          <cell r="E267" t="str">
            <v>04905110</v>
          </cell>
          <cell r="AK267">
            <v>0</v>
          </cell>
        </row>
        <row r="268">
          <cell r="E268" t="str">
            <v>04907773</v>
          </cell>
          <cell r="AK268">
            <v>0</v>
          </cell>
        </row>
        <row r="269">
          <cell r="E269" t="str">
            <v>04910582</v>
          </cell>
          <cell r="AK269">
            <v>3</v>
          </cell>
        </row>
        <row r="270">
          <cell r="E270" t="str">
            <v>01182671</v>
          </cell>
          <cell r="AK270">
            <v>4</v>
          </cell>
        </row>
        <row r="271">
          <cell r="E271" t="str">
            <v>04503657</v>
          </cell>
          <cell r="AK271">
            <v>2</v>
          </cell>
        </row>
        <row r="272">
          <cell r="E272" t="str">
            <v>04503742</v>
          </cell>
          <cell r="AK272">
            <v>61</v>
          </cell>
        </row>
        <row r="273">
          <cell r="E273" t="str">
            <v>04255849</v>
          </cell>
          <cell r="AK273">
            <v>2</v>
          </cell>
        </row>
        <row r="274">
          <cell r="E274" t="str">
            <v>04507030</v>
          </cell>
          <cell r="AK274">
            <v>0</v>
          </cell>
        </row>
        <row r="275">
          <cell r="E275" t="str">
            <v>01179709</v>
          </cell>
          <cell r="AK275">
            <v>0</v>
          </cell>
        </row>
        <row r="276">
          <cell r="E276" t="str">
            <v>01181939</v>
          </cell>
          <cell r="AK276">
            <v>6</v>
          </cell>
        </row>
        <row r="277">
          <cell r="E277" t="str">
            <v>01182878</v>
          </cell>
          <cell r="AK277">
            <v>4</v>
          </cell>
        </row>
        <row r="278">
          <cell r="E278" t="str">
            <v>04199761</v>
          </cell>
          <cell r="AK278">
            <v>1</v>
          </cell>
        </row>
        <row r="279">
          <cell r="E279" t="str">
            <v>04259780</v>
          </cell>
          <cell r="AK279">
            <v>1</v>
          </cell>
        </row>
        <row r="280">
          <cell r="E280" t="str">
            <v>04259898</v>
          </cell>
          <cell r="AK280">
            <v>0</v>
          </cell>
        </row>
        <row r="281">
          <cell r="E281" t="str">
            <v>04505522</v>
          </cell>
          <cell r="AK281">
            <v>1</v>
          </cell>
        </row>
        <row r="282">
          <cell r="E282" t="str">
            <v>04515121</v>
          </cell>
          <cell r="AK282">
            <v>6</v>
          </cell>
        </row>
        <row r="283">
          <cell r="E283" t="str">
            <v>02934715</v>
          </cell>
          <cell r="AK283">
            <v>10</v>
          </cell>
        </row>
        <row r="284">
          <cell r="E284" t="str">
            <v>04504438</v>
          </cell>
          <cell r="AK284">
            <v>0</v>
          </cell>
        </row>
        <row r="285">
          <cell r="E285" t="str">
            <v>04103939</v>
          </cell>
          <cell r="AK285">
            <v>4</v>
          </cell>
        </row>
        <row r="286">
          <cell r="E286" t="str">
            <v>01180596</v>
          </cell>
          <cell r="AK286">
            <v>10</v>
          </cell>
        </row>
        <row r="287">
          <cell r="E287" t="str">
            <v>01181404</v>
          </cell>
          <cell r="AK287">
            <v>2</v>
          </cell>
        </row>
        <row r="288">
          <cell r="E288" t="str">
            <v>04208554</v>
          </cell>
          <cell r="AK288">
            <v>3</v>
          </cell>
        </row>
        <row r="289">
          <cell r="E289" t="str">
            <v>01149189</v>
          </cell>
          <cell r="AK289">
            <v>6</v>
          </cell>
        </row>
        <row r="290">
          <cell r="E290" t="str">
            <v>04256776</v>
          </cell>
          <cell r="AK290">
            <v>2</v>
          </cell>
        </row>
        <row r="291">
          <cell r="E291" t="str">
            <v>01175875</v>
          </cell>
          <cell r="AK291">
            <v>4</v>
          </cell>
        </row>
        <row r="292">
          <cell r="E292" t="str">
            <v>01166350</v>
          </cell>
          <cell r="AK292">
            <v>7</v>
          </cell>
        </row>
        <row r="293">
          <cell r="E293" t="str">
            <v>04291497</v>
          </cell>
          <cell r="AK293">
            <v>8</v>
          </cell>
        </row>
        <row r="294">
          <cell r="E294" t="str">
            <v>04291689</v>
          </cell>
          <cell r="AK294">
            <v>5</v>
          </cell>
        </row>
        <row r="295">
          <cell r="E295" t="str">
            <v>04291687</v>
          </cell>
          <cell r="AK295">
            <v>2</v>
          </cell>
        </row>
        <row r="296">
          <cell r="E296" t="str">
            <v>04216072</v>
          </cell>
          <cell r="AK296">
            <v>8</v>
          </cell>
        </row>
        <row r="297">
          <cell r="E297" t="str">
            <v>04505859</v>
          </cell>
          <cell r="AK297">
            <v>5</v>
          </cell>
        </row>
        <row r="298">
          <cell r="E298" t="str">
            <v>01340616</v>
          </cell>
          <cell r="AK298">
            <v>28</v>
          </cell>
        </row>
        <row r="299">
          <cell r="E299" t="str">
            <v>04912101</v>
          </cell>
          <cell r="AK299">
            <v>0</v>
          </cell>
        </row>
        <row r="300">
          <cell r="E300" t="str">
            <v>04514751</v>
          </cell>
          <cell r="AK300">
            <v>13</v>
          </cell>
        </row>
        <row r="301">
          <cell r="E301" t="str">
            <v>04299502</v>
          </cell>
          <cell r="AK301">
            <v>1</v>
          </cell>
        </row>
        <row r="302">
          <cell r="E302" t="str">
            <v>01100528</v>
          </cell>
          <cell r="AK302">
            <v>0</v>
          </cell>
        </row>
        <row r="303">
          <cell r="E303" t="str">
            <v>01107095</v>
          </cell>
          <cell r="AK303">
            <v>8</v>
          </cell>
        </row>
        <row r="304">
          <cell r="E304" t="str">
            <v>01119240</v>
          </cell>
          <cell r="AK304">
            <v>1</v>
          </cell>
        </row>
        <row r="305">
          <cell r="E305" t="str">
            <v>01122403</v>
          </cell>
          <cell r="AK305">
            <v>8</v>
          </cell>
        </row>
        <row r="306">
          <cell r="E306" t="str">
            <v>01138667</v>
          </cell>
          <cell r="AK306">
            <v>5</v>
          </cell>
        </row>
        <row r="307">
          <cell r="E307" t="str">
            <v>01144776</v>
          </cell>
          <cell r="AK307">
            <v>4</v>
          </cell>
        </row>
        <row r="308">
          <cell r="E308" t="str">
            <v>01148256</v>
          </cell>
          <cell r="AK308">
            <v>1</v>
          </cell>
        </row>
        <row r="309">
          <cell r="E309" t="str">
            <v>01148390</v>
          </cell>
          <cell r="AK309">
            <v>0</v>
          </cell>
        </row>
        <row r="310">
          <cell r="E310" t="str">
            <v>01148669</v>
          </cell>
          <cell r="AK310">
            <v>3</v>
          </cell>
        </row>
        <row r="311">
          <cell r="E311" t="str">
            <v>01153857</v>
          </cell>
          <cell r="AK311">
            <v>0</v>
          </cell>
        </row>
        <row r="312">
          <cell r="E312" t="str">
            <v>01166353</v>
          </cell>
          <cell r="AK312">
            <v>2</v>
          </cell>
        </row>
        <row r="313">
          <cell r="E313" t="str">
            <v>01175806</v>
          </cell>
          <cell r="AK313">
            <v>2</v>
          </cell>
        </row>
        <row r="314">
          <cell r="E314" t="str">
            <v>01180654</v>
          </cell>
          <cell r="AK314">
            <v>3</v>
          </cell>
        </row>
        <row r="315">
          <cell r="E315" t="str">
            <v>01181433</v>
          </cell>
          <cell r="AK315">
            <v>2</v>
          </cell>
        </row>
        <row r="316">
          <cell r="E316" t="str">
            <v>01183824</v>
          </cell>
          <cell r="AK316">
            <v>12</v>
          </cell>
        </row>
        <row r="317">
          <cell r="E317" t="str">
            <v>02931578</v>
          </cell>
          <cell r="AK317">
            <v>3</v>
          </cell>
        </row>
        <row r="318">
          <cell r="E318" t="str">
            <v>02937588</v>
          </cell>
          <cell r="AK318">
            <v>4</v>
          </cell>
        </row>
        <row r="319">
          <cell r="E319" t="str">
            <v>02937629</v>
          </cell>
          <cell r="AK319">
            <v>1</v>
          </cell>
        </row>
        <row r="320">
          <cell r="E320" t="str">
            <v>04199252</v>
          </cell>
          <cell r="AK320">
            <v>2</v>
          </cell>
        </row>
        <row r="321">
          <cell r="E321" t="str">
            <v>04201238</v>
          </cell>
          <cell r="AK321">
            <v>0</v>
          </cell>
        </row>
        <row r="322">
          <cell r="E322" t="str">
            <v>04204250</v>
          </cell>
          <cell r="AK322">
            <v>1</v>
          </cell>
        </row>
        <row r="323">
          <cell r="E323" t="str">
            <v>04207119</v>
          </cell>
          <cell r="AK323">
            <v>2</v>
          </cell>
        </row>
        <row r="324">
          <cell r="E324" t="str">
            <v>04207360</v>
          </cell>
          <cell r="AK324">
            <v>2</v>
          </cell>
        </row>
        <row r="325">
          <cell r="E325" t="str">
            <v>04208553</v>
          </cell>
          <cell r="AK325">
            <v>2</v>
          </cell>
        </row>
        <row r="326">
          <cell r="E326" t="str">
            <v>04220473</v>
          </cell>
          <cell r="AK326">
            <v>4</v>
          </cell>
        </row>
        <row r="327">
          <cell r="E327">
            <v>4224847</v>
          </cell>
          <cell r="AK327">
            <v>0</v>
          </cell>
        </row>
        <row r="328">
          <cell r="E328" t="str">
            <v>04251254</v>
          </cell>
          <cell r="AK328">
            <v>4</v>
          </cell>
        </row>
        <row r="329">
          <cell r="E329" t="str">
            <v>04252889</v>
          </cell>
          <cell r="AK329">
            <v>4</v>
          </cell>
        </row>
        <row r="330">
          <cell r="E330" t="str">
            <v>04254383</v>
          </cell>
          <cell r="AK330">
            <v>4</v>
          </cell>
        </row>
        <row r="331">
          <cell r="E331" t="str">
            <v>04254511</v>
          </cell>
          <cell r="AK331">
            <v>0</v>
          </cell>
        </row>
        <row r="332">
          <cell r="E332" t="str">
            <v>04256648</v>
          </cell>
          <cell r="AK332">
            <v>1</v>
          </cell>
        </row>
        <row r="333">
          <cell r="E333" t="str">
            <v>04258860</v>
          </cell>
          <cell r="AK333">
            <v>6</v>
          </cell>
        </row>
        <row r="334">
          <cell r="E334" t="str">
            <v>04272788</v>
          </cell>
          <cell r="AK334">
            <v>2</v>
          </cell>
        </row>
        <row r="335">
          <cell r="E335" t="str">
            <v>04282580</v>
          </cell>
          <cell r="AK335">
            <v>2</v>
          </cell>
        </row>
        <row r="336">
          <cell r="E336" t="str">
            <v>04282794</v>
          </cell>
          <cell r="AK336">
            <v>0</v>
          </cell>
        </row>
        <row r="337">
          <cell r="E337" t="str">
            <v>04284075</v>
          </cell>
          <cell r="AK337">
            <v>1</v>
          </cell>
        </row>
        <row r="338">
          <cell r="E338" t="str">
            <v>04284551</v>
          </cell>
          <cell r="AK338">
            <v>2</v>
          </cell>
        </row>
        <row r="339">
          <cell r="E339" t="str">
            <v>04284642</v>
          </cell>
          <cell r="AK339">
            <v>14</v>
          </cell>
        </row>
        <row r="340">
          <cell r="E340" t="str">
            <v>04285985</v>
          </cell>
          <cell r="AK340">
            <v>8</v>
          </cell>
        </row>
        <row r="341">
          <cell r="E341" t="str">
            <v>04285986</v>
          </cell>
          <cell r="AK341">
            <v>23</v>
          </cell>
        </row>
        <row r="342">
          <cell r="E342" t="str">
            <v>04288314</v>
          </cell>
          <cell r="AK342">
            <v>14</v>
          </cell>
        </row>
        <row r="343">
          <cell r="E343" t="str">
            <v>04289223</v>
          </cell>
          <cell r="AK343">
            <v>1</v>
          </cell>
        </row>
        <row r="344">
          <cell r="E344" t="str">
            <v>04289224</v>
          </cell>
          <cell r="AK344">
            <v>1</v>
          </cell>
        </row>
        <row r="345">
          <cell r="E345" t="str">
            <v>04290057</v>
          </cell>
          <cell r="AK345">
            <v>1</v>
          </cell>
        </row>
        <row r="346">
          <cell r="E346" t="str">
            <v>04292633</v>
          </cell>
          <cell r="AK346">
            <v>1</v>
          </cell>
        </row>
        <row r="347">
          <cell r="E347" t="str">
            <v>04293425</v>
          </cell>
          <cell r="AK347">
            <v>10</v>
          </cell>
        </row>
        <row r="348">
          <cell r="E348" t="str">
            <v>04293550</v>
          </cell>
          <cell r="AK348">
            <v>4</v>
          </cell>
        </row>
        <row r="349">
          <cell r="E349" t="str">
            <v>04293741</v>
          </cell>
          <cell r="AK349">
            <v>3</v>
          </cell>
        </row>
        <row r="350">
          <cell r="E350" t="str">
            <v>04295070</v>
          </cell>
          <cell r="AK350">
            <v>0</v>
          </cell>
        </row>
        <row r="351">
          <cell r="E351" t="str">
            <v>04295983</v>
          </cell>
          <cell r="AK351">
            <v>0</v>
          </cell>
        </row>
        <row r="352">
          <cell r="E352" t="str">
            <v>04297072</v>
          </cell>
          <cell r="AK352">
            <v>0</v>
          </cell>
        </row>
        <row r="353">
          <cell r="E353" t="str">
            <v>04297383</v>
          </cell>
          <cell r="AK353">
            <v>4</v>
          </cell>
        </row>
        <row r="354">
          <cell r="E354" t="str">
            <v>04500568</v>
          </cell>
          <cell r="AK354">
            <v>3</v>
          </cell>
        </row>
        <row r="355">
          <cell r="E355" t="str">
            <v>04507272</v>
          </cell>
          <cell r="AK355">
            <v>0</v>
          </cell>
        </row>
        <row r="356">
          <cell r="E356" t="str">
            <v>04513098</v>
          </cell>
          <cell r="AK356">
            <v>1</v>
          </cell>
        </row>
        <row r="357">
          <cell r="E357" t="str">
            <v>04515126</v>
          </cell>
          <cell r="AK357">
            <v>2</v>
          </cell>
        </row>
        <row r="358">
          <cell r="E358" t="str">
            <v>04518010</v>
          </cell>
          <cell r="AK358">
            <v>0</v>
          </cell>
        </row>
        <row r="359">
          <cell r="E359" t="str">
            <v>04263070</v>
          </cell>
          <cell r="AK359">
            <v>0</v>
          </cell>
        </row>
        <row r="360">
          <cell r="E360" t="str">
            <v>01182850</v>
          </cell>
          <cell r="AK360">
            <v>0</v>
          </cell>
        </row>
        <row r="361">
          <cell r="E361" t="str">
            <v>04289404</v>
          </cell>
          <cell r="AK361">
            <v>1</v>
          </cell>
        </row>
        <row r="362">
          <cell r="E362" t="str">
            <v>04251251</v>
          </cell>
          <cell r="AK362">
            <v>0</v>
          </cell>
        </row>
        <row r="363">
          <cell r="E363" t="str">
            <v>04502203</v>
          </cell>
          <cell r="AK363">
            <v>2</v>
          </cell>
        </row>
        <row r="364">
          <cell r="E364" t="str">
            <v>04502202</v>
          </cell>
          <cell r="AK364">
            <v>0</v>
          </cell>
        </row>
        <row r="365">
          <cell r="E365" t="str">
            <v>04500955</v>
          </cell>
          <cell r="AK365">
            <v>0</v>
          </cell>
        </row>
        <row r="366">
          <cell r="E366" t="str">
            <v>04509170</v>
          </cell>
          <cell r="AK366">
            <v>1</v>
          </cell>
        </row>
        <row r="367">
          <cell r="E367" t="str">
            <v>04294195</v>
          </cell>
          <cell r="AK367">
            <v>9</v>
          </cell>
        </row>
        <row r="368">
          <cell r="E368" t="str">
            <v>01101342</v>
          </cell>
          <cell r="AK368">
            <v>7</v>
          </cell>
        </row>
        <row r="369">
          <cell r="E369" t="str">
            <v>01118654</v>
          </cell>
          <cell r="AK369">
            <v>9</v>
          </cell>
        </row>
        <row r="370">
          <cell r="E370" t="str">
            <v>01148898</v>
          </cell>
          <cell r="AK370">
            <v>19</v>
          </cell>
        </row>
        <row r="371">
          <cell r="E371" t="str">
            <v>04284643</v>
          </cell>
          <cell r="AK371">
            <v>5</v>
          </cell>
        </row>
        <row r="372">
          <cell r="E372" t="str">
            <v>01118673</v>
          </cell>
          <cell r="AK372">
            <v>0</v>
          </cell>
        </row>
        <row r="373">
          <cell r="E373" t="str">
            <v>01118713</v>
          </cell>
          <cell r="AK373">
            <v>10</v>
          </cell>
        </row>
        <row r="374">
          <cell r="E374" t="str">
            <v>01148836</v>
          </cell>
          <cell r="AK374">
            <v>0</v>
          </cell>
        </row>
        <row r="375">
          <cell r="E375" t="str">
            <v>01174230</v>
          </cell>
          <cell r="AK375">
            <v>36</v>
          </cell>
        </row>
        <row r="376">
          <cell r="E376" t="str">
            <v>01180290</v>
          </cell>
          <cell r="AK376">
            <v>14</v>
          </cell>
        </row>
        <row r="377">
          <cell r="E377" t="str">
            <v>01183003</v>
          </cell>
          <cell r="AK377">
            <v>22</v>
          </cell>
        </row>
        <row r="378">
          <cell r="E378" t="str">
            <v>04296171</v>
          </cell>
          <cell r="AK378">
            <v>1</v>
          </cell>
        </row>
        <row r="379">
          <cell r="E379" t="str">
            <v>04298547</v>
          </cell>
          <cell r="AK379">
            <v>17</v>
          </cell>
        </row>
        <row r="380">
          <cell r="E380" t="str">
            <v>04509574</v>
          </cell>
          <cell r="AK380">
            <v>15</v>
          </cell>
        </row>
        <row r="381">
          <cell r="E381" t="str">
            <v>01180906</v>
          </cell>
          <cell r="AK381">
            <v>4</v>
          </cell>
        </row>
        <row r="382">
          <cell r="E382" t="str">
            <v>01181406</v>
          </cell>
          <cell r="AK382">
            <v>0</v>
          </cell>
        </row>
        <row r="383">
          <cell r="E383" t="str">
            <v>04192460</v>
          </cell>
          <cell r="AK383">
            <v>18</v>
          </cell>
        </row>
        <row r="384">
          <cell r="E384" t="str">
            <v>04291399</v>
          </cell>
          <cell r="AK384">
            <v>13</v>
          </cell>
        </row>
        <row r="385">
          <cell r="E385" t="str">
            <v>04291400</v>
          </cell>
          <cell r="AK385">
            <v>0</v>
          </cell>
        </row>
        <row r="386">
          <cell r="E386" t="str">
            <v>04292918</v>
          </cell>
          <cell r="AK386">
            <v>37</v>
          </cell>
        </row>
        <row r="387">
          <cell r="E387" t="str">
            <v>04518080</v>
          </cell>
          <cell r="AK387">
            <v>15</v>
          </cell>
        </row>
        <row r="388">
          <cell r="E388" t="str">
            <v>04294187</v>
          </cell>
          <cell r="AK388">
            <v>3</v>
          </cell>
        </row>
        <row r="389">
          <cell r="E389" t="str">
            <v>04289403</v>
          </cell>
          <cell r="AK389">
            <v>0</v>
          </cell>
        </row>
        <row r="390">
          <cell r="E390" t="str">
            <v>01016332</v>
          </cell>
          <cell r="AK390">
            <v>0</v>
          </cell>
        </row>
        <row r="391">
          <cell r="E391" t="str">
            <v>04515825</v>
          </cell>
          <cell r="AK391">
            <v>7</v>
          </cell>
        </row>
        <row r="392">
          <cell r="E392" t="str">
            <v>04515832</v>
          </cell>
          <cell r="AK392">
            <v>1</v>
          </cell>
        </row>
        <row r="393">
          <cell r="E393" t="str">
            <v>04907772</v>
          </cell>
          <cell r="AK393">
            <v>0</v>
          </cell>
        </row>
        <row r="394">
          <cell r="E394" t="str">
            <v>01174696</v>
          </cell>
          <cell r="AK394">
            <v>1</v>
          </cell>
        </row>
        <row r="395">
          <cell r="E395" t="str">
            <v>01174482</v>
          </cell>
          <cell r="AK395">
            <v>24</v>
          </cell>
        </row>
        <row r="396">
          <cell r="E396" t="str">
            <v>04178452</v>
          </cell>
          <cell r="AK396">
            <v>56</v>
          </cell>
        </row>
        <row r="397">
          <cell r="E397" t="str">
            <v>01319257</v>
          </cell>
          <cell r="AK397">
            <v>3</v>
          </cell>
        </row>
        <row r="398">
          <cell r="E398" t="str">
            <v>04283904</v>
          </cell>
          <cell r="AK398">
            <v>0</v>
          </cell>
        </row>
        <row r="399">
          <cell r="E399" t="str">
            <v>04255043</v>
          </cell>
          <cell r="AK399">
            <v>0</v>
          </cell>
        </row>
        <row r="400">
          <cell r="E400" t="str">
            <v>04251766</v>
          </cell>
          <cell r="AK400">
            <v>0</v>
          </cell>
        </row>
        <row r="401">
          <cell r="E401" t="str">
            <v>04192396</v>
          </cell>
          <cell r="AK401">
            <v>0</v>
          </cell>
        </row>
        <row r="402">
          <cell r="E402" t="str">
            <v>04192397</v>
          </cell>
          <cell r="AK402">
            <v>0</v>
          </cell>
        </row>
        <row r="403">
          <cell r="E403" t="str">
            <v>04195708</v>
          </cell>
          <cell r="AK403">
            <v>0</v>
          </cell>
        </row>
        <row r="404">
          <cell r="E404" t="str">
            <v>04201560</v>
          </cell>
          <cell r="AK404">
            <v>0</v>
          </cell>
        </row>
        <row r="405">
          <cell r="E405" t="str">
            <v>04294196</v>
          </cell>
          <cell r="AK405">
            <v>6</v>
          </cell>
        </row>
        <row r="406">
          <cell r="E406" t="str">
            <v>04289405</v>
          </cell>
          <cell r="AK406">
            <v>15</v>
          </cell>
        </row>
        <row r="407">
          <cell r="E407" t="str">
            <v>01319258</v>
          </cell>
          <cell r="AK407">
            <v>0</v>
          </cell>
        </row>
        <row r="408">
          <cell r="E408" t="str">
            <v>01180871</v>
          </cell>
          <cell r="AK408">
            <v>0</v>
          </cell>
        </row>
        <row r="409">
          <cell r="E409" t="str">
            <v>04500930</v>
          </cell>
          <cell r="AK409">
            <v>33</v>
          </cell>
        </row>
        <row r="410">
          <cell r="E410" t="str">
            <v>04289410</v>
          </cell>
          <cell r="AK410">
            <v>0</v>
          </cell>
        </row>
        <row r="411">
          <cell r="E411" t="str">
            <v>04501351</v>
          </cell>
          <cell r="AK411">
            <v>0</v>
          </cell>
        </row>
        <row r="412">
          <cell r="E412" t="str">
            <v>04514873</v>
          </cell>
          <cell r="AK412">
            <v>3</v>
          </cell>
        </row>
        <row r="413">
          <cell r="E413" t="str">
            <v>01182036</v>
          </cell>
          <cell r="AK413">
            <v>0</v>
          </cell>
        </row>
        <row r="414">
          <cell r="E414" t="str">
            <v>04514773</v>
          </cell>
          <cell r="AK414">
            <v>94</v>
          </cell>
        </row>
        <row r="415">
          <cell r="E415" t="str">
            <v>04515830</v>
          </cell>
          <cell r="AK415">
            <v>1</v>
          </cell>
        </row>
        <row r="416">
          <cell r="E416" t="str">
            <v>04292652</v>
          </cell>
          <cell r="AK416">
            <v>0</v>
          </cell>
        </row>
        <row r="417">
          <cell r="E417" t="str">
            <v>04507492</v>
          </cell>
          <cell r="AK417">
            <v>0</v>
          </cell>
        </row>
        <row r="418">
          <cell r="E418" t="str">
            <v>04295779</v>
          </cell>
          <cell r="AK418">
            <v>0</v>
          </cell>
        </row>
        <row r="419">
          <cell r="E419" t="str">
            <v>01213003</v>
          </cell>
          <cell r="AK419">
            <v>0</v>
          </cell>
        </row>
        <row r="420">
          <cell r="E420" t="str">
            <v>04509575</v>
          </cell>
          <cell r="AK420">
            <v>0</v>
          </cell>
        </row>
        <row r="421">
          <cell r="E421" t="str">
            <v>01183394</v>
          </cell>
          <cell r="AK421">
            <v>2</v>
          </cell>
        </row>
        <row r="422">
          <cell r="E422" t="str">
            <v>04291468</v>
          </cell>
          <cell r="AK422">
            <v>2</v>
          </cell>
        </row>
        <row r="423">
          <cell r="E423" t="str">
            <v>04204458</v>
          </cell>
          <cell r="AK423">
            <v>2</v>
          </cell>
        </row>
        <row r="424">
          <cell r="E424" t="str">
            <v>04903965</v>
          </cell>
          <cell r="AK424">
            <v>1</v>
          </cell>
        </row>
        <row r="425">
          <cell r="E425" t="str">
            <v>04513099</v>
          </cell>
          <cell r="AK425">
            <v>0</v>
          </cell>
        </row>
        <row r="426">
          <cell r="E426" t="str">
            <v>01149082</v>
          </cell>
          <cell r="AK426">
            <v>2</v>
          </cell>
        </row>
        <row r="427">
          <cell r="E427" t="str">
            <v>04270063</v>
          </cell>
          <cell r="AK427">
            <v>23</v>
          </cell>
        </row>
        <row r="428">
          <cell r="E428" t="str">
            <v>04235036</v>
          </cell>
          <cell r="AK428">
            <v>0</v>
          </cell>
        </row>
        <row r="429">
          <cell r="E429" t="str">
            <v>04287618</v>
          </cell>
          <cell r="AK429">
            <v>9</v>
          </cell>
        </row>
        <row r="430">
          <cell r="E430" t="str">
            <v>04280538</v>
          </cell>
          <cell r="AK430">
            <v>0</v>
          </cell>
        </row>
        <row r="431">
          <cell r="E431" t="str">
            <v>04294194</v>
          </cell>
          <cell r="AK431">
            <v>14</v>
          </cell>
        </row>
        <row r="432">
          <cell r="E432" t="str">
            <v>04288128</v>
          </cell>
          <cell r="AK432">
            <v>0</v>
          </cell>
        </row>
        <row r="433">
          <cell r="E433" t="str">
            <v>04915764</v>
          </cell>
          <cell r="AK433">
            <v>2</v>
          </cell>
        </row>
        <row r="434">
          <cell r="E434" t="str">
            <v>04515734</v>
          </cell>
          <cell r="AK434">
            <v>8</v>
          </cell>
        </row>
        <row r="435">
          <cell r="E435" t="str">
            <v>04238230</v>
          </cell>
          <cell r="AK435">
            <v>0</v>
          </cell>
        </row>
        <row r="436">
          <cell r="E436">
            <v>65002779</v>
          </cell>
          <cell r="AK436">
            <v>1</v>
          </cell>
        </row>
        <row r="437">
          <cell r="E437" t="str">
            <v>04199615</v>
          </cell>
          <cell r="AK437">
            <v>1</v>
          </cell>
        </row>
        <row r="438">
          <cell r="E438" t="str">
            <v>04199602</v>
          </cell>
          <cell r="AK438">
            <v>0</v>
          </cell>
        </row>
        <row r="439">
          <cell r="E439" t="str">
            <v>02931522</v>
          </cell>
          <cell r="AK439">
            <v>0</v>
          </cell>
        </row>
        <row r="440">
          <cell r="E440" t="str">
            <v>02931530</v>
          </cell>
          <cell r="AK440">
            <v>2</v>
          </cell>
        </row>
        <row r="441">
          <cell r="E441" t="str">
            <v>04103937</v>
          </cell>
          <cell r="AK441">
            <v>27</v>
          </cell>
        </row>
        <row r="442">
          <cell r="E442" t="str">
            <v>04178528</v>
          </cell>
          <cell r="AK442">
            <v>0</v>
          </cell>
        </row>
        <row r="443">
          <cell r="E443" t="str">
            <v>04286588</v>
          </cell>
          <cell r="AK443">
            <v>0</v>
          </cell>
        </row>
        <row r="444">
          <cell r="E444" t="str">
            <v>02931435</v>
          </cell>
          <cell r="AK444">
            <v>0</v>
          </cell>
        </row>
        <row r="445">
          <cell r="E445" t="str">
            <v>04270255</v>
          </cell>
          <cell r="AK445">
            <v>4</v>
          </cell>
        </row>
        <row r="446">
          <cell r="E446" t="str">
            <v>03033450</v>
          </cell>
          <cell r="AK446">
            <v>0</v>
          </cell>
        </row>
        <row r="447">
          <cell r="E447" t="str">
            <v>01165839</v>
          </cell>
          <cell r="AK447">
            <v>4</v>
          </cell>
        </row>
        <row r="448">
          <cell r="E448" t="str">
            <v>04501726</v>
          </cell>
          <cell r="AK448">
            <v>0</v>
          </cell>
        </row>
        <row r="449">
          <cell r="E449" t="str">
            <v>04263305</v>
          </cell>
          <cell r="AK449">
            <v>12</v>
          </cell>
        </row>
        <row r="450">
          <cell r="E450" t="str">
            <v>01178884</v>
          </cell>
          <cell r="AK450">
            <v>12</v>
          </cell>
        </row>
        <row r="451">
          <cell r="E451" t="str">
            <v>04263881</v>
          </cell>
          <cell r="AK451">
            <v>12</v>
          </cell>
        </row>
        <row r="452">
          <cell r="E452" t="str">
            <v>04287823</v>
          </cell>
          <cell r="AK452">
            <v>0</v>
          </cell>
        </row>
        <row r="453">
          <cell r="E453" t="str">
            <v>04286236</v>
          </cell>
          <cell r="AK453">
            <v>0</v>
          </cell>
        </row>
        <row r="454">
          <cell r="E454" t="str">
            <v>04501382</v>
          </cell>
          <cell r="AK454">
            <v>1</v>
          </cell>
        </row>
        <row r="455">
          <cell r="E455" t="str">
            <v>04292820</v>
          </cell>
          <cell r="AK455">
            <v>0</v>
          </cell>
        </row>
        <row r="456">
          <cell r="E456" t="str">
            <v>04202005</v>
          </cell>
          <cell r="AK456">
            <v>1</v>
          </cell>
        </row>
        <row r="457">
          <cell r="E457" t="str">
            <v>01183383</v>
          </cell>
          <cell r="AK457">
            <v>0</v>
          </cell>
        </row>
        <row r="458">
          <cell r="E458" t="str">
            <v>04501352</v>
          </cell>
          <cell r="AK458">
            <v>3</v>
          </cell>
        </row>
        <row r="459">
          <cell r="E459" t="str">
            <v>04288910</v>
          </cell>
          <cell r="AK459">
            <v>3</v>
          </cell>
        </row>
        <row r="460">
          <cell r="E460" t="str">
            <v>04291996</v>
          </cell>
          <cell r="AK460">
            <v>0</v>
          </cell>
        </row>
        <row r="461">
          <cell r="E461" t="str">
            <v>04501722</v>
          </cell>
          <cell r="AK461">
            <v>1</v>
          </cell>
        </row>
        <row r="462">
          <cell r="E462" t="str">
            <v>04501724</v>
          </cell>
          <cell r="AK462">
            <v>0</v>
          </cell>
        </row>
        <row r="463">
          <cell r="E463" t="str">
            <v>04509839</v>
          </cell>
          <cell r="AK463">
            <v>1</v>
          </cell>
        </row>
        <row r="464">
          <cell r="E464" t="str">
            <v>01182031</v>
          </cell>
          <cell r="AK464">
            <v>2</v>
          </cell>
        </row>
        <row r="465">
          <cell r="E465" t="str">
            <v>04299259</v>
          </cell>
          <cell r="AK465">
            <v>0</v>
          </cell>
        </row>
        <row r="466">
          <cell r="E466" t="str">
            <v>01148097</v>
          </cell>
          <cell r="AK466">
            <v>0</v>
          </cell>
        </row>
        <row r="467">
          <cell r="E467" t="str">
            <v>04296350</v>
          </cell>
          <cell r="AK467">
            <v>0</v>
          </cell>
        </row>
        <row r="468">
          <cell r="E468" t="str">
            <v>04283300</v>
          </cell>
          <cell r="AK468">
            <v>0</v>
          </cell>
        </row>
        <row r="469">
          <cell r="E469" t="str">
            <v>04283598</v>
          </cell>
          <cell r="AK469">
            <v>0</v>
          </cell>
        </row>
        <row r="470">
          <cell r="E470" t="str">
            <v>01165973</v>
          </cell>
          <cell r="AK470">
            <v>0</v>
          </cell>
        </row>
        <row r="471">
          <cell r="E471" t="str">
            <v>04198669</v>
          </cell>
          <cell r="AK471">
            <v>0</v>
          </cell>
        </row>
        <row r="472">
          <cell r="E472" t="str">
            <v>04224846</v>
          </cell>
          <cell r="AK472">
            <v>0</v>
          </cell>
        </row>
        <row r="473">
          <cell r="E473" t="str">
            <v>04217188</v>
          </cell>
          <cell r="AK473">
            <v>0</v>
          </cell>
        </row>
        <row r="474">
          <cell r="E474" t="str">
            <v>04250684</v>
          </cell>
          <cell r="AK474">
            <v>0</v>
          </cell>
        </row>
        <row r="475">
          <cell r="E475" t="str">
            <v>01118693</v>
          </cell>
          <cell r="AK475">
            <v>0</v>
          </cell>
        </row>
        <row r="476">
          <cell r="E476" t="str">
            <v>01148837</v>
          </cell>
          <cell r="AK476">
            <v>12</v>
          </cell>
        </row>
        <row r="477">
          <cell r="E477" t="str">
            <v>04210924</v>
          </cell>
          <cell r="AK477">
            <v>0</v>
          </cell>
        </row>
        <row r="478">
          <cell r="E478" t="str">
            <v>01183743</v>
          </cell>
          <cell r="AK478">
            <v>0</v>
          </cell>
        </row>
        <row r="479">
          <cell r="E479" t="str">
            <v>04220474</v>
          </cell>
          <cell r="AK479">
            <v>14</v>
          </cell>
        </row>
        <row r="480">
          <cell r="E480" t="str">
            <v>04508340</v>
          </cell>
          <cell r="AK480">
            <v>16</v>
          </cell>
        </row>
        <row r="481">
          <cell r="E481" t="str">
            <v>04200468</v>
          </cell>
          <cell r="AK481">
            <v>6</v>
          </cell>
        </row>
        <row r="482">
          <cell r="E482" t="str">
            <v>04905430</v>
          </cell>
          <cell r="AK482">
            <v>0</v>
          </cell>
        </row>
        <row r="483">
          <cell r="E483" t="str">
            <v>01182778</v>
          </cell>
          <cell r="AK483">
            <v>13</v>
          </cell>
        </row>
        <row r="484">
          <cell r="E484" t="str">
            <v>01181178</v>
          </cell>
          <cell r="AK484">
            <v>11</v>
          </cell>
        </row>
        <row r="485">
          <cell r="E485" t="str">
            <v>04501718</v>
          </cell>
          <cell r="AK485">
            <v>3</v>
          </cell>
        </row>
        <row r="486">
          <cell r="E486" t="str">
            <v>01118659</v>
          </cell>
          <cell r="AK486">
            <v>30</v>
          </cell>
        </row>
        <row r="487">
          <cell r="E487" t="str">
            <v>01180811</v>
          </cell>
          <cell r="AK487">
            <v>0</v>
          </cell>
        </row>
        <row r="488">
          <cell r="E488" t="str">
            <v>04500555</v>
          </cell>
          <cell r="AK488">
            <v>0</v>
          </cell>
        </row>
        <row r="489">
          <cell r="E489" t="str">
            <v>04907260</v>
          </cell>
          <cell r="AK489">
            <v>0</v>
          </cell>
        </row>
        <row r="490">
          <cell r="E490" t="str">
            <v>01180598</v>
          </cell>
          <cell r="AK490">
            <v>0</v>
          </cell>
        </row>
        <row r="491">
          <cell r="E491" t="str">
            <v>01157763</v>
          </cell>
          <cell r="AK491">
            <v>0</v>
          </cell>
        </row>
        <row r="492">
          <cell r="E492" t="str">
            <v>04238003</v>
          </cell>
          <cell r="AK492">
            <v>0</v>
          </cell>
        </row>
        <row r="493">
          <cell r="E493" t="str">
            <v>02113151</v>
          </cell>
          <cell r="AK493">
            <v>0</v>
          </cell>
        </row>
        <row r="494">
          <cell r="E494" t="str">
            <v>04500930 N</v>
          </cell>
          <cell r="AK494">
            <v>1</v>
          </cell>
        </row>
        <row r="495">
          <cell r="E495" t="str">
            <v>04502445 N</v>
          </cell>
          <cell r="AK495">
            <v>0</v>
          </cell>
        </row>
        <row r="496">
          <cell r="E496" t="str">
            <v>04507272 N</v>
          </cell>
          <cell r="AK496">
            <v>0</v>
          </cell>
        </row>
        <row r="497">
          <cell r="E497" t="str">
            <v>04515825 N</v>
          </cell>
          <cell r="AK497">
            <v>1</v>
          </cell>
        </row>
        <row r="498">
          <cell r="E498" t="str">
            <v>04514751 N</v>
          </cell>
          <cell r="AK498">
            <v>0</v>
          </cell>
        </row>
        <row r="499">
          <cell r="E499" t="str">
            <v>01182710</v>
          </cell>
          <cell r="AK499">
            <v>0</v>
          </cell>
        </row>
        <row r="500">
          <cell r="E500" t="str">
            <v>04193520</v>
          </cell>
          <cell r="AK500">
            <v>4</v>
          </cell>
        </row>
        <row r="501">
          <cell r="E501" t="str">
            <v>04515666</v>
          </cell>
          <cell r="AK501">
            <v>1</v>
          </cell>
        </row>
        <row r="502">
          <cell r="E502" t="str">
            <v>04606893</v>
          </cell>
          <cell r="AK502">
            <v>0</v>
          </cell>
        </row>
        <row r="503">
          <cell r="E503">
            <v>81301836</v>
          </cell>
          <cell r="AK503">
            <v>5</v>
          </cell>
        </row>
        <row r="504">
          <cell r="E504" t="str">
            <v>04130241</v>
          </cell>
          <cell r="AK504">
            <v>0</v>
          </cell>
        </row>
        <row r="505">
          <cell r="E505" t="str">
            <v>04131596</v>
          </cell>
          <cell r="AK505">
            <v>0</v>
          </cell>
        </row>
        <row r="506">
          <cell r="E506">
            <v>1183848</v>
          </cell>
          <cell r="AK506">
            <v>0</v>
          </cell>
        </row>
        <row r="507">
          <cell r="E507" t="str">
            <v>01174477</v>
          </cell>
          <cell r="AK507">
            <v>0</v>
          </cell>
        </row>
        <row r="508">
          <cell r="E508" t="str">
            <v>04502707-BDZ</v>
          </cell>
          <cell r="AK508">
            <v>0</v>
          </cell>
        </row>
        <row r="509">
          <cell r="E509">
            <v>0</v>
          </cell>
          <cell r="AK509">
            <v>0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144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50</v>
          </cell>
        </row>
        <row r="60">
          <cell r="F60" t="str">
            <v>0281002744(REM)</v>
          </cell>
          <cell r="AK60">
            <v>19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45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30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621</v>
          </cell>
        </row>
        <row r="164">
          <cell r="F164" t="str">
            <v>F00RJ01479</v>
          </cell>
          <cell r="AK164">
            <v>211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600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115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60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24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62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6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24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4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12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8</v>
          </cell>
        </row>
        <row r="129">
          <cell r="E129">
            <v>1214446</v>
          </cell>
          <cell r="AI129">
            <v>22</v>
          </cell>
        </row>
        <row r="130">
          <cell r="E130">
            <v>1210455</v>
          </cell>
          <cell r="AI130">
            <v>12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24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37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12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3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6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7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12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33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11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2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  <sheetName val="Sheet3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3</v>
          </cell>
        </row>
        <row r="31">
          <cell r="E31" t="str">
            <v>14575663(REM)</v>
          </cell>
          <cell r="AK31">
            <v>1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 t="str">
            <v>978129(REM)</v>
          </cell>
          <cell r="AK62">
            <v>329</v>
          </cell>
        </row>
        <row r="63">
          <cell r="E63" t="str">
            <v>993327(REM)</v>
          </cell>
          <cell r="AK63">
            <v>58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85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6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12</v>
          </cell>
        </row>
        <row r="73">
          <cell r="E73" t="str">
            <v>14589129(REM)</v>
          </cell>
          <cell r="AK73">
            <v>22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13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6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18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12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2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9</v>
          </cell>
        </row>
        <row r="109">
          <cell r="E109">
            <v>14640025</v>
          </cell>
          <cell r="AK109">
            <v>3</v>
          </cell>
        </row>
        <row r="110">
          <cell r="E110" t="str">
            <v>7223-00050</v>
          </cell>
          <cell r="AK110">
            <v>10</v>
          </cell>
        </row>
        <row r="111">
          <cell r="E111" t="str">
            <v>960254(REM)</v>
          </cell>
          <cell r="AK111">
            <v>19</v>
          </cell>
        </row>
        <row r="112">
          <cell r="E112">
            <v>967955</v>
          </cell>
          <cell r="AK112">
            <v>13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3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0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3</v>
          </cell>
        </row>
        <row r="133">
          <cell r="E133">
            <v>14524170</v>
          </cell>
          <cell r="AK133">
            <v>9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1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10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3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27</v>
          </cell>
        </row>
        <row r="170">
          <cell r="E170" t="str">
            <v>14588699(REM)</v>
          </cell>
          <cell r="AK170">
            <v>26</v>
          </cell>
        </row>
        <row r="171">
          <cell r="E171" t="str">
            <v>14589132(REM)</v>
          </cell>
          <cell r="AK171">
            <v>19</v>
          </cell>
        </row>
        <row r="172">
          <cell r="E172" t="str">
            <v>14589138(REM)</v>
          </cell>
          <cell r="AK172">
            <v>6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13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5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10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3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3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8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13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4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8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2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75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10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9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5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10</v>
          </cell>
        </row>
        <row r="500">
          <cell r="E500" t="str">
            <v>14530130 N</v>
          </cell>
          <cell r="AK500">
            <v>5</v>
          </cell>
        </row>
        <row r="501">
          <cell r="E501" t="str">
            <v>21814758 N</v>
          </cell>
          <cell r="AK501">
            <v>2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11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160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12</v>
          </cell>
        </row>
        <row r="574">
          <cell r="E574" t="str">
            <v>14629275 N</v>
          </cell>
          <cell r="AK574">
            <v>3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9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2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2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2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1</v>
          </cell>
        </row>
        <row r="857">
          <cell r="E857" t="str">
            <v>14575663-TK</v>
          </cell>
          <cell r="AK857">
            <v>1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4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1"/>
  <sheetViews>
    <sheetView topLeftCell="A4" zoomScaleNormal="100" workbookViewId="0">
      <selection activeCell="J131" sqref="J131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6" width="21.28515625" style="16" customWidth="1"/>
    <col min="7" max="8" width="5.85546875" style="16" customWidth="1"/>
    <col min="9" max="9" width="14.85546875" style="16" customWidth="1"/>
    <col min="10" max="10" width="16.85546875" style="16" customWidth="1"/>
    <col min="11" max="11" width="16.7109375" style="16" customWidth="1"/>
    <col min="12" max="12" width="17.28515625" style="16" customWidth="1"/>
    <col min="13" max="13" width="20.57031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284" t="s">
        <v>33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</row>
    <row r="2" spans="1:13" ht="17.25" customHeight="1"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</row>
    <row r="3" spans="1:13" ht="17.25" customHeight="1"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133</v>
      </c>
      <c r="J5" s="20"/>
      <c r="K5" s="99" t="s">
        <v>14</v>
      </c>
      <c r="L5" s="115" t="s">
        <v>138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134</v>
      </c>
      <c r="I6" s="15"/>
      <c r="J6" s="20"/>
      <c r="K6" s="99" t="s">
        <v>15</v>
      </c>
      <c r="L6" s="98" t="s">
        <v>128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135</v>
      </c>
      <c r="J7" s="22"/>
      <c r="K7" s="100" t="s">
        <v>16</v>
      </c>
      <c r="L7" s="103" t="s">
        <v>309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136</v>
      </c>
      <c r="J8" s="20"/>
      <c r="K8" s="99" t="s">
        <v>17</v>
      </c>
      <c r="L8" s="285" t="s">
        <v>139</v>
      </c>
      <c r="M8" s="286"/>
    </row>
    <row r="9" spans="1:13" ht="21" customHeight="1">
      <c r="B9" s="99" t="s">
        <v>35</v>
      </c>
      <c r="C9" s="21"/>
      <c r="D9" s="21"/>
      <c r="E9" s="21"/>
      <c r="F9" s="21"/>
      <c r="G9" s="97" t="s">
        <v>137</v>
      </c>
      <c r="J9" s="31"/>
      <c r="K9" s="101" t="s">
        <v>19</v>
      </c>
      <c r="L9" s="293" t="s">
        <v>125</v>
      </c>
      <c r="M9" s="293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2"/>
      <c r="M10" s="122"/>
    </row>
    <row r="11" spans="1:13" ht="21" customHeight="1">
      <c r="B11" s="99" t="s">
        <v>18</v>
      </c>
      <c r="C11" s="21"/>
      <c r="D11" s="21"/>
      <c r="E11" s="21"/>
      <c r="F11" s="21"/>
      <c r="G11" s="97" t="s">
        <v>140</v>
      </c>
      <c r="H11" s="129"/>
      <c r="I11" s="23"/>
      <c r="J11" s="15"/>
      <c r="K11" s="15"/>
      <c r="L11" s="122"/>
      <c r="M11" s="122"/>
    </row>
    <row r="12" spans="1:13" ht="21" customHeight="1">
      <c r="B12" s="99" t="s">
        <v>24</v>
      </c>
      <c r="C12" s="21"/>
      <c r="D12" s="21"/>
      <c r="E12" s="21"/>
      <c r="F12" s="21"/>
      <c r="G12" s="98" t="s">
        <v>40</v>
      </c>
      <c r="H12" s="129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29"/>
      <c r="I13" s="23"/>
      <c r="J13" s="23"/>
      <c r="K13" s="23"/>
      <c r="L13" s="24"/>
      <c r="M13" s="95"/>
    </row>
    <row r="14" spans="1:13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21" customFormat="1" ht="15" customHeight="1">
      <c r="A17" s="43"/>
      <c r="B17" s="96">
        <v>1</v>
      </c>
      <c r="C17" s="136" t="s">
        <v>141</v>
      </c>
      <c r="D17" s="96" t="s">
        <v>238</v>
      </c>
      <c r="E17" s="137">
        <v>81299836</v>
      </c>
      <c r="F17" s="134">
        <v>15011490</v>
      </c>
      <c r="G17" s="136">
        <v>1</v>
      </c>
      <c r="H17" s="135" t="s">
        <v>45</v>
      </c>
      <c r="I17" s="141">
        <v>3074.6549166666673</v>
      </c>
      <c r="J17" s="142">
        <f>G17*I17</f>
        <v>3074.6549166666673</v>
      </c>
      <c r="K17" s="140" t="s">
        <v>43</v>
      </c>
      <c r="L17" s="136" t="s">
        <v>59</v>
      </c>
      <c r="M17" s="138" t="s">
        <v>249</v>
      </c>
    </row>
    <row r="18" spans="1:13" s="121" customFormat="1" ht="15" customHeight="1">
      <c r="A18" s="43"/>
      <c r="B18" s="96">
        <v>2</v>
      </c>
      <c r="C18" s="136" t="s">
        <v>143</v>
      </c>
      <c r="D18" s="96" t="s">
        <v>239</v>
      </c>
      <c r="E18" s="137">
        <v>11700285</v>
      </c>
      <c r="F18" s="134"/>
      <c r="G18" s="136">
        <v>1</v>
      </c>
      <c r="H18" s="135" t="s">
        <v>45</v>
      </c>
      <c r="I18" s="141">
        <v>18.559393939393939</v>
      </c>
      <c r="J18" s="142">
        <f t="shared" ref="J18:J69" si="0">G18*I18</f>
        <v>18.559393939393939</v>
      </c>
      <c r="K18" s="140" t="s">
        <v>43</v>
      </c>
      <c r="L18" s="136" t="s">
        <v>59</v>
      </c>
      <c r="M18" s="138" t="s">
        <v>249</v>
      </c>
    </row>
    <row r="19" spans="1:13" s="121" customFormat="1" ht="15" customHeight="1">
      <c r="A19" s="43"/>
      <c r="B19" s="96">
        <v>3</v>
      </c>
      <c r="C19" s="136" t="s">
        <v>143</v>
      </c>
      <c r="D19" s="96" t="s">
        <v>239</v>
      </c>
      <c r="E19" s="137">
        <v>11700284</v>
      </c>
      <c r="F19" s="134"/>
      <c r="G19" s="136">
        <v>6</v>
      </c>
      <c r="H19" s="135" t="s">
        <v>26</v>
      </c>
      <c r="I19" s="141">
        <v>18.559393939393939</v>
      </c>
      <c r="J19" s="142">
        <f t="shared" si="0"/>
        <v>111.35636363636362</v>
      </c>
      <c r="K19" s="140" t="s">
        <v>43</v>
      </c>
      <c r="L19" s="136" t="s">
        <v>59</v>
      </c>
      <c r="M19" s="138" t="s">
        <v>249</v>
      </c>
    </row>
    <row r="20" spans="1:13" s="121" customFormat="1" ht="15" customHeight="1">
      <c r="A20" s="43"/>
      <c r="B20" s="96">
        <v>4</v>
      </c>
      <c r="C20" s="136" t="s">
        <v>130</v>
      </c>
      <c r="D20" s="96" t="s">
        <v>240</v>
      </c>
      <c r="E20" s="137">
        <v>20933203</v>
      </c>
      <c r="F20" s="134"/>
      <c r="G20" s="136">
        <v>4</v>
      </c>
      <c r="H20" s="135" t="s">
        <v>26</v>
      </c>
      <c r="I20" s="141">
        <v>11.186175000000002</v>
      </c>
      <c r="J20" s="142">
        <f t="shared" si="0"/>
        <v>44.744700000000009</v>
      </c>
      <c r="K20" s="140" t="s">
        <v>43</v>
      </c>
      <c r="L20" s="136" t="s">
        <v>59</v>
      </c>
      <c r="M20" s="138" t="s">
        <v>249</v>
      </c>
    </row>
    <row r="21" spans="1:13" s="121" customFormat="1" ht="15" customHeight="1">
      <c r="A21" s="43"/>
      <c r="B21" s="96">
        <v>5</v>
      </c>
      <c r="C21" s="136" t="s">
        <v>130</v>
      </c>
      <c r="D21" s="96" t="s">
        <v>238</v>
      </c>
      <c r="E21" s="137" t="s">
        <v>203</v>
      </c>
      <c r="F21" s="134">
        <v>20412341</v>
      </c>
      <c r="G21" s="136">
        <v>1</v>
      </c>
      <c r="H21" s="135" t="s">
        <v>45</v>
      </c>
      <c r="I21" s="141">
        <v>6.2309464388888891</v>
      </c>
      <c r="J21" s="142">
        <f t="shared" si="0"/>
        <v>6.2309464388888891</v>
      </c>
      <c r="K21" s="140" t="s">
        <v>43</v>
      </c>
      <c r="L21" s="136" t="s">
        <v>59</v>
      </c>
      <c r="M21" s="138" t="s">
        <v>249</v>
      </c>
    </row>
    <row r="22" spans="1:13" s="121" customFormat="1" ht="15" customHeight="1">
      <c r="A22" s="43"/>
      <c r="B22" s="96">
        <v>6</v>
      </c>
      <c r="C22" s="136" t="s">
        <v>130</v>
      </c>
      <c r="D22" s="96" t="s">
        <v>238</v>
      </c>
      <c r="E22" s="137" t="s">
        <v>205</v>
      </c>
      <c r="F22" s="134">
        <v>21038626</v>
      </c>
      <c r="G22" s="136">
        <v>1</v>
      </c>
      <c r="H22" s="135" t="s">
        <v>45</v>
      </c>
      <c r="I22" s="141">
        <v>13.952955936111115</v>
      </c>
      <c r="J22" s="142">
        <f t="shared" si="0"/>
        <v>13.952955936111115</v>
      </c>
      <c r="K22" s="140" t="s">
        <v>43</v>
      </c>
      <c r="L22" s="136" t="s">
        <v>59</v>
      </c>
      <c r="M22" s="138" t="s">
        <v>249</v>
      </c>
    </row>
    <row r="23" spans="1:13" s="121" customFormat="1" ht="15" customHeight="1">
      <c r="A23" s="43"/>
      <c r="B23" s="96">
        <v>7</v>
      </c>
      <c r="C23" s="136" t="s">
        <v>146</v>
      </c>
      <c r="D23" s="96" t="s">
        <v>240</v>
      </c>
      <c r="E23" s="137">
        <v>21456429</v>
      </c>
      <c r="F23" s="134">
        <v>20405534</v>
      </c>
      <c r="G23" s="136">
        <v>2</v>
      </c>
      <c r="H23" s="135" t="s">
        <v>26</v>
      </c>
      <c r="I23" s="141">
        <v>43.605744000000008</v>
      </c>
      <c r="J23" s="142">
        <f t="shared" si="0"/>
        <v>87.211488000000017</v>
      </c>
      <c r="K23" s="140" t="s">
        <v>43</v>
      </c>
      <c r="L23" s="136" t="s">
        <v>59</v>
      </c>
      <c r="M23" s="138" t="s">
        <v>249</v>
      </c>
    </row>
    <row r="24" spans="1:13" s="121" customFormat="1" ht="15" customHeight="1">
      <c r="A24" s="43"/>
      <c r="B24" s="96">
        <v>8</v>
      </c>
      <c r="C24" s="136" t="s">
        <v>147</v>
      </c>
      <c r="D24" s="96" t="s">
        <v>240</v>
      </c>
      <c r="E24" s="137">
        <v>20412324</v>
      </c>
      <c r="F24" s="134"/>
      <c r="G24" s="136">
        <v>6</v>
      </c>
      <c r="H24" s="135" t="s">
        <v>26</v>
      </c>
      <c r="I24" s="141">
        <v>3.7889775000000001</v>
      </c>
      <c r="J24" s="142">
        <f t="shared" si="0"/>
        <v>22.733865000000002</v>
      </c>
      <c r="K24" s="140" t="s">
        <v>43</v>
      </c>
      <c r="L24" s="136" t="s">
        <v>59</v>
      </c>
      <c r="M24" s="138" t="s">
        <v>249</v>
      </c>
    </row>
    <row r="25" spans="1:13" s="121" customFormat="1" ht="15" customHeight="1">
      <c r="A25" s="43"/>
      <c r="B25" s="96">
        <v>9</v>
      </c>
      <c r="C25" s="136" t="s">
        <v>148</v>
      </c>
      <c r="D25" s="96" t="s">
        <v>239</v>
      </c>
      <c r="E25" s="136">
        <v>20405652</v>
      </c>
      <c r="F25" s="134"/>
      <c r="G25" s="136">
        <v>1</v>
      </c>
      <c r="H25" s="135" t="s">
        <v>45</v>
      </c>
      <c r="I25" s="141">
        <v>3.479000000000001</v>
      </c>
      <c r="J25" s="142">
        <f t="shared" si="0"/>
        <v>3.479000000000001</v>
      </c>
      <c r="K25" s="140" t="s">
        <v>43</v>
      </c>
      <c r="L25" s="136" t="s">
        <v>59</v>
      </c>
      <c r="M25" s="138" t="s">
        <v>249</v>
      </c>
    </row>
    <row r="26" spans="1:13" s="121" customFormat="1" ht="15" customHeight="1">
      <c r="A26" s="43"/>
      <c r="B26" s="96">
        <v>10</v>
      </c>
      <c r="C26" s="136" t="s">
        <v>149</v>
      </c>
      <c r="D26" s="96" t="s">
        <v>239</v>
      </c>
      <c r="E26" s="136">
        <v>21141948</v>
      </c>
      <c r="F26" s="134"/>
      <c r="G26" s="136">
        <v>7</v>
      </c>
      <c r="H26" s="135" t="s">
        <v>26</v>
      </c>
      <c r="I26" s="141">
        <v>52.479000000000006</v>
      </c>
      <c r="J26" s="142">
        <f t="shared" si="0"/>
        <v>367.35300000000007</v>
      </c>
      <c r="K26" s="140" t="s">
        <v>43</v>
      </c>
      <c r="L26" s="136" t="s">
        <v>59</v>
      </c>
      <c r="M26" s="138" t="s">
        <v>249</v>
      </c>
    </row>
    <row r="27" spans="1:13" s="121" customFormat="1" ht="15" customHeight="1">
      <c r="A27" s="43"/>
      <c r="B27" s="96">
        <v>11</v>
      </c>
      <c r="C27" s="136" t="s">
        <v>150</v>
      </c>
      <c r="D27" s="96" t="s">
        <v>240</v>
      </c>
      <c r="E27" s="136">
        <v>21141955</v>
      </c>
      <c r="F27" s="134">
        <v>20405899</v>
      </c>
      <c r="G27" s="136">
        <v>1</v>
      </c>
      <c r="H27" s="135" t="s">
        <v>45</v>
      </c>
      <c r="I27" s="141">
        <v>43.259989500000003</v>
      </c>
      <c r="J27" s="142">
        <f t="shared" si="0"/>
        <v>43.259989500000003</v>
      </c>
      <c r="K27" s="140" t="s">
        <v>43</v>
      </c>
      <c r="L27" s="136" t="s">
        <v>59</v>
      </c>
      <c r="M27" s="138" t="s">
        <v>249</v>
      </c>
    </row>
    <row r="28" spans="1:13" s="121" customFormat="1" ht="15" customHeight="1">
      <c r="A28" s="43"/>
      <c r="B28" s="96">
        <v>12</v>
      </c>
      <c r="C28" s="136" t="s">
        <v>151</v>
      </c>
      <c r="D28" s="96" t="s">
        <v>240</v>
      </c>
      <c r="E28" s="136">
        <v>20766790</v>
      </c>
      <c r="F28" s="134"/>
      <c r="G28" s="136">
        <v>6</v>
      </c>
      <c r="H28" s="135" t="s">
        <v>26</v>
      </c>
      <c r="I28" s="141">
        <v>48.161568000000003</v>
      </c>
      <c r="J28" s="142">
        <f t="shared" si="0"/>
        <v>288.96940800000004</v>
      </c>
      <c r="K28" s="140" t="s">
        <v>43</v>
      </c>
      <c r="L28" s="136" t="s">
        <v>59</v>
      </c>
      <c r="M28" s="138" t="s">
        <v>249</v>
      </c>
    </row>
    <row r="29" spans="1:13" s="121" customFormat="1" ht="15" customHeight="1">
      <c r="A29" s="43"/>
      <c r="B29" s="96">
        <v>13</v>
      </c>
      <c r="C29" s="136" t="s">
        <v>152</v>
      </c>
      <c r="D29" s="96" t="s">
        <v>238</v>
      </c>
      <c r="E29" s="136" t="s">
        <v>206</v>
      </c>
      <c r="F29" s="134" t="s">
        <v>207</v>
      </c>
      <c r="G29" s="136">
        <v>2</v>
      </c>
      <c r="H29" s="135" t="s">
        <v>26</v>
      </c>
      <c r="I29" s="141">
        <v>472</v>
      </c>
      <c r="J29" s="142">
        <f t="shared" si="0"/>
        <v>944</v>
      </c>
      <c r="K29" s="140" t="s">
        <v>43</v>
      </c>
      <c r="L29" s="136" t="s">
        <v>59</v>
      </c>
      <c r="M29" s="138" t="s">
        <v>249</v>
      </c>
    </row>
    <row r="30" spans="1:13" s="121" customFormat="1" ht="15" customHeight="1">
      <c r="A30" s="43"/>
      <c r="B30" s="96">
        <v>14</v>
      </c>
      <c r="C30" s="136" t="s">
        <v>153</v>
      </c>
      <c r="D30" s="96" t="s">
        <v>240</v>
      </c>
      <c r="E30" s="136">
        <v>21620133</v>
      </c>
      <c r="F30" s="134"/>
      <c r="G30" s="136">
        <v>1</v>
      </c>
      <c r="H30" s="135" t="s">
        <v>45</v>
      </c>
      <c r="I30" s="141">
        <v>56.186559000000003</v>
      </c>
      <c r="J30" s="142">
        <f t="shared" si="0"/>
        <v>56.186559000000003</v>
      </c>
      <c r="K30" s="140" t="s">
        <v>43</v>
      </c>
      <c r="L30" s="136" t="s">
        <v>253</v>
      </c>
      <c r="M30" s="138" t="s">
        <v>249</v>
      </c>
    </row>
    <row r="31" spans="1:13" s="121" customFormat="1" ht="15" customHeight="1">
      <c r="A31" s="43"/>
      <c r="B31" s="96">
        <v>15</v>
      </c>
      <c r="C31" s="136" t="s">
        <v>154</v>
      </c>
      <c r="D31" s="96" t="s">
        <v>240</v>
      </c>
      <c r="E31" s="136">
        <v>20450861</v>
      </c>
      <c r="F31" s="134"/>
      <c r="G31" s="136">
        <v>1</v>
      </c>
      <c r="H31" s="135" t="s">
        <v>45</v>
      </c>
      <c r="I31" s="141">
        <v>19.091072000000004</v>
      </c>
      <c r="J31" s="142">
        <f t="shared" si="0"/>
        <v>19.091072000000004</v>
      </c>
      <c r="K31" s="140" t="s">
        <v>43</v>
      </c>
      <c r="L31" s="136" t="s">
        <v>253</v>
      </c>
      <c r="M31" s="138" t="s">
        <v>249</v>
      </c>
    </row>
    <row r="32" spans="1:13" s="121" customFormat="1" ht="15" customHeight="1">
      <c r="A32" s="43"/>
      <c r="B32" s="96">
        <v>16</v>
      </c>
      <c r="C32" s="136" t="s">
        <v>155</v>
      </c>
      <c r="D32" s="96" t="s">
        <v>83</v>
      </c>
      <c r="E32" s="136">
        <v>21001185</v>
      </c>
      <c r="F32" s="134"/>
      <c r="G32" s="136">
        <v>1</v>
      </c>
      <c r="H32" s="135" t="s">
        <v>45</v>
      </c>
      <c r="I32" s="141">
        <v>16.666666666666668</v>
      </c>
      <c r="J32" s="142">
        <f t="shared" si="0"/>
        <v>16.666666666666668</v>
      </c>
      <c r="K32" s="140" t="s">
        <v>43</v>
      </c>
      <c r="L32" s="136" t="s">
        <v>83</v>
      </c>
      <c r="M32" s="138" t="s">
        <v>249</v>
      </c>
    </row>
    <row r="33" spans="1:13" s="121" customFormat="1" ht="15" customHeight="1">
      <c r="A33" s="43"/>
      <c r="B33" s="96">
        <v>17</v>
      </c>
      <c r="C33" s="136" t="s">
        <v>156</v>
      </c>
      <c r="D33" s="96" t="s">
        <v>240</v>
      </c>
      <c r="E33" s="136">
        <v>21184833</v>
      </c>
      <c r="F33" s="134"/>
      <c r="G33" s="136">
        <v>1</v>
      </c>
      <c r="H33" s="135" t="s">
        <v>45</v>
      </c>
      <c r="I33" s="141">
        <v>219.16747125000006</v>
      </c>
      <c r="J33" s="142">
        <f t="shared" si="0"/>
        <v>219.16747125000006</v>
      </c>
      <c r="K33" s="140" t="s">
        <v>43</v>
      </c>
      <c r="L33" s="136" t="s">
        <v>59</v>
      </c>
      <c r="M33" s="138" t="s">
        <v>249</v>
      </c>
    </row>
    <row r="34" spans="1:13" s="121" customFormat="1" ht="15" customHeight="1">
      <c r="A34" s="43"/>
      <c r="B34" s="96">
        <v>18</v>
      </c>
      <c r="C34" s="136" t="s">
        <v>157</v>
      </c>
      <c r="D34" s="96" t="s">
        <v>238</v>
      </c>
      <c r="E34" s="136" t="s">
        <v>208</v>
      </c>
      <c r="F34" s="134" t="s">
        <v>209</v>
      </c>
      <c r="G34" s="136">
        <v>1</v>
      </c>
      <c r="H34" s="135" t="s">
        <v>45</v>
      </c>
      <c r="I34" s="141">
        <v>1412.0245937777777</v>
      </c>
      <c r="J34" s="142">
        <f t="shared" si="0"/>
        <v>1412.0245937777777</v>
      </c>
      <c r="K34" s="140" t="s">
        <v>43</v>
      </c>
      <c r="L34" s="136" t="s">
        <v>59</v>
      </c>
      <c r="M34" s="138" t="s">
        <v>249</v>
      </c>
    </row>
    <row r="35" spans="1:13" s="121" customFormat="1" ht="15" customHeight="1">
      <c r="A35" s="43"/>
      <c r="B35" s="96">
        <v>19</v>
      </c>
      <c r="C35" s="136" t="s">
        <v>158</v>
      </c>
      <c r="D35" s="96" t="s">
        <v>240</v>
      </c>
      <c r="E35" s="136">
        <v>993407</v>
      </c>
      <c r="F35" s="134"/>
      <c r="G35" s="136">
        <v>1</v>
      </c>
      <c r="H35" s="135" t="s">
        <v>45</v>
      </c>
      <c r="I35" s="141">
        <v>3.5582690000000006</v>
      </c>
      <c r="J35" s="142">
        <f t="shared" si="0"/>
        <v>3.5582690000000006</v>
      </c>
      <c r="K35" s="140" t="s">
        <v>43</v>
      </c>
      <c r="L35" s="136" t="s">
        <v>253</v>
      </c>
      <c r="M35" s="138" t="s">
        <v>249</v>
      </c>
    </row>
    <row r="36" spans="1:13" s="121" customFormat="1" ht="15" customHeight="1">
      <c r="A36" s="43"/>
      <c r="B36" s="96">
        <v>20</v>
      </c>
      <c r="C36" s="136" t="s">
        <v>148</v>
      </c>
      <c r="D36" s="96" t="s">
        <v>240</v>
      </c>
      <c r="E36" s="136">
        <v>20405578</v>
      </c>
      <c r="F36" s="134"/>
      <c r="G36" s="136">
        <v>1</v>
      </c>
      <c r="H36" s="135" t="s">
        <v>45</v>
      </c>
      <c r="I36" s="141">
        <v>6.3456120000000018</v>
      </c>
      <c r="J36" s="142">
        <f t="shared" si="0"/>
        <v>6.3456120000000018</v>
      </c>
      <c r="K36" s="140" t="s">
        <v>43</v>
      </c>
      <c r="L36" s="136" t="s">
        <v>59</v>
      </c>
      <c r="M36" s="138" t="s">
        <v>249</v>
      </c>
    </row>
    <row r="37" spans="1:13" s="121" customFormat="1" ht="15" customHeight="1">
      <c r="A37" s="43"/>
      <c r="B37" s="96">
        <v>21</v>
      </c>
      <c r="C37" s="136" t="s">
        <v>148</v>
      </c>
      <c r="D37" s="96" t="s">
        <v>238</v>
      </c>
      <c r="E37" s="136" t="s">
        <v>210</v>
      </c>
      <c r="F37" s="134">
        <v>20450992</v>
      </c>
      <c r="G37" s="136">
        <v>1</v>
      </c>
      <c r="H37" s="135" t="s">
        <v>45</v>
      </c>
      <c r="I37" s="141">
        <v>21.747700216666665</v>
      </c>
      <c r="J37" s="142">
        <f t="shared" si="0"/>
        <v>21.747700216666665</v>
      </c>
      <c r="K37" s="140" t="s">
        <v>43</v>
      </c>
      <c r="L37" s="136" t="s">
        <v>59</v>
      </c>
      <c r="M37" s="138" t="s">
        <v>249</v>
      </c>
    </row>
    <row r="38" spans="1:13" s="121" customFormat="1" ht="15" customHeight="1">
      <c r="A38" s="43"/>
      <c r="B38" s="96">
        <v>22</v>
      </c>
      <c r="C38" s="136" t="s">
        <v>161</v>
      </c>
      <c r="D38" s="96" t="s">
        <v>241</v>
      </c>
      <c r="E38" s="137">
        <v>17457469</v>
      </c>
      <c r="F38" s="134" t="s">
        <v>211</v>
      </c>
      <c r="G38" s="136">
        <v>1</v>
      </c>
      <c r="H38" s="135" t="s">
        <v>45</v>
      </c>
      <c r="I38" s="141">
        <v>10.829000000000001</v>
      </c>
      <c r="J38" s="142">
        <f t="shared" si="0"/>
        <v>10.829000000000001</v>
      </c>
      <c r="K38" s="140" t="s">
        <v>43</v>
      </c>
      <c r="L38" s="136" t="s">
        <v>254</v>
      </c>
      <c r="M38" s="138" t="s">
        <v>249</v>
      </c>
    </row>
    <row r="39" spans="1:13" s="121" customFormat="1" ht="15" customHeight="1">
      <c r="A39" s="43"/>
      <c r="B39" s="96">
        <v>23</v>
      </c>
      <c r="C39" s="136" t="s">
        <v>130</v>
      </c>
      <c r="D39" s="96" t="s">
        <v>83</v>
      </c>
      <c r="E39" s="137">
        <v>20405747</v>
      </c>
      <c r="F39" s="134"/>
      <c r="G39" s="136">
        <v>1</v>
      </c>
      <c r="H39" s="135" t="s">
        <v>45</v>
      </c>
      <c r="I39" s="141">
        <v>25</v>
      </c>
      <c r="J39" s="142">
        <f t="shared" si="0"/>
        <v>25</v>
      </c>
      <c r="K39" s="140" t="s">
        <v>43</v>
      </c>
      <c r="L39" s="136" t="s">
        <v>83</v>
      </c>
      <c r="M39" s="138" t="s">
        <v>249</v>
      </c>
    </row>
    <row r="40" spans="1:13" s="121" customFormat="1" ht="15" customHeight="1">
      <c r="A40" s="43"/>
      <c r="B40" s="96">
        <v>24</v>
      </c>
      <c r="C40" s="136" t="s">
        <v>148</v>
      </c>
      <c r="D40" s="96" t="s">
        <v>240</v>
      </c>
      <c r="E40" s="137">
        <v>20405578</v>
      </c>
      <c r="F40" s="134"/>
      <c r="G40" s="136">
        <v>2</v>
      </c>
      <c r="H40" s="135" t="s">
        <v>26</v>
      </c>
      <c r="I40" s="141">
        <v>6.3456120000000018</v>
      </c>
      <c r="J40" s="142">
        <f t="shared" si="0"/>
        <v>12.691224000000004</v>
      </c>
      <c r="K40" s="140" t="s">
        <v>43</v>
      </c>
      <c r="L40" s="136" t="s">
        <v>59</v>
      </c>
      <c r="M40" s="138" t="s">
        <v>249</v>
      </c>
    </row>
    <row r="41" spans="1:13" s="121" customFormat="1" ht="15" customHeight="1">
      <c r="A41" s="43"/>
      <c r="B41" s="96">
        <v>25</v>
      </c>
      <c r="C41" s="136" t="s">
        <v>162</v>
      </c>
      <c r="D41" s="96" t="s">
        <v>240</v>
      </c>
      <c r="E41" s="137">
        <v>20405569</v>
      </c>
      <c r="F41" s="134"/>
      <c r="G41" s="136">
        <v>2</v>
      </c>
      <c r="H41" s="135" t="s">
        <v>26</v>
      </c>
      <c r="I41" s="141">
        <v>38.948227499999994</v>
      </c>
      <c r="J41" s="142">
        <f t="shared" si="0"/>
        <v>77.896454999999989</v>
      </c>
      <c r="K41" s="140" t="s">
        <v>43</v>
      </c>
      <c r="L41" s="136" t="s">
        <v>59</v>
      </c>
      <c r="M41" s="138" t="s">
        <v>249</v>
      </c>
    </row>
    <row r="42" spans="1:13" s="121" customFormat="1" ht="15" customHeight="1">
      <c r="A42" s="43"/>
      <c r="B42" s="96">
        <v>26</v>
      </c>
      <c r="C42" s="136" t="s">
        <v>163</v>
      </c>
      <c r="D42" s="96" t="s">
        <v>83</v>
      </c>
      <c r="E42" s="137">
        <v>13947628</v>
      </c>
      <c r="F42" s="134"/>
      <c r="G42" s="136">
        <v>2</v>
      </c>
      <c r="H42" s="135" t="s">
        <v>26</v>
      </c>
      <c r="I42" s="141">
        <v>0.83333333333333337</v>
      </c>
      <c r="J42" s="142">
        <f t="shared" si="0"/>
        <v>1.6666666666666667</v>
      </c>
      <c r="K42" s="140" t="s">
        <v>43</v>
      </c>
      <c r="L42" s="136" t="s">
        <v>83</v>
      </c>
      <c r="M42" s="138" t="s">
        <v>249</v>
      </c>
    </row>
    <row r="43" spans="1:13" s="121" customFormat="1" ht="15" customHeight="1">
      <c r="A43" s="43"/>
      <c r="B43" s="96">
        <v>27</v>
      </c>
      <c r="C43" s="136" t="s">
        <v>164</v>
      </c>
      <c r="D43" s="96" t="s">
        <v>242</v>
      </c>
      <c r="E43" s="137">
        <v>993471</v>
      </c>
      <c r="F43" s="134"/>
      <c r="G43" s="136">
        <v>3</v>
      </c>
      <c r="H43" s="135" t="s">
        <v>26</v>
      </c>
      <c r="I43" s="141">
        <v>8.9174925000000016</v>
      </c>
      <c r="J43" s="142">
        <f t="shared" si="0"/>
        <v>26.752477500000005</v>
      </c>
      <c r="K43" s="140" t="s">
        <v>43</v>
      </c>
      <c r="L43" s="136" t="s">
        <v>255</v>
      </c>
      <c r="M43" s="138" t="s">
        <v>249</v>
      </c>
    </row>
    <row r="44" spans="1:13" s="121" customFormat="1" ht="15" customHeight="1">
      <c r="A44" s="43"/>
      <c r="B44" s="96">
        <v>28</v>
      </c>
      <c r="C44" s="136" t="s">
        <v>159</v>
      </c>
      <c r="D44" s="96" t="s">
        <v>83</v>
      </c>
      <c r="E44" s="137">
        <v>993241</v>
      </c>
      <c r="F44" s="134"/>
      <c r="G44" s="136">
        <v>1</v>
      </c>
      <c r="H44" s="135" t="s">
        <v>45</v>
      </c>
      <c r="I44" s="141">
        <v>1.6666666666666667</v>
      </c>
      <c r="J44" s="142">
        <f t="shared" si="0"/>
        <v>1.6666666666666667</v>
      </c>
      <c r="K44" s="140" t="s">
        <v>43</v>
      </c>
      <c r="L44" s="136" t="s">
        <v>83</v>
      </c>
      <c r="M44" s="138" t="s">
        <v>249</v>
      </c>
    </row>
    <row r="45" spans="1:13" s="121" customFormat="1" ht="15" customHeight="1">
      <c r="A45" s="43"/>
      <c r="B45" s="96">
        <v>29</v>
      </c>
      <c r="C45" s="136" t="s">
        <v>159</v>
      </c>
      <c r="D45" s="96" t="s">
        <v>240</v>
      </c>
      <c r="E45" s="137">
        <v>20781218</v>
      </c>
      <c r="F45" s="134"/>
      <c r="G45" s="136">
        <v>1</v>
      </c>
      <c r="H45" s="135" t="s">
        <v>45</v>
      </c>
      <c r="I45" s="141">
        <v>37.402501500000007</v>
      </c>
      <c r="J45" s="142">
        <f t="shared" si="0"/>
        <v>37.402501500000007</v>
      </c>
      <c r="K45" s="140" t="s">
        <v>43</v>
      </c>
      <c r="L45" s="136" t="s">
        <v>59</v>
      </c>
      <c r="M45" s="138" t="s">
        <v>249</v>
      </c>
    </row>
    <row r="46" spans="1:13" s="121" customFormat="1" ht="15" customHeight="1">
      <c r="A46" s="43"/>
      <c r="B46" s="96">
        <v>30</v>
      </c>
      <c r="C46" s="136" t="s">
        <v>159</v>
      </c>
      <c r="D46" s="96" t="s">
        <v>83</v>
      </c>
      <c r="E46" s="137">
        <v>21023622</v>
      </c>
      <c r="F46" s="134"/>
      <c r="G46" s="136">
        <v>1</v>
      </c>
      <c r="H46" s="135" t="s">
        <v>45</v>
      </c>
      <c r="I46" s="141">
        <v>0.50000000000000011</v>
      </c>
      <c r="J46" s="142">
        <f t="shared" si="0"/>
        <v>0.50000000000000011</v>
      </c>
      <c r="K46" s="140" t="s">
        <v>43</v>
      </c>
      <c r="L46" s="136" t="s">
        <v>83</v>
      </c>
      <c r="M46" s="138" t="s">
        <v>249</v>
      </c>
    </row>
    <row r="47" spans="1:13" s="121" customFormat="1" ht="15" customHeight="1">
      <c r="A47" s="43"/>
      <c r="B47" s="96">
        <v>31</v>
      </c>
      <c r="C47" s="136" t="s">
        <v>159</v>
      </c>
      <c r="D47" s="96" t="s">
        <v>240</v>
      </c>
      <c r="E47" s="137">
        <v>20460936</v>
      </c>
      <c r="F47" s="134"/>
      <c r="G47" s="136">
        <v>2</v>
      </c>
      <c r="H47" s="135" t="s">
        <v>26</v>
      </c>
      <c r="I47" s="141">
        <v>10.5150045</v>
      </c>
      <c r="J47" s="142">
        <f t="shared" si="0"/>
        <v>21.030009</v>
      </c>
      <c r="K47" s="140" t="s">
        <v>43</v>
      </c>
      <c r="L47" s="136" t="s">
        <v>59</v>
      </c>
      <c r="M47" s="138" t="s">
        <v>249</v>
      </c>
    </row>
    <row r="48" spans="1:13" s="121" customFormat="1" ht="15" customHeight="1">
      <c r="A48" s="43"/>
      <c r="B48" s="96">
        <v>32</v>
      </c>
      <c r="C48" s="136" t="s">
        <v>147</v>
      </c>
      <c r="D48" s="96" t="s">
        <v>239</v>
      </c>
      <c r="E48" s="137">
        <v>20793558</v>
      </c>
      <c r="F48" s="134"/>
      <c r="G48" s="136">
        <v>4</v>
      </c>
      <c r="H48" s="135" t="s">
        <v>26</v>
      </c>
      <c r="I48" s="141">
        <v>3.9287878787878787</v>
      </c>
      <c r="J48" s="142">
        <f t="shared" si="0"/>
        <v>15.715151515151515</v>
      </c>
      <c r="K48" s="140" t="s">
        <v>43</v>
      </c>
      <c r="L48" s="136" t="s">
        <v>59</v>
      </c>
      <c r="M48" s="138" t="s">
        <v>249</v>
      </c>
    </row>
    <row r="49" spans="1:13" s="121" customFormat="1" ht="15" customHeight="1">
      <c r="A49" s="43"/>
      <c r="B49" s="96">
        <v>33</v>
      </c>
      <c r="C49" s="136" t="s">
        <v>147</v>
      </c>
      <c r="D49" s="96" t="s">
        <v>238</v>
      </c>
      <c r="E49" s="137" t="s">
        <v>212</v>
      </c>
      <c r="F49" s="134">
        <v>20405723</v>
      </c>
      <c r="G49" s="136">
        <v>1</v>
      </c>
      <c r="H49" s="135" t="s">
        <v>45</v>
      </c>
      <c r="I49" s="141">
        <v>6.5461304999999994</v>
      </c>
      <c r="J49" s="142">
        <f t="shared" si="0"/>
        <v>6.5461304999999994</v>
      </c>
      <c r="K49" s="140" t="s">
        <v>43</v>
      </c>
      <c r="L49" s="136" t="s">
        <v>59</v>
      </c>
      <c r="M49" s="138" t="s">
        <v>249</v>
      </c>
    </row>
    <row r="50" spans="1:13" s="121" customFormat="1" ht="15" customHeight="1">
      <c r="A50" s="43"/>
      <c r="B50" s="96">
        <v>34</v>
      </c>
      <c r="C50" s="136" t="s">
        <v>167</v>
      </c>
      <c r="D50" s="96" t="s">
        <v>83</v>
      </c>
      <c r="E50" s="137">
        <v>20792140</v>
      </c>
      <c r="F50" s="134"/>
      <c r="G50" s="136">
        <v>1</v>
      </c>
      <c r="H50" s="135" t="s">
        <v>45</v>
      </c>
      <c r="I50" s="141">
        <v>1.1666666666666667</v>
      </c>
      <c r="J50" s="142">
        <f t="shared" si="0"/>
        <v>1.1666666666666667</v>
      </c>
      <c r="K50" s="140" t="s">
        <v>43</v>
      </c>
      <c r="L50" s="136" t="s">
        <v>83</v>
      </c>
      <c r="M50" s="138" t="s">
        <v>249</v>
      </c>
    </row>
    <row r="51" spans="1:13" s="121" customFormat="1" ht="15" customHeight="1">
      <c r="A51" s="43"/>
      <c r="B51" s="96">
        <v>35</v>
      </c>
      <c r="C51" s="136" t="s">
        <v>131</v>
      </c>
      <c r="D51" s="96" t="s">
        <v>240</v>
      </c>
      <c r="E51" s="137">
        <v>20799719</v>
      </c>
      <c r="F51" s="134"/>
      <c r="G51" s="136">
        <v>6</v>
      </c>
      <c r="H51" s="135" t="s">
        <v>26</v>
      </c>
      <c r="I51" s="141">
        <v>4.8405630000000004</v>
      </c>
      <c r="J51" s="142">
        <f t="shared" si="0"/>
        <v>29.043378000000004</v>
      </c>
      <c r="K51" s="140" t="s">
        <v>43</v>
      </c>
      <c r="L51" s="136" t="s">
        <v>59</v>
      </c>
      <c r="M51" s="138" t="s">
        <v>249</v>
      </c>
    </row>
    <row r="52" spans="1:13" s="121" customFormat="1" ht="15" customHeight="1">
      <c r="A52" s="43"/>
      <c r="B52" s="96">
        <v>36</v>
      </c>
      <c r="C52" s="136" t="s">
        <v>169</v>
      </c>
      <c r="D52" s="96" t="s">
        <v>83</v>
      </c>
      <c r="E52" s="137">
        <v>21147486</v>
      </c>
      <c r="F52" s="134"/>
      <c r="G52" s="136">
        <v>1</v>
      </c>
      <c r="H52" s="135" t="s">
        <v>45</v>
      </c>
      <c r="I52" s="141">
        <v>3.1666666666666665</v>
      </c>
      <c r="J52" s="142">
        <f t="shared" si="0"/>
        <v>3.1666666666666665</v>
      </c>
      <c r="K52" s="140" t="s">
        <v>43</v>
      </c>
      <c r="L52" s="136" t="s">
        <v>83</v>
      </c>
      <c r="M52" s="138" t="s">
        <v>249</v>
      </c>
    </row>
    <row r="53" spans="1:13" s="121" customFormat="1" ht="15" customHeight="1">
      <c r="A53" s="43"/>
      <c r="B53" s="96">
        <v>37</v>
      </c>
      <c r="C53" s="136" t="s">
        <v>159</v>
      </c>
      <c r="D53" s="96" t="s">
        <v>83</v>
      </c>
      <c r="E53" s="137">
        <v>20405562</v>
      </c>
      <c r="F53" s="134"/>
      <c r="G53" s="136">
        <v>1</v>
      </c>
      <c r="H53" s="135" t="s">
        <v>45</v>
      </c>
      <c r="I53" s="141">
        <v>0.83333333333333337</v>
      </c>
      <c r="J53" s="142">
        <f t="shared" si="0"/>
        <v>0.83333333333333337</v>
      </c>
      <c r="K53" s="140" t="s">
        <v>43</v>
      </c>
      <c r="L53" s="136" t="s">
        <v>83</v>
      </c>
      <c r="M53" s="138" t="s">
        <v>249</v>
      </c>
    </row>
    <row r="54" spans="1:13" s="121" customFormat="1" ht="15" customHeight="1">
      <c r="A54" s="43"/>
      <c r="B54" s="96">
        <v>38</v>
      </c>
      <c r="C54" s="136" t="s">
        <v>167</v>
      </c>
      <c r="D54" s="96" t="s">
        <v>240</v>
      </c>
      <c r="E54" s="137">
        <v>22278501</v>
      </c>
      <c r="F54" s="134"/>
      <c r="G54" s="136">
        <v>12</v>
      </c>
      <c r="H54" s="135" t="s">
        <v>26</v>
      </c>
      <c r="I54" s="141">
        <v>3.5976150000000002</v>
      </c>
      <c r="J54" s="142">
        <f t="shared" si="0"/>
        <v>43.171379999999999</v>
      </c>
      <c r="K54" s="140" t="s">
        <v>43</v>
      </c>
      <c r="L54" s="136" t="s">
        <v>59</v>
      </c>
      <c r="M54" s="138" t="s">
        <v>249</v>
      </c>
    </row>
    <row r="55" spans="1:13" s="121" customFormat="1" ht="15" customHeight="1">
      <c r="A55" s="43"/>
      <c r="B55" s="96">
        <v>39</v>
      </c>
      <c r="C55" s="136" t="s">
        <v>170</v>
      </c>
      <c r="D55" s="96" t="s">
        <v>243</v>
      </c>
      <c r="E55" s="137">
        <v>12709880017</v>
      </c>
      <c r="F55" s="134" t="s">
        <v>214</v>
      </c>
      <c r="G55" s="136">
        <v>1</v>
      </c>
      <c r="H55" s="135" t="s">
        <v>45</v>
      </c>
      <c r="I55" s="141">
        <v>373.38166666666666</v>
      </c>
      <c r="J55" s="142">
        <f t="shared" si="0"/>
        <v>373.38166666666666</v>
      </c>
      <c r="K55" s="140" t="s">
        <v>43</v>
      </c>
      <c r="L55" s="136" t="s">
        <v>59</v>
      </c>
      <c r="M55" s="138" t="s">
        <v>249</v>
      </c>
    </row>
    <row r="56" spans="1:13" s="121" customFormat="1" ht="15" customHeight="1">
      <c r="A56" s="43"/>
      <c r="B56" s="96">
        <v>40</v>
      </c>
      <c r="C56" s="136" t="s">
        <v>171</v>
      </c>
      <c r="D56" s="96" t="s">
        <v>240</v>
      </c>
      <c r="E56" s="137">
        <v>21553338</v>
      </c>
      <c r="F56" s="134"/>
      <c r="G56" s="136">
        <v>1</v>
      </c>
      <c r="H56" s="135" t="s">
        <v>45</v>
      </c>
      <c r="I56" s="141">
        <v>194.517414</v>
      </c>
      <c r="J56" s="142">
        <f t="shared" si="0"/>
        <v>194.517414</v>
      </c>
      <c r="K56" s="140" t="s">
        <v>43</v>
      </c>
      <c r="L56" s="136" t="s">
        <v>59</v>
      </c>
      <c r="M56" s="138" t="s">
        <v>249</v>
      </c>
    </row>
    <row r="57" spans="1:13" s="121" customFormat="1" ht="15" customHeight="1">
      <c r="A57" s="43"/>
      <c r="B57" s="96">
        <v>41</v>
      </c>
      <c r="C57" s="136" t="s">
        <v>159</v>
      </c>
      <c r="D57" s="96" t="s">
        <v>240</v>
      </c>
      <c r="E57" s="137">
        <v>60113509</v>
      </c>
      <c r="F57" s="134"/>
      <c r="G57" s="136">
        <v>2</v>
      </c>
      <c r="H57" s="135" t="s">
        <v>26</v>
      </c>
      <c r="I57" s="141">
        <v>3.9612037500000006</v>
      </c>
      <c r="J57" s="142">
        <f t="shared" si="0"/>
        <v>7.9224075000000012</v>
      </c>
      <c r="K57" s="140" t="s">
        <v>43</v>
      </c>
      <c r="L57" s="136" t="s">
        <v>59</v>
      </c>
      <c r="M57" s="138" t="s">
        <v>249</v>
      </c>
    </row>
    <row r="58" spans="1:13" s="121" customFormat="1" ht="15" customHeight="1">
      <c r="A58" s="43"/>
      <c r="B58" s="96">
        <v>42</v>
      </c>
      <c r="C58" s="136" t="s">
        <v>172</v>
      </c>
      <c r="D58" s="96" t="s">
        <v>83</v>
      </c>
      <c r="E58" s="137">
        <v>21327635</v>
      </c>
      <c r="F58" s="134"/>
      <c r="G58" s="136">
        <v>1</v>
      </c>
      <c r="H58" s="135" t="s">
        <v>45</v>
      </c>
      <c r="I58" s="141">
        <v>5</v>
      </c>
      <c r="J58" s="142">
        <f t="shared" si="0"/>
        <v>5</v>
      </c>
      <c r="K58" s="140" t="s">
        <v>43</v>
      </c>
      <c r="L58" s="136" t="s">
        <v>83</v>
      </c>
      <c r="M58" s="138" t="s">
        <v>249</v>
      </c>
    </row>
    <row r="59" spans="1:13" s="121" customFormat="1" ht="15" customHeight="1">
      <c r="A59" s="43"/>
      <c r="B59" s="96">
        <v>43</v>
      </c>
      <c r="C59" s="136" t="s">
        <v>173</v>
      </c>
      <c r="D59" s="96" t="s">
        <v>83</v>
      </c>
      <c r="E59" s="137">
        <v>22444240</v>
      </c>
      <c r="F59" s="134"/>
      <c r="G59" s="136">
        <v>1</v>
      </c>
      <c r="H59" s="135" t="s">
        <v>45</v>
      </c>
      <c r="I59" s="141">
        <v>2.6666666666666665</v>
      </c>
      <c r="J59" s="142">
        <f t="shared" si="0"/>
        <v>2.6666666666666665</v>
      </c>
      <c r="K59" s="140" t="s">
        <v>43</v>
      </c>
      <c r="L59" s="136" t="s">
        <v>83</v>
      </c>
      <c r="M59" s="138" t="s">
        <v>249</v>
      </c>
    </row>
    <row r="60" spans="1:13" s="121" customFormat="1" ht="15" customHeight="1">
      <c r="A60" s="43"/>
      <c r="B60" s="96">
        <v>44</v>
      </c>
      <c r="C60" s="136" t="s">
        <v>148</v>
      </c>
      <c r="D60" s="96" t="s">
        <v>83</v>
      </c>
      <c r="E60" s="137">
        <v>20971248</v>
      </c>
      <c r="F60" s="134"/>
      <c r="G60" s="136">
        <v>2</v>
      </c>
      <c r="H60" s="135" t="s">
        <v>26</v>
      </c>
      <c r="I60" s="141">
        <v>0.50000000000000011</v>
      </c>
      <c r="J60" s="142">
        <f t="shared" si="0"/>
        <v>1.0000000000000002</v>
      </c>
      <c r="K60" s="140" t="s">
        <v>43</v>
      </c>
      <c r="L60" s="136" t="s">
        <v>83</v>
      </c>
      <c r="M60" s="138" t="s">
        <v>249</v>
      </c>
    </row>
    <row r="61" spans="1:13" s="121" customFormat="1" ht="15" customHeight="1">
      <c r="A61" s="43"/>
      <c r="B61" s="96">
        <v>45</v>
      </c>
      <c r="C61" s="136" t="s">
        <v>159</v>
      </c>
      <c r="D61" s="96" t="s">
        <v>83</v>
      </c>
      <c r="E61" s="137">
        <v>888767</v>
      </c>
      <c r="F61" s="134"/>
      <c r="G61" s="136">
        <v>1</v>
      </c>
      <c r="H61" s="135" t="s">
        <v>45</v>
      </c>
      <c r="I61" s="141">
        <v>0.83333333333333337</v>
      </c>
      <c r="J61" s="142">
        <f t="shared" si="0"/>
        <v>0.83333333333333337</v>
      </c>
      <c r="K61" s="140" t="s">
        <v>43</v>
      </c>
      <c r="L61" s="136" t="s">
        <v>83</v>
      </c>
      <c r="M61" s="138" t="s">
        <v>249</v>
      </c>
    </row>
    <row r="62" spans="1:13" s="121" customFormat="1" ht="15" customHeight="1">
      <c r="A62" s="43"/>
      <c r="B62" s="96">
        <v>46</v>
      </c>
      <c r="C62" s="136" t="s">
        <v>147</v>
      </c>
      <c r="D62" s="96" t="s">
        <v>240</v>
      </c>
      <c r="E62" s="137">
        <v>20405885</v>
      </c>
      <c r="F62" s="134"/>
      <c r="G62" s="136">
        <v>2</v>
      </c>
      <c r="H62" s="135" t="s">
        <v>26</v>
      </c>
      <c r="I62" s="141">
        <v>1.1481750000000002</v>
      </c>
      <c r="J62" s="142">
        <f t="shared" si="0"/>
        <v>2.2963500000000003</v>
      </c>
      <c r="K62" s="140" t="s">
        <v>43</v>
      </c>
      <c r="L62" s="136" t="s">
        <v>59</v>
      </c>
      <c r="M62" s="138" t="s">
        <v>249</v>
      </c>
    </row>
    <row r="63" spans="1:13" s="121" customFormat="1" ht="15" customHeight="1">
      <c r="A63" s="43"/>
      <c r="B63" s="96">
        <v>47</v>
      </c>
      <c r="C63" s="136" t="s">
        <v>148</v>
      </c>
      <c r="D63" s="96" t="s">
        <v>240</v>
      </c>
      <c r="E63" s="137">
        <v>20502536</v>
      </c>
      <c r="F63" s="134"/>
      <c r="G63" s="136">
        <v>1</v>
      </c>
      <c r="H63" s="135" t="s">
        <v>45</v>
      </c>
      <c r="I63" s="141">
        <v>33.111077999999999</v>
      </c>
      <c r="J63" s="142">
        <f t="shared" si="0"/>
        <v>33.111077999999999</v>
      </c>
      <c r="K63" s="140" t="s">
        <v>43</v>
      </c>
      <c r="L63" s="136" t="s">
        <v>253</v>
      </c>
      <c r="M63" s="138" t="s">
        <v>249</v>
      </c>
    </row>
    <row r="64" spans="1:13" s="121" customFormat="1" ht="15" customHeight="1">
      <c r="A64" s="43"/>
      <c r="B64" s="96">
        <v>48</v>
      </c>
      <c r="C64" s="136" t="s">
        <v>159</v>
      </c>
      <c r="D64" s="96" t="s">
        <v>240</v>
      </c>
      <c r="E64" s="137">
        <v>20460936</v>
      </c>
      <c r="F64" s="134"/>
      <c r="G64" s="136">
        <v>1</v>
      </c>
      <c r="H64" s="135" t="s">
        <v>45</v>
      </c>
      <c r="I64" s="141">
        <v>10.5150045</v>
      </c>
      <c r="J64" s="142">
        <f t="shared" si="0"/>
        <v>10.5150045</v>
      </c>
      <c r="K64" s="140" t="s">
        <v>43</v>
      </c>
      <c r="L64" s="136" t="s">
        <v>59</v>
      </c>
      <c r="M64" s="138" t="s">
        <v>249</v>
      </c>
    </row>
    <row r="65" spans="1:13" s="121" customFormat="1" ht="15" customHeight="1">
      <c r="A65" s="43"/>
      <c r="B65" s="96">
        <v>49</v>
      </c>
      <c r="C65" s="136" t="s">
        <v>174</v>
      </c>
      <c r="D65" s="96" t="s">
        <v>83</v>
      </c>
      <c r="E65" s="137">
        <v>20551429</v>
      </c>
      <c r="F65" s="134"/>
      <c r="G65" s="136">
        <v>1</v>
      </c>
      <c r="H65" s="135" t="s">
        <v>45</v>
      </c>
      <c r="I65" s="141">
        <v>2.0000000000000004</v>
      </c>
      <c r="J65" s="142">
        <f t="shared" si="0"/>
        <v>2.0000000000000004</v>
      </c>
      <c r="K65" s="140" t="s">
        <v>43</v>
      </c>
      <c r="L65" s="136" t="s">
        <v>83</v>
      </c>
      <c r="M65" s="138" t="s">
        <v>249</v>
      </c>
    </row>
    <row r="66" spans="1:13" s="121" customFormat="1" ht="15" customHeight="1">
      <c r="A66" s="43"/>
      <c r="B66" s="96">
        <v>50</v>
      </c>
      <c r="C66" s="136" t="s">
        <v>175</v>
      </c>
      <c r="D66" s="96" t="s">
        <v>240</v>
      </c>
      <c r="E66" s="137">
        <v>20798076</v>
      </c>
      <c r="F66" s="134"/>
      <c r="G66" s="136">
        <v>1</v>
      </c>
      <c r="H66" s="135" t="s">
        <v>45</v>
      </c>
      <c r="I66" s="141">
        <v>11.653960500000002</v>
      </c>
      <c r="J66" s="142">
        <f t="shared" si="0"/>
        <v>11.653960500000002</v>
      </c>
      <c r="K66" s="140" t="s">
        <v>43</v>
      </c>
      <c r="L66" s="136" t="s">
        <v>59</v>
      </c>
      <c r="M66" s="138" t="s">
        <v>249</v>
      </c>
    </row>
    <row r="67" spans="1:13" s="121" customFormat="1" ht="15" customHeight="1">
      <c r="A67" s="43"/>
      <c r="B67" s="96">
        <v>51</v>
      </c>
      <c r="C67" s="136" t="s">
        <v>148</v>
      </c>
      <c r="D67" s="96" t="s">
        <v>240</v>
      </c>
      <c r="E67" s="137">
        <v>20459961</v>
      </c>
      <c r="F67" s="134"/>
      <c r="G67" s="136">
        <v>1</v>
      </c>
      <c r="H67" s="135" t="s">
        <v>45</v>
      </c>
      <c r="I67" s="141">
        <v>6.2439195000000014</v>
      </c>
      <c r="J67" s="142">
        <f t="shared" si="0"/>
        <v>6.2439195000000014</v>
      </c>
      <c r="K67" s="140" t="s">
        <v>43</v>
      </c>
      <c r="L67" s="136" t="s">
        <v>59</v>
      </c>
      <c r="M67" s="138" t="s">
        <v>249</v>
      </c>
    </row>
    <row r="68" spans="1:13" s="121" customFormat="1" ht="15" customHeight="1">
      <c r="A68" s="43"/>
      <c r="B68" s="96">
        <v>52</v>
      </c>
      <c r="C68" s="136" t="s">
        <v>176</v>
      </c>
      <c r="D68" s="96" t="s">
        <v>239</v>
      </c>
      <c r="E68" s="137">
        <v>20450736</v>
      </c>
      <c r="F68" s="134"/>
      <c r="G68" s="136">
        <v>1</v>
      </c>
      <c r="H68" s="135" t="s">
        <v>45</v>
      </c>
      <c r="I68" s="141">
        <v>56.823666666666668</v>
      </c>
      <c r="J68" s="142">
        <f t="shared" si="0"/>
        <v>56.823666666666668</v>
      </c>
      <c r="K68" s="140" t="s">
        <v>43</v>
      </c>
      <c r="L68" s="136" t="s">
        <v>59</v>
      </c>
      <c r="M68" s="138" t="s">
        <v>249</v>
      </c>
    </row>
    <row r="69" spans="1:13" s="121" customFormat="1" ht="15" customHeight="1">
      <c r="A69" s="43"/>
      <c r="B69" s="96">
        <v>53</v>
      </c>
      <c r="C69" s="136" t="s">
        <v>177</v>
      </c>
      <c r="D69" s="96" t="s">
        <v>239</v>
      </c>
      <c r="E69" s="137">
        <v>21801406</v>
      </c>
      <c r="F69" s="134"/>
      <c r="G69" s="136">
        <v>1</v>
      </c>
      <c r="H69" s="135" t="s">
        <v>45</v>
      </c>
      <c r="I69" s="141">
        <v>11.367999999999999</v>
      </c>
      <c r="J69" s="142">
        <f t="shared" si="0"/>
        <v>11.367999999999999</v>
      </c>
      <c r="K69" s="140" t="s">
        <v>43</v>
      </c>
      <c r="L69" s="136" t="s">
        <v>59</v>
      </c>
      <c r="M69" s="138" t="s">
        <v>249</v>
      </c>
    </row>
    <row r="70" spans="1:13" s="121" customFormat="1" ht="15" customHeight="1">
      <c r="A70" s="43"/>
      <c r="B70" s="96">
        <v>54</v>
      </c>
      <c r="C70" s="136" t="s">
        <v>82</v>
      </c>
      <c r="D70" s="96" t="s">
        <v>240</v>
      </c>
      <c r="E70" s="137">
        <v>996519</v>
      </c>
      <c r="F70" s="134"/>
      <c r="G70" s="136">
        <v>1</v>
      </c>
      <c r="H70" s="135" t="s">
        <v>45</v>
      </c>
      <c r="I70" s="141">
        <v>81.801446999999996</v>
      </c>
      <c r="J70" s="142">
        <f t="shared" ref="J70:J106" si="1">G70*I70</f>
        <v>81.801446999999996</v>
      </c>
      <c r="K70" s="140" t="s">
        <v>43</v>
      </c>
      <c r="L70" s="136" t="s">
        <v>59</v>
      </c>
      <c r="M70" s="138" t="s">
        <v>249</v>
      </c>
    </row>
    <row r="71" spans="1:13" s="121" customFormat="1" ht="15" customHeight="1">
      <c r="A71" s="43"/>
      <c r="B71" s="96">
        <v>55</v>
      </c>
      <c r="C71" s="136" t="s">
        <v>82</v>
      </c>
      <c r="D71" s="96" t="s">
        <v>240</v>
      </c>
      <c r="E71" s="137">
        <v>996518</v>
      </c>
      <c r="F71" s="134"/>
      <c r="G71" s="136">
        <v>1</v>
      </c>
      <c r="H71" s="135" t="s">
        <v>45</v>
      </c>
      <c r="I71" s="141">
        <v>52.086898499999997</v>
      </c>
      <c r="J71" s="142">
        <f t="shared" si="1"/>
        <v>52.086898499999997</v>
      </c>
      <c r="K71" s="140" t="s">
        <v>43</v>
      </c>
      <c r="L71" s="136" t="s">
        <v>59</v>
      </c>
      <c r="M71" s="138" t="s">
        <v>249</v>
      </c>
    </row>
    <row r="72" spans="1:13" s="121" customFormat="1" ht="15" customHeight="1">
      <c r="A72" s="43"/>
      <c r="B72" s="96">
        <v>56</v>
      </c>
      <c r="C72" s="136" t="s">
        <v>178</v>
      </c>
      <c r="D72" s="96" t="s">
        <v>244</v>
      </c>
      <c r="E72" s="137" t="s">
        <v>215</v>
      </c>
      <c r="F72" s="134">
        <v>20796066</v>
      </c>
      <c r="G72" s="136">
        <v>1</v>
      </c>
      <c r="H72" s="135" t="s">
        <v>45</v>
      </c>
      <c r="I72" s="141">
        <v>26.443666666666665</v>
      </c>
      <c r="J72" s="142">
        <f t="shared" si="1"/>
        <v>26.443666666666665</v>
      </c>
      <c r="K72" s="140" t="s">
        <v>43</v>
      </c>
      <c r="L72" s="136" t="s">
        <v>59</v>
      </c>
      <c r="M72" s="138" t="s">
        <v>249</v>
      </c>
    </row>
    <row r="73" spans="1:13" s="121" customFormat="1" ht="15" customHeight="1">
      <c r="A73" s="43"/>
      <c r="B73" s="96">
        <v>57</v>
      </c>
      <c r="C73" s="136" t="s">
        <v>164</v>
      </c>
      <c r="D73" s="96" t="s">
        <v>240</v>
      </c>
      <c r="E73" s="137">
        <v>20593357</v>
      </c>
      <c r="F73" s="134"/>
      <c r="G73" s="136">
        <v>3</v>
      </c>
      <c r="H73" s="135" t="s">
        <v>26</v>
      </c>
      <c r="I73" s="141">
        <v>0.97594875000000025</v>
      </c>
      <c r="J73" s="142">
        <f t="shared" si="1"/>
        <v>2.9278462500000009</v>
      </c>
      <c r="K73" s="140" t="s">
        <v>43</v>
      </c>
      <c r="L73" s="136" t="s">
        <v>256</v>
      </c>
      <c r="M73" s="138" t="s">
        <v>249</v>
      </c>
    </row>
    <row r="74" spans="1:13" s="121" customFormat="1" ht="15" customHeight="1">
      <c r="A74" s="43"/>
      <c r="B74" s="96">
        <v>58</v>
      </c>
      <c r="C74" s="136" t="s">
        <v>82</v>
      </c>
      <c r="D74" s="96" t="s">
        <v>83</v>
      </c>
      <c r="E74" s="137" t="s">
        <v>126</v>
      </c>
      <c r="F74" s="134"/>
      <c r="G74" s="136">
        <v>2</v>
      </c>
      <c r="H74" s="135" t="s">
        <v>26</v>
      </c>
      <c r="I74" s="141">
        <v>3.1666666666666665</v>
      </c>
      <c r="J74" s="142">
        <f t="shared" si="1"/>
        <v>6.333333333333333</v>
      </c>
      <c r="K74" s="140" t="s">
        <v>43</v>
      </c>
      <c r="L74" s="136" t="s">
        <v>83</v>
      </c>
      <c r="M74" s="138" t="s">
        <v>249</v>
      </c>
    </row>
    <row r="75" spans="1:13" s="121" customFormat="1" ht="15" customHeight="1">
      <c r="A75" s="43"/>
      <c r="B75" s="96">
        <v>59</v>
      </c>
      <c r="C75" s="136" t="s">
        <v>82</v>
      </c>
      <c r="D75" s="96" t="s">
        <v>83</v>
      </c>
      <c r="E75" s="137" t="s">
        <v>126</v>
      </c>
      <c r="F75" s="134"/>
      <c r="G75" s="136">
        <v>3</v>
      </c>
      <c r="H75" s="135" t="s">
        <v>26</v>
      </c>
      <c r="I75" s="141">
        <v>4.166666666666667</v>
      </c>
      <c r="J75" s="142">
        <f t="shared" si="1"/>
        <v>12.5</v>
      </c>
      <c r="K75" s="140" t="s">
        <v>43</v>
      </c>
      <c r="L75" s="136" t="s">
        <v>83</v>
      </c>
      <c r="M75" s="138" t="s">
        <v>249</v>
      </c>
    </row>
    <row r="76" spans="1:13" s="121" customFormat="1" ht="15" customHeight="1">
      <c r="A76" s="43"/>
      <c r="B76" s="96">
        <v>60</v>
      </c>
      <c r="C76" s="136" t="s">
        <v>180</v>
      </c>
      <c r="D76" s="96" t="s">
        <v>240</v>
      </c>
      <c r="E76" s="139">
        <v>21531072</v>
      </c>
      <c r="F76" s="134"/>
      <c r="G76" s="136">
        <v>1</v>
      </c>
      <c r="H76" s="135" t="s">
        <v>45</v>
      </c>
      <c r="I76" s="141">
        <v>77.652393000000004</v>
      </c>
      <c r="J76" s="142">
        <f t="shared" si="1"/>
        <v>77.652393000000004</v>
      </c>
      <c r="K76" s="140" t="s">
        <v>43</v>
      </c>
      <c r="L76" s="136" t="s">
        <v>59</v>
      </c>
      <c r="M76" s="138" t="s">
        <v>249</v>
      </c>
    </row>
    <row r="77" spans="1:13" s="121" customFormat="1" ht="15" customHeight="1">
      <c r="A77" s="43"/>
      <c r="B77" s="96">
        <v>61</v>
      </c>
      <c r="C77" s="136" t="s">
        <v>181</v>
      </c>
      <c r="D77" s="96" t="s">
        <v>93</v>
      </c>
      <c r="E77" s="139" t="s">
        <v>216</v>
      </c>
      <c r="F77" s="134">
        <v>20524936</v>
      </c>
      <c r="G77" s="136">
        <v>1</v>
      </c>
      <c r="H77" s="135" t="s">
        <v>45</v>
      </c>
      <c r="I77" s="141">
        <v>58.434384615384616</v>
      </c>
      <c r="J77" s="142">
        <f t="shared" si="1"/>
        <v>58.434384615384616</v>
      </c>
      <c r="K77" s="140" t="s">
        <v>43</v>
      </c>
      <c r="L77" s="136" t="s">
        <v>59</v>
      </c>
      <c r="M77" s="138" t="s">
        <v>249</v>
      </c>
    </row>
    <row r="78" spans="1:13" s="121" customFormat="1" ht="15" customHeight="1">
      <c r="A78" s="43"/>
      <c r="B78" s="96">
        <v>62</v>
      </c>
      <c r="C78" s="136" t="s">
        <v>131</v>
      </c>
      <c r="D78" s="96" t="s">
        <v>238</v>
      </c>
      <c r="E78" s="139" t="s">
        <v>217</v>
      </c>
      <c r="F78" s="134">
        <v>20450728</v>
      </c>
      <c r="G78" s="136">
        <v>1</v>
      </c>
      <c r="H78" s="135" t="s">
        <v>45</v>
      </c>
      <c r="I78" s="141">
        <v>3.7094739500000005</v>
      </c>
      <c r="J78" s="142">
        <f t="shared" si="1"/>
        <v>3.7094739500000005</v>
      </c>
      <c r="K78" s="140" t="s">
        <v>43</v>
      </c>
      <c r="L78" s="136" t="s">
        <v>59</v>
      </c>
      <c r="M78" s="138" t="s">
        <v>249</v>
      </c>
    </row>
    <row r="79" spans="1:13" s="121" customFormat="1" ht="15" customHeight="1">
      <c r="A79" s="43"/>
      <c r="B79" s="96">
        <v>63</v>
      </c>
      <c r="C79" s="136" t="s">
        <v>182</v>
      </c>
      <c r="D79" s="96" t="s">
        <v>245</v>
      </c>
      <c r="E79" s="139">
        <v>22435058</v>
      </c>
      <c r="F79" s="134"/>
      <c r="G79" s="136">
        <v>1</v>
      </c>
      <c r="H79" s="135" t="s">
        <v>45</v>
      </c>
      <c r="I79" s="141">
        <v>23.413000000000004</v>
      </c>
      <c r="J79" s="142">
        <f t="shared" si="1"/>
        <v>23.413000000000004</v>
      </c>
      <c r="K79" s="140" t="s">
        <v>43</v>
      </c>
      <c r="L79" s="136" t="s">
        <v>254</v>
      </c>
      <c r="M79" s="138" t="s">
        <v>249</v>
      </c>
    </row>
    <row r="80" spans="1:13" s="121" customFormat="1" ht="15" customHeight="1">
      <c r="A80" s="43"/>
      <c r="B80" s="96">
        <v>64</v>
      </c>
      <c r="C80" s="136" t="s">
        <v>147</v>
      </c>
      <c r="D80" s="96" t="s">
        <v>238</v>
      </c>
      <c r="E80" s="139" t="s">
        <v>218</v>
      </c>
      <c r="F80" s="134" t="s">
        <v>219</v>
      </c>
      <c r="G80" s="136">
        <v>1</v>
      </c>
      <c r="H80" s="135" t="s">
        <v>45</v>
      </c>
      <c r="I80" s="141">
        <v>4.5701688861111123</v>
      </c>
      <c r="J80" s="142">
        <f t="shared" si="1"/>
        <v>4.5701688861111123</v>
      </c>
      <c r="K80" s="140" t="s">
        <v>43</v>
      </c>
      <c r="L80" s="136" t="s">
        <v>59</v>
      </c>
      <c r="M80" s="138" t="s">
        <v>249</v>
      </c>
    </row>
    <row r="81" spans="1:13" s="121" customFormat="1" ht="15" customHeight="1">
      <c r="A81" s="43"/>
      <c r="B81" s="96">
        <v>65</v>
      </c>
      <c r="C81" s="136" t="s">
        <v>181</v>
      </c>
      <c r="D81" s="96" t="s">
        <v>240</v>
      </c>
      <c r="E81" s="139">
        <v>21291011</v>
      </c>
      <c r="F81" s="134"/>
      <c r="G81" s="136">
        <v>1</v>
      </c>
      <c r="H81" s="135" t="s">
        <v>45</v>
      </c>
      <c r="I81" s="141">
        <v>291.91849050000002</v>
      </c>
      <c r="J81" s="142">
        <f t="shared" si="1"/>
        <v>291.91849050000002</v>
      </c>
      <c r="K81" s="140" t="s">
        <v>43</v>
      </c>
      <c r="L81" s="136" t="s">
        <v>59</v>
      </c>
      <c r="M81" s="138" t="s">
        <v>249</v>
      </c>
    </row>
    <row r="82" spans="1:13" s="121" customFormat="1" ht="15" customHeight="1">
      <c r="A82" s="43"/>
      <c r="B82" s="96">
        <v>66</v>
      </c>
      <c r="C82" s="136" t="s">
        <v>147</v>
      </c>
      <c r="D82" s="96" t="s">
        <v>238</v>
      </c>
      <c r="E82" s="139" t="s">
        <v>218</v>
      </c>
      <c r="F82" s="134" t="s">
        <v>219</v>
      </c>
      <c r="G82" s="136">
        <v>1</v>
      </c>
      <c r="H82" s="135" t="s">
        <v>45</v>
      </c>
      <c r="I82" s="141">
        <v>4.5701688861111123</v>
      </c>
      <c r="J82" s="142">
        <f t="shared" si="1"/>
        <v>4.5701688861111123</v>
      </c>
      <c r="K82" s="140" t="s">
        <v>43</v>
      </c>
      <c r="L82" s="136" t="s">
        <v>59</v>
      </c>
      <c r="M82" s="138" t="s">
        <v>249</v>
      </c>
    </row>
    <row r="83" spans="1:13" s="121" customFormat="1" ht="15" customHeight="1">
      <c r="A83" s="43"/>
      <c r="B83" s="96">
        <v>67</v>
      </c>
      <c r="C83" s="136" t="s">
        <v>183</v>
      </c>
      <c r="D83" s="96" t="s">
        <v>93</v>
      </c>
      <c r="E83" s="139" t="s">
        <v>220</v>
      </c>
      <c r="F83" s="134">
        <v>20450707</v>
      </c>
      <c r="G83" s="136">
        <v>1</v>
      </c>
      <c r="H83" s="135" t="s">
        <v>45</v>
      </c>
      <c r="I83" s="141">
        <v>41.274333333333345</v>
      </c>
      <c r="J83" s="142">
        <f t="shared" si="1"/>
        <v>41.274333333333345</v>
      </c>
      <c r="K83" s="140" t="s">
        <v>43</v>
      </c>
      <c r="L83" s="136" t="s">
        <v>59</v>
      </c>
      <c r="M83" s="138" t="s">
        <v>249</v>
      </c>
    </row>
    <row r="84" spans="1:13" s="121" customFormat="1" ht="15" customHeight="1">
      <c r="A84" s="43"/>
      <c r="B84" s="96">
        <v>68</v>
      </c>
      <c r="C84" s="136" t="s">
        <v>184</v>
      </c>
      <c r="D84" s="96" t="s">
        <v>83</v>
      </c>
      <c r="E84" s="139">
        <v>20700252</v>
      </c>
      <c r="F84" s="134"/>
      <c r="G84" s="136">
        <v>1</v>
      </c>
      <c r="H84" s="135" t="s">
        <v>45</v>
      </c>
      <c r="I84" s="141">
        <v>50</v>
      </c>
      <c r="J84" s="142">
        <f t="shared" si="1"/>
        <v>50</v>
      </c>
      <c r="K84" s="140" t="s">
        <v>43</v>
      </c>
      <c r="L84" s="136" t="s">
        <v>83</v>
      </c>
      <c r="M84" s="138" t="s">
        <v>249</v>
      </c>
    </row>
    <row r="85" spans="1:13" s="121" customFormat="1" ht="15" customHeight="1">
      <c r="A85" s="43"/>
      <c r="B85" s="96">
        <v>69</v>
      </c>
      <c r="C85" s="136" t="s">
        <v>131</v>
      </c>
      <c r="D85" s="96" t="s">
        <v>238</v>
      </c>
      <c r="E85" s="139" t="s">
        <v>221</v>
      </c>
      <c r="F85" s="134" t="s">
        <v>222</v>
      </c>
      <c r="G85" s="136">
        <v>2</v>
      </c>
      <c r="H85" s="135" t="s">
        <v>26</v>
      </c>
      <c r="I85" s="141">
        <v>6.0733544083333317</v>
      </c>
      <c r="J85" s="142">
        <f t="shared" si="1"/>
        <v>12.146708816666663</v>
      </c>
      <c r="K85" s="140" t="s">
        <v>43</v>
      </c>
      <c r="L85" s="136" t="s">
        <v>257</v>
      </c>
      <c r="M85" s="138" t="s">
        <v>249</v>
      </c>
    </row>
    <row r="86" spans="1:13" s="121" customFormat="1" ht="15" customHeight="1">
      <c r="A86" s="43"/>
      <c r="B86" s="96">
        <v>70</v>
      </c>
      <c r="C86" s="136" t="s">
        <v>185</v>
      </c>
      <c r="D86" s="96" t="s">
        <v>238</v>
      </c>
      <c r="E86" s="139" t="s">
        <v>223</v>
      </c>
      <c r="F86" s="134" t="s">
        <v>224</v>
      </c>
      <c r="G86" s="136">
        <v>1</v>
      </c>
      <c r="H86" s="135" t="s">
        <v>45</v>
      </c>
      <c r="I86" s="141">
        <v>315.18406111111108</v>
      </c>
      <c r="J86" s="142">
        <f t="shared" si="1"/>
        <v>315.18406111111108</v>
      </c>
      <c r="K86" s="140" t="s">
        <v>43</v>
      </c>
      <c r="L86" s="136" t="s">
        <v>59</v>
      </c>
      <c r="M86" s="138" t="s">
        <v>249</v>
      </c>
    </row>
    <row r="87" spans="1:13" s="121" customFormat="1" ht="15" customHeight="1">
      <c r="A87" s="43"/>
      <c r="B87" s="96">
        <v>71</v>
      </c>
      <c r="C87" s="136" t="s">
        <v>148</v>
      </c>
      <c r="D87" s="96" t="s">
        <v>83</v>
      </c>
      <c r="E87" s="139">
        <v>20828295</v>
      </c>
      <c r="F87" s="134"/>
      <c r="G87" s="136">
        <v>1</v>
      </c>
      <c r="H87" s="135" t="s">
        <v>45</v>
      </c>
      <c r="I87" s="141">
        <v>1.1666666666666667</v>
      </c>
      <c r="J87" s="142">
        <f t="shared" si="1"/>
        <v>1.1666666666666667</v>
      </c>
      <c r="K87" s="140" t="s">
        <v>43</v>
      </c>
      <c r="L87" s="136" t="s">
        <v>83</v>
      </c>
      <c r="M87" s="138" t="s">
        <v>249</v>
      </c>
    </row>
    <row r="88" spans="1:13" s="121" customFormat="1" ht="15" customHeight="1">
      <c r="A88" s="43"/>
      <c r="B88" s="96">
        <v>72</v>
      </c>
      <c r="C88" s="136" t="s">
        <v>186</v>
      </c>
      <c r="D88" s="96" t="s">
        <v>240</v>
      </c>
      <c r="E88" s="139">
        <v>20459025</v>
      </c>
      <c r="F88" s="134"/>
      <c r="G88" s="136">
        <v>1</v>
      </c>
      <c r="H88" s="135" t="s">
        <v>45</v>
      </c>
      <c r="I88" s="141">
        <v>9.6811260000000008</v>
      </c>
      <c r="J88" s="142">
        <f t="shared" si="1"/>
        <v>9.6811260000000008</v>
      </c>
      <c r="K88" s="140" t="s">
        <v>43</v>
      </c>
      <c r="L88" s="136" t="s">
        <v>59</v>
      </c>
      <c r="M88" s="138" t="s">
        <v>249</v>
      </c>
    </row>
    <row r="89" spans="1:13" s="121" customFormat="1" ht="15" customHeight="1">
      <c r="A89" s="43"/>
      <c r="B89" s="96">
        <v>73</v>
      </c>
      <c r="C89" s="136" t="s">
        <v>187</v>
      </c>
      <c r="D89" s="96" t="s">
        <v>83</v>
      </c>
      <c r="E89" s="139" t="s">
        <v>126</v>
      </c>
      <c r="F89" s="134"/>
      <c r="G89" s="136">
        <v>1</v>
      </c>
      <c r="H89" s="135" t="s">
        <v>45</v>
      </c>
      <c r="I89" s="141">
        <v>50</v>
      </c>
      <c r="J89" s="142">
        <f t="shared" si="1"/>
        <v>50</v>
      </c>
      <c r="K89" s="140" t="s">
        <v>43</v>
      </c>
      <c r="L89" s="136" t="s">
        <v>83</v>
      </c>
      <c r="M89" s="138" t="s">
        <v>249</v>
      </c>
    </row>
    <row r="90" spans="1:13" s="121" customFormat="1" ht="15" customHeight="1">
      <c r="A90" s="43"/>
      <c r="B90" s="96">
        <v>74</v>
      </c>
      <c r="C90" s="136" t="s">
        <v>188</v>
      </c>
      <c r="D90" s="96" t="s">
        <v>239</v>
      </c>
      <c r="E90" s="139">
        <v>20405561</v>
      </c>
      <c r="F90" s="134"/>
      <c r="G90" s="136">
        <v>6</v>
      </c>
      <c r="H90" s="135" t="s">
        <v>26</v>
      </c>
      <c r="I90" s="141">
        <v>4.3609999999999998</v>
      </c>
      <c r="J90" s="142">
        <f t="shared" si="1"/>
        <v>26.165999999999997</v>
      </c>
      <c r="K90" s="140" t="s">
        <v>43</v>
      </c>
      <c r="L90" s="136" t="s">
        <v>59</v>
      </c>
      <c r="M90" s="138" t="s">
        <v>249</v>
      </c>
    </row>
    <row r="91" spans="1:13" s="121" customFormat="1" ht="15" customHeight="1">
      <c r="A91" s="43"/>
      <c r="B91" s="96">
        <v>75</v>
      </c>
      <c r="C91" s="136" t="s">
        <v>189</v>
      </c>
      <c r="D91" s="96" t="s">
        <v>238</v>
      </c>
      <c r="E91" s="139" t="s">
        <v>225</v>
      </c>
      <c r="F91" s="134">
        <v>20996748</v>
      </c>
      <c r="G91" s="136">
        <v>1</v>
      </c>
      <c r="H91" s="135" t="s">
        <v>45</v>
      </c>
      <c r="I91" s="141">
        <v>34.985430783333349</v>
      </c>
      <c r="J91" s="142">
        <f t="shared" si="1"/>
        <v>34.985430783333349</v>
      </c>
      <c r="K91" s="140" t="s">
        <v>43</v>
      </c>
      <c r="L91" s="136" t="s">
        <v>59</v>
      </c>
      <c r="M91" s="138" t="s">
        <v>249</v>
      </c>
    </row>
    <row r="92" spans="1:13" s="121" customFormat="1" ht="15" customHeight="1">
      <c r="A92" s="43"/>
      <c r="B92" s="96">
        <v>76</v>
      </c>
      <c r="C92" s="136" t="s">
        <v>167</v>
      </c>
      <c r="D92" s="96" t="s">
        <v>240</v>
      </c>
      <c r="E92" s="139">
        <v>22278501</v>
      </c>
      <c r="F92" s="134"/>
      <c r="G92" s="136">
        <v>13</v>
      </c>
      <c r="H92" s="135" t="s">
        <v>26</v>
      </c>
      <c r="I92" s="141">
        <v>3.5976150000000002</v>
      </c>
      <c r="J92" s="142">
        <f t="shared" si="1"/>
        <v>46.768995000000004</v>
      </c>
      <c r="K92" s="140" t="s">
        <v>43</v>
      </c>
      <c r="L92" s="136" t="s">
        <v>59</v>
      </c>
      <c r="M92" s="138" t="s">
        <v>249</v>
      </c>
    </row>
    <row r="93" spans="1:13" s="121" customFormat="1" ht="15" customHeight="1">
      <c r="A93" s="43"/>
      <c r="B93" s="96">
        <v>77</v>
      </c>
      <c r="C93" s="136" t="s">
        <v>190</v>
      </c>
      <c r="D93" s="96" t="s">
        <v>239</v>
      </c>
      <c r="E93" s="139">
        <v>20847667</v>
      </c>
      <c r="F93" s="134"/>
      <c r="G93" s="136">
        <v>2</v>
      </c>
      <c r="H93" s="135" t="s">
        <v>26</v>
      </c>
      <c r="I93" s="141">
        <v>46.403000000000006</v>
      </c>
      <c r="J93" s="142">
        <f t="shared" si="1"/>
        <v>92.806000000000012</v>
      </c>
      <c r="K93" s="140" t="s">
        <v>43</v>
      </c>
      <c r="L93" s="136" t="s">
        <v>59</v>
      </c>
      <c r="M93" s="138" t="s">
        <v>249</v>
      </c>
    </row>
    <row r="94" spans="1:13" s="121" customFormat="1" ht="15" customHeight="1">
      <c r="A94" s="43"/>
      <c r="B94" s="96">
        <v>78</v>
      </c>
      <c r="C94" s="136" t="s">
        <v>92</v>
      </c>
      <c r="D94" s="96" t="s">
        <v>93</v>
      </c>
      <c r="E94" s="139" t="s">
        <v>227</v>
      </c>
      <c r="F94" s="134"/>
      <c r="G94" s="136">
        <v>6</v>
      </c>
      <c r="H94" s="135" t="s">
        <v>26</v>
      </c>
      <c r="I94" s="141">
        <v>73.431588132635241</v>
      </c>
      <c r="J94" s="142">
        <f>G94*I94</f>
        <v>440.58952879581147</v>
      </c>
      <c r="K94" s="140" t="s">
        <v>43</v>
      </c>
      <c r="L94" s="136" t="s">
        <v>59</v>
      </c>
      <c r="M94" s="138" t="s">
        <v>249</v>
      </c>
    </row>
    <row r="95" spans="1:13" s="121" customFormat="1" ht="15" customHeight="1">
      <c r="A95" s="43"/>
      <c r="B95" s="96">
        <v>79</v>
      </c>
      <c r="C95" s="136" t="s">
        <v>192</v>
      </c>
      <c r="D95" s="96" t="s">
        <v>93</v>
      </c>
      <c r="E95" s="139" t="s">
        <v>228</v>
      </c>
      <c r="F95" s="134"/>
      <c r="G95" s="136">
        <v>6</v>
      </c>
      <c r="H95" s="135" t="s">
        <v>26</v>
      </c>
      <c r="I95" s="141">
        <v>63.86859186991871</v>
      </c>
      <c r="J95" s="142">
        <f t="shared" si="1"/>
        <v>383.21155121951227</v>
      </c>
      <c r="K95" s="140" t="s">
        <v>43</v>
      </c>
      <c r="L95" s="136" t="s">
        <v>59</v>
      </c>
      <c r="M95" s="138" t="s">
        <v>249</v>
      </c>
    </row>
    <row r="96" spans="1:13" s="121" customFormat="1" ht="15" customHeight="1">
      <c r="A96" s="43"/>
      <c r="B96" s="96">
        <v>80</v>
      </c>
      <c r="C96" s="136" t="s">
        <v>193</v>
      </c>
      <c r="D96" s="96" t="s">
        <v>247</v>
      </c>
      <c r="E96" s="139" t="s">
        <v>229</v>
      </c>
      <c r="F96" s="134"/>
      <c r="G96" s="136">
        <v>6</v>
      </c>
      <c r="H96" s="135" t="s">
        <v>26</v>
      </c>
      <c r="I96" s="141">
        <v>0.93600000000000005</v>
      </c>
      <c r="J96" s="142">
        <f t="shared" si="1"/>
        <v>5.6160000000000005</v>
      </c>
      <c r="K96" s="140" t="s">
        <v>43</v>
      </c>
      <c r="L96" s="136" t="s">
        <v>254</v>
      </c>
      <c r="M96" s="138" t="s">
        <v>249</v>
      </c>
    </row>
    <row r="97" spans="1:13" s="121" customFormat="1" ht="15" customHeight="1">
      <c r="A97" s="43"/>
      <c r="B97" s="96">
        <v>81</v>
      </c>
      <c r="C97" s="136" t="s">
        <v>194</v>
      </c>
      <c r="D97" s="96" t="s">
        <v>93</v>
      </c>
      <c r="E97" s="139" t="s">
        <v>230</v>
      </c>
      <c r="F97" s="134"/>
      <c r="G97" s="136">
        <v>6</v>
      </c>
      <c r="H97" s="135" t="s">
        <v>26</v>
      </c>
      <c r="I97" s="141">
        <v>2.6296666666666662</v>
      </c>
      <c r="J97" s="142">
        <f t="shared" si="1"/>
        <v>15.777999999999997</v>
      </c>
      <c r="K97" s="140" t="s">
        <v>43</v>
      </c>
      <c r="L97" s="136" t="s">
        <v>59</v>
      </c>
      <c r="M97" s="138" t="s">
        <v>249</v>
      </c>
    </row>
    <row r="98" spans="1:13" s="121" customFormat="1" ht="15" customHeight="1">
      <c r="A98" s="43"/>
      <c r="B98" s="96">
        <v>82</v>
      </c>
      <c r="C98" s="136" t="s">
        <v>195</v>
      </c>
      <c r="D98" s="96" t="s">
        <v>247</v>
      </c>
      <c r="E98" s="139" t="s">
        <v>231</v>
      </c>
      <c r="F98" s="134"/>
      <c r="G98" s="136">
        <v>6</v>
      </c>
      <c r="H98" s="135" t="s">
        <v>26</v>
      </c>
      <c r="I98" s="141">
        <v>1.0010000000000001</v>
      </c>
      <c r="J98" s="142">
        <f t="shared" si="1"/>
        <v>6.0060000000000002</v>
      </c>
      <c r="K98" s="140" t="s">
        <v>43</v>
      </c>
      <c r="L98" s="136" t="s">
        <v>258</v>
      </c>
      <c r="M98" s="138" t="s">
        <v>249</v>
      </c>
    </row>
    <row r="99" spans="1:13" s="121" customFormat="1" ht="15" customHeight="1">
      <c r="A99" s="43"/>
      <c r="B99" s="96">
        <v>83</v>
      </c>
      <c r="C99" s="136" t="s">
        <v>129</v>
      </c>
      <c r="D99" s="96" t="s">
        <v>93</v>
      </c>
      <c r="E99" s="139" t="s">
        <v>232</v>
      </c>
      <c r="F99" s="134"/>
      <c r="G99" s="136">
        <v>6</v>
      </c>
      <c r="H99" s="135" t="s">
        <v>26</v>
      </c>
      <c r="I99" s="141">
        <v>1.8567453083109919</v>
      </c>
      <c r="J99" s="142">
        <f t="shared" si="1"/>
        <v>11.140471849865952</v>
      </c>
      <c r="K99" s="140" t="s">
        <v>43</v>
      </c>
      <c r="L99" s="136" t="s">
        <v>59</v>
      </c>
      <c r="M99" s="138" t="s">
        <v>249</v>
      </c>
    </row>
    <row r="100" spans="1:13" s="121" customFormat="1" ht="15" customHeight="1">
      <c r="A100" s="43"/>
      <c r="B100" s="96">
        <v>84</v>
      </c>
      <c r="C100" s="136" t="s">
        <v>196</v>
      </c>
      <c r="D100" s="96" t="s">
        <v>93</v>
      </c>
      <c r="E100" s="139" t="s">
        <v>233</v>
      </c>
      <c r="F100" s="134"/>
      <c r="G100" s="136">
        <v>2</v>
      </c>
      <c r="H100" s="135" t="s">
        <v>26</v>
      </c>
      <c r="I100" s="141">
        <v>260.5262745098039</v>
      </c>
      <c r="J100" s="142">
        <f t="shared" si="1"/>
        <v>521.0525490196078</v>
      </c>
      <c r="K100" s="140" t="s">
        <v>43</v>
      </c>
      <c r="L100" s="136" t="s">
        <v>59</v>
      </c>
      <c r="M100" s="138" t="s">
        <v>249</v>
      </c>
    </row>
    <row r="101" spans="1:13" s="121" customFormat="1" ht="15" customHeight="1">
      <c r="A101" s="43"/>
      <c r="B101" s="96">
        <v>85</v>
      </c>
      <c r="C101" s="136" t="s">
        <v>197</v>
      </c>
      <c r="D101" s="96" t="s">
        <v>93</v>
      </c>
      <c r="E101" s="139">
        <v>1110010018</v>
      </c>
      <c r="F101" s="134"/>
      <c r="G101" s="136">
        <v>1</v>
      </c>
      <c r="H101" s="135" t="s">
        <v>45</v>
      </c>
      <c r="I101" s="141">
        <v>107.31692090395482</v>
      </c>
      <c r="J101" s="142">
        <f t="shared" si="1"/>
        <v>107.31692090395482</v>
      </c>
      <c r="K101" s="140" t="s">
        <v>43</v>
      </c>
      <c r="L101" s="136" t="s">
        <v>59</v>
      </c>
      <c r="M101" s="138" t="s">
        <v>249</v>
      </c>
    </row>
    <row r="102" spans="1:13" s="121" customFormat="1" ht="15" customHeight="1">
      <c r="A102" s="43"/>
      <c r="B102" s="96">
        <v>86</v>
      </c>
      <c r="C102" s="136" t="s">
        <v>181</v>
      </c>
      <c r="D102" s="96" t="s">
        <v>247</v>
      </c>
      <c r="E102" s="139" t="s">
        <v>234</v>
      </c>
      <c r="F102" s="134"/>
      <c r="G102" s="136">
        <v>1</v>
      </c>
      <c r="H102" s="135" t="s">
        <v>45</v>
      </c>
      <c r="I102" s="141">
        <v>128.518</v>
      </c>
      <c r="J102" s="142">
        <f t="shared" si="1"/>
        <v>128.518</v>
      </c>
      <c r="K102" s="140" t="s">
        <v>43</v>
      </c>
      <c r="L102" s="136" t="s">
        <v>254</v>
      </c>
      <c r="M102" s="138" t="s">
        <v>249</v>
      </c>
    </row>
    <row r="103" spans="1:13" s="121" customFormat="1" ht="15" customHeight="1">
      <c r="A103" s="43"/>
      <c r="B103" s="96">
        <v>87</v>
      </c>
      <c r="C103" s="136" t="s">
        <v>198</v>
      </c>
      <c r="D103" s="96" t="s">
        <v>93</v>
      </c>
      <c r="E103" s="139" t="s">
        <v>235</v>
      </c>
      <c r="F103" s="134">
        <v>21638691</v>
      </c>
      <c r="G103" s="136">
        <v>1</v>
      </c>
      <c r="H103" s="135" t="s">
        <v>45</v>
      </c>
      <c r="I103" s="141">
        <v>210.1875</v>
      </c>
      <c r="J103" s="142">
        <f t="shared" si="1"/>
        <v>210.1875</v>
      </c>
      <c r="K103" s="140" t="s">
        <v>43</v>
      </c>
      <c r="L103" s="136" t="s">
        <v>59</v>
      </c>
      <c r="M103" s="138" t="s">
        <v>249</v>
      </c>
    </row>
    <row r="104" spans="1:13" s="121" customFormat="1" ht="15" customHeight="1">
      <c r="A104" s="43"/>
      <c r="B104" s="96">
        <v>88</v>
      </c>
      <c r="C104" s="136" t="s">
        <v>169</v>
      </c>
      <c r="D104" s="96" t="s">
        <v>240</v>
      </c>
      <c r="E104" s="139">
        <v>21512292</v>
      </c>
      <c r="F104" s="134"/>
      <c r="G104" s="136">
        <v>1</v>
      </c>
      <c r="H104" s="135" t="s">
        <v>45</v>
      </c>
      <c r="I104" s="141">
        <v>365.59805625000007</v>
      </c>
      <c r="J104" s="142">
        <f t="shared" si="1"/>
        <v>365.59805625000007</v>
      </c>
      <c r="K104" s="140" t="s">
        <v>43</v>
      </c>
      <c r="L104" s="136" t="s">
        <v>59</v>
      </c>
      <c r="M104" s="138" t="s">
        <v>249</v>
      </c>
    </row>
    <row r="105" spans="1:13" s="121" customFormat="1" ht="15" customHeight="1">
      <c r="A105" s="43"/>
      <c r="B105" s="96">
        <v>89</v>
      </c>
      <c r="C105" s="136" t="s">
        <v>200</v>
      </c>
      <c r="D105" s="96" t="s">
        <v>248</v>
      </c>
      <c r="E105" s="139" t="s">
        <v>236</v>
      </c>
      <c r="F105" s="134"/>
      <c r="G105" s="136">
        <v>1</v>
      </c>
      <c r="H105" s="135" t="s">
        <v>45</v>
      </c>
      <c r="I105" s="141">
        <v>68.913000000000011</v>
      </c>
      <c r="J105" s="142">
        <f t="shared" si="1"/>
        <v>68.913000000000011</v>
      </c>
      <c r="K105" s="140" t="s">
        <v>43</v>
      </c>
      <c r="L105" s="136" t="s">
        <v>254</v>
      </c>
      <c r="M105" s="138" t="s">
        <v>249</v>
      </c>
    </row>
    <row r="106" spans="1:13" s="121" customFormat="1" ht="15" customHeight="1">
      <c r="A106" s="43"/>
      <c r="B106" s="96">
        <v>90</v>
      </c>
      <c r="C106" s="136" t="s">
        <v>201</v>
      </c>
      <c r="D106" s="96" t="s">
        <v>83</v>
      </c>
      <c r="E106" s="139" t="s">
        <v>237</v>
      </c>
      <c r="F106" s="134"/>
      <c r="G106" s="136">
        <v>2</v>
      </c>
      <c r="H106" s="135" t="s">
        <v>26</v>
      </c>
      <c r="I106" s="141">
        <v>8.3333333333333339</v>
      </c>
      <c r="J106" s="142">
        <f t="shared" si="1"/>
        <v>16.666666666666668</v>
      </c>
      <c r="K106" s="140" t="s">
        <v>43</v>
      </c>
      <c r="L106" s="136" t="s">
        <v>83</v>
      </c>
      <c r="M106" s="138" t="s">
        <v>249</v>
      </c>
    </row>
    <row r="107" spans="1:13" s="121" customFormat="1" ht="15" customHeight="1">
      <c r="A107" s="43"/>
      <c r="B107" s="96">
        <v>91</v>
      </c>
      <c r="C107" s="136" t="s">
        <v>142</v>
      </c>
      <c r="D107" s="96" t="s">
        <v>238</v>
      </c>
      <c r="E107" s="137" t="s">
        <v>202</v>
      </c>
      <c r="F107" s="134">
        <v>20851922</v>
      </c>
      <c r="G107" s="136">
        <v>1</v>
      </c>
      <c r="H107" s="135" t="s">
        <v>45</v>
      </c>
      <c r="I107" s="141">
        <v>0</v>
      </c>
      <c r="J107" s="142">
        <f>G107*I107</f>
        <v>0</v>
      </c>
      <c r="K107" s="140" t="s">
        <v>43</v>
      </c>
      <c r="L107" s="136" t="s">
        <v>59</v>
      </c>
      <c r="M107" s="138" t="s">
        <v>250</v>
      </c>
    </row>
    <row r="108" spans="1:13" s="121" customFormat="1" ht="15" customHeight="1">
      <c r="A108" s="43"/>
      <c r="B108" s="96">
        <v>92</v>
      </c>
      <c r="C108" s="136" t="s">
        <v>158</v>
      </c>
      <c r="D108" s="96" t="s">
        <v>240</v>
      </c>
      <c r="E108" s="136">
        <v>21317448</v>
      </c>
      <c r="F108" s="134"/>
      <c r="G108" s="136">
        <v>1</v>
      </c>
      <c r="H108" s="135" t="s">
        <v>45</v>
      </c>
      <c r="I108" s="141">
        <v>0</v>
      </c>
      <c r="J108" s="142">
        <f>G108*I108</f>
        <v>0</v>
      </c>
      <c r="K108" s="140" t="s">
        <v>43</v>
      </c>
      <c r="L108" s="136" t="s">
        <v>253</v>
      </c>
      <c r="M108" s="138" t="s">
        <v>250</v>
      </c>
    </row>
    <row r="109" spans="1:13" s="121" customFormat="1" ht="15" customHeight="1">
      <c r="A109" s="43"/>
      <c r="B109" s="96">
        <v>93</v>
      </c>
      <c r="C109" s="136" t="s">
        <v>130</v>
      </c>
      <c r="D109" s="96" t="s">
        <v>240</v>
      </c>
      <c r="E109" s="136">
        <v>994064</v>
      </c>
      <c r="F109" s="134"/>
      <c r="G109" s="136">
        <v>1</v>
      </c>
      <c r="H109" s="135" t="s">
        <v>45</v>
      </c>
      <c r="I109" s="141">
        <v>4.1500000000000004</v>
      </c>
      <c r="J109" s="142"/>
      <c r="K109" s="140" t="s">
        <v>43</v>
      </c>
      <c r="L109" s="136" t="s">
        <v>253</v>
      </c>
      <c r="M109" s="138" t="s">
        <v>250</v>
      </c>
    </row>
    <row r="110" spans="1:13" s="121" customFormat="1" ht="15" customHeight="1">
      <c r="A110" s="43"/>
      <c r="B110" s="96">
        <v>94</v>
      </c>
      <c r="C110" s="136" t="s">
        <v>158</v>
      </c>
      <c r="D110" s="96" t="s">
        <v>240</v>
      </c>
      <c r="E110" s="136">
        <v>21317494</v>
      </c>
      <c r="F110" s="134"/>
      <c r="G110" s="136">
        <v>1</v>
      </c>
      <c r="H110" s="135" t="s">
        <v>45</v>
      </c>
      <c r="I110" s="141">
        <v>0</v>
      </c>
      <c r="J110" s="142">
        <f t="shared" ref="J110:J124" si="2">G110*I110</f>
        <v>0</v>
      </c>
      <c r="K110" s="140" t="s">
        <v>43</v>
      </c>
      <c r="L110" s="136" t="s">
        <v>253</v>
      </c>
      <c r="M110" s="138" t="s">
        <v>250</v>
      </c>
    </row>
    <row r="111" spans="1:13" s="121" customFormat="1" ht="15" customHeight="1">
      <c r="A111" s="43"/>
      <c r="B111" s="96">
        <v>95</v>
      </c>
      <c r="C111" s="136" t="s">
        <v>144</v>
      </c>
      <c r="D111" s="96" t="s">
        <v>238</v>
      </c>
      <c r="E111" s="137" t="s">
        <v>204</v>
      </c>
      <c r="F111" s="134">
        <v>20799762</v>
      </c>
      <c r="G111" s="136">
        <v>1</v>
      </c>
      <c r="H111" s="135" t="s">
        <v>45</v>
      </c>
      <c r="I111" s="141">
        <v>0</v>
      </c>
      <c r="J111" s="142">
        <f t="shared" si="2"/>
        <v>0</v>
      </c>
      <c r="K111" s="140" t="s">
        <v>43</v>
      </c>
      <c r="L111" s="136" t="s">
        <v>59</v>
      </c>
      <c r="M111" s="138" t="s">
        <v>250</v>
      </c>
    </row>
    <row r="112" spans="1:13" s="121" customFormat="1" ht="15" customHeight="1">
      <c r="A112" s="43"/>
      <c r="B112" s="96">
        <v>96</v>
      </c>
      <c r="C112" s="136" t="s">
        <v>145</v>
      </c>
      <c r="D112" s="96" t="s">
        <v>240</v>
      </c>
      <c r="E112" s="137">
        <v>21299547</v>
      </c>
      <c r="F112" s="134"/>
      <c r="G112" s="136">
        <v>6</v>
      </c>
      <c r="H112" s="135" t="s">
        <v>26</v>
      </c>
      <c r="I112" s="141">
        <v>0</v>
      </c>
      <c r="J112" s="142">
        <f t="shared" si="2"/>
        <v>0</v>
      </c>
      <c r="K112" s="140" t="s">
        <v>43</v>
      </c>
      <c r="L112" s="136" t="s">
        <v>59</v>
      </c>
      <c r="M112" s="138" t="s">
        <v>250</v>
      </c>
    </row>
    <row r="113" spans="1:14" s="121" customFormat="1" ht="15" customHeight="1">
      <c r="A113" s="43"/>
      <c r="B113" s="96">
        <v>97</v>
      </c>
      <c r="C113" s="136" t="s">
        <v>191</v>
      </c>
      <c r="D113" s="96" t="s">
        <v>83</v>
      </c>
      <c r="E113" s="139" t="s">
        <v>126</v>
      </c>
      <c r="F113" s="134"/>
      <c r="G113" s="136">
        <v>1</v>
      </c>
      <c r="H113" s="135" t="s">
        <v>45</v>
      </c>
      <c r="I113" s="141">
        <v>0</v>
      </c>
      <c r="J113" s="142">
        <f t="shared" si="2"/>
        <v>0</v>
      </c>
      <c r="K113" s="140" t="s">
        <v>43</v>
      </c>
      <c r="L113" s="136" t="s">
        <v>83</v>
      </c>
      <c r="M113" s="138" t="s">
        <v>250</v>
      </c>
    </row>
    <row r="114" spans="1:14" s="121" customFormat="1" ht="15" customHeight="1">
      <c r="A114" s="43"/>
      <c r="B114" s="96">
        <v>98</v>
      </c>
      <c r="C114" s="136" t="s">
        <v>159</v>
      </c>
      <c r="D114" s="96" t="s">
        <v>240</v>
      </c>
      <c r="E114" s="136">
        <v>22276683</v>
      </c>
      <c r="F114" s="134"/>
      <c r="G114" s="136">
        <v>1</v>
      </c>
      <c r="H114" s="135" t="s">
        <v>45</v>
      </c>
      <c r="I114" s="141">
        <v>0</v>
      </c>
      <c r="J114" s="142">
        <f t="shared" si="2"/>
        <v>0</v>
      </c>
      <c r="K114" s="140" t="s">
        <v>43</v>
      </c>
      <c r="L114" s="136" t="s">
        <v>253</v>
      </c>
      <c r="M114" s="138" t="s">
        <v>251</v>
      </c>
    </row>
    <row r="115" spans="1:14" s="121" customFormat="1" ht="15" customHeight="1">
      <c r="A115" s="43"/>
      <c r="B115" s="96">
        <v>99</v>
      </c>
      <c r="C115" s="136" t="s">
        <v>148</v>
      </c>
      <c r="D115" s="96" t="s">
        <v>240</v>
      </c>
      <c r="E115" s="136">
        <v>20450993</v>
      </c>
      <c r="F115" s="134"/>
      <c r="G115" s="136">
        <v>1</v>
      </c>
      <c r="H115" s="135" t="s">
        <v>45</v>
      </c>
      <c r="I115" s="141">
        <v>0</v>
      </c>
      <c r="J115" s="142">
        <f t="shared" si="2"/>
        <v>0</v>
      </c>
      <c r="K115" s="140" t="s">
        <v>43</v>
      </c>
      <c r="L115" s="136" t="s">
        <v>253</v>
      </c>
      <c r="M115" s="138" t="s">
        <v>251</v>
      </c>
    </row>
    <row r="116" spans="1:14" s="121" customFormat="1" ht="15" customHeight="1">
      <c r="A116" s="43"/>
      <c r="B116" s="96">
        <v>100</v>
      </c>
      <c r="C116" s="136" t="s">
        <v>160</v>
      </c>
      <c r="D116" s="96" t="s">
        <v>240</v>
      </c>
      <c r="E116" s="136">
        <v>21317531</v>
      </c>
      <c r="F116" s="134"/>
      <c r="G116" s="136">
        <v>1</v>
      </c>
      <c r="H116" s="135" t="s">
        <v>45</v>
      </c>
      <c r="I116" s="141">
        <v>0</v>
      </c>
      <c r="J116" s="142">
        <f t="shared" si="2"/>
        <v>0</v>
      </c>
      <c r="K116" s="140" t="s">
        <v>43</v>
      </c>
      <c r="L116" s="136" t="s">
        <v>253</v>
      </c>
      <c r="M116" s="138" t="s">
        <v>251</v>
      </c>
    </row>
    <row r="117" spans="1:14" s="121" customFormat="1" ht="15" customHeight="1">
      <c r="A117" s="43"/>
      <c r="B117" s="96">
        <v>101</v>
      </c>
      <c r="C117" s="136" t="s">
        <v>165</v>
      </c>
      <c r="D117" s="96" t="s">
        <v>240</v>
      </c>
      <c r="E117" s="137">
        <v>20972320</v>
      </c>
      <c r="F117" s="134"/>
      <c r="G117" s="136">
        <v>1</v>
      </c>
      <c r="H117" s="135" t="s">
        <v>45</v>
      </c>
      <c r="I117" s="141">
        <v>0</v>
      </c>
      <c r="J117" s="142">
        <f t="shared" si="2"/>
        <v>0</v>
      </c>
      <c r="K117" s="140" t="s">
        <v>43</v>
      </c>
      <c r="L117" s="136" t="s">
        <v>253</v>
      </c>
      <c r="M117" s="138" t="s">
        <v>251</v>
      </c>
    </row>
    <row r="118" spans="1:14" s="121" customFormat="1" ht="15" customHeight="1">
      <c r="A118" s="43"/>
      <c r="B118" s="96">
        <v>102</v>
      </c>
      <c r="C118" s="136" t="s">
        <v>179</v>
      </c>
      <c r="D118" s="96" t="s">
        <v>83</v>
      </c>
      <c r="E118" s="137">
        <v>21814758</v>
      </c>
      <c r="F118" s="134"/>
      <c r="G118" s="136">
        <v>1</v>
      </c>
      <c r="H118" s="135" t="s">
        <v>45</v>
      </c>
      <c r="I118" s="141">
        <v>0</v>
      </c>
      <c r="J118" s="142">
        <f t="shared" si="2"/>
        <v>0</v>
      </c>
      <c r="K118" s="140" t="s">
        <v>43</v>
      </c>
      <c r="L118" s="136" t="s">
        <v>83</v>
      </c>
      <c r="M118" s="138" t="s">
        <v>251</v>
      </c>
    </row>
    <row r="119" spans="1:14" s="121" customFormat="1" ht="15" customHeight="1">
      <c r="A119" s="43"/>
      <c r="B119" s="96">
        <v>103</v>
      </c>
      <c r="C119" s="136" t="s">
        <v>166</v>
      </c>
      <c r="D119" s="96" t="s">
        <v>240</v>
      </c>
      <c r="E119" s="137">
        <v>21558299</v>
      </c>
      <c r="F119" s="134"/>
      <c r="G119" s="136">
        <v>2</v>
      </c>
      <c r="H119" s="135" t="s">
        <v>26</v>
      </c>
      <c r="I119" s="141">
        <v>0</v>
      </c>
      <c r="J119" s="142">
        <f t="shared" si="2"/>
        <v>0</v>
      </c>
      <c r="K119" s="140" t="s">
        <v>43</v>
      </c>
      <c r="L119" s="136" t="s">
        <v>59</v>
      </c>
      <c r="M119" s="138" t="s">
        <v>251</v>
      </c>
    </row>
    <row r="120" spans="1:14" s="121" customFormat="1" ht="15" customHeight="1">
      <c r="A120" s="43"/>
      <c r="B120" s="96">
        <v>104</v>
      </c>
      <c r="C120" s="136" t="s">
        <v>168</v>
      </c>
      <c r="D120" s="96" t="s">
        <v>238</v>
      </c>
      <c r="E120" s="137" t="s">
        <v>213</v>
      </c>
      <c r="F120" s="134">
        <v>20827892</v>
      </c>
      <c r="G120" s="136">
        <v>6</v>
      </c>
      <c r="H120" s="135" t="s">
        <v>26</v>
      </c>
      <c r="I120" s="141">
        <v>0</v>
      </c>
      <c r="J120" s="142">
        <f t="shared" si="2"/>
        <v>0</v>
      </c>
      <c r="K120" s="140" t="s">
        <v>43</v>
      </c>
      <c r="L120" s="136" t="s">
        <v>59</v>
      </c>
      <c r="M120" s="138" t="s">
        <v>251</v>
      </c>
    </row>
    <row r="121" spans="1:14" s="121" customFormat="1" ht="15" customHeight="1">
      <c r="A121" s="43"/>
      <c r="B121" s="96">
        <v>105</v>
      </c>
      <c r="C121" s="136" t="s">
        <v>147</v>
      </c>
      <c r="D121" s="96" t="s">
        <v>246</v>
      </c>
      <c r="E121" s="139" t="s">
        <v>226</v>
      </c>
      <c r="F121" s="134">
        <v>11700334</v>
      </c>
      <c r="G121" s="136">
        <v>13</v>
      </c>
      <c r="H121" s="135" t="s">
        <v>26</v>
      </c>
      <c r="I121" s="141">
        <v>0</v>
      </c>
      <c r="J121" s="142">
        <f t="shared" si="2"/>
        <v>0</v>
      </c>
      <c r="K121" s="140" t="s">
        <v>43</v>
      </c>
      <c r="L121" s="136" t="s">
        <v>59</v>
      </c>
      <c r="M121" s="138" t="s">
        <v>251</v>
      </c>
    </row>
    <row r="122" spans="1:14" s="121" customFormat="1" ht="15" customHeight="1">
      <c r="A122" s="43"/>
      <c r="B122" s="96">
        <v>106</v>
      </c>
      <c r="C122" s="136" t="s">
        <v>159</v>
      </c>
      <c r="D122" s="96" t="s">
        <v>83</v>
      </c>
      <c r="E122" s="139">
        <v>20405562</v>
      </c>
      <c r="F122" s="134"/>
      <c r="G122" s="136">
        <v>1</v>
      </c>
      <c r="H122" s="135" t="s">
        <v>45</v>
      </c>
      <c r="I122" s="141">
        <v>0</v>
      </c>
      <c r="J122" s="142">
        <f t="shared" si="2"/>
        <v>0</v>
      </c>
      <c r="K122" s="140" t="s">
        <v>43</v>
      </c>
      <c r="L122" s="136" t="s">
        <v>83</v>
      </c>
      <c r="M122" s="138" t="s">
        <v>252</v>
      </c>
    </row>
    <row r="123" spans="1:14" s="121" customFormat="1" ht="15" customHeight="1">
      <c r="A123" s="43"/>
      <c r="B123" s="96">
        <v>107</v>
      </c>
      <c r="C123" s="136" t="s">
        <v>195</v>
      </c>
      <c r="D123" s="96" t="s">
        <v>240</v>
      </c>
      <c r="E123" s="139">
        <v>21108673</v>
      </c>
      <c r="F123" s="134"/>
      <c r="G123" s="136">
        <v>1</v>
      </c>
      <c r="H123" s="135" t="s">
        <v>45</v>
      </c>
      <c r="I123" s="141">
        <v>0</v>
      </c>
      <c r="J123" s="142">
        <f t="shared" si="2"/>
        <v>0</v>
      </c>
      <c r="K123" s="140" t="s">
        <v>43</v>
      </c>
      <c r="L123" s="136" t="s">
        <v>59</v>
      </c>
      <c r="M123" s="138" t="s">
        <v>252</v>
      </c>
    </row>
    <row r="124" spans="1:14" s="121" customFormat="1" ht="15" customHeight="1">
      <c r="A124" s="43"/>
      <c r="B124" s="96">
        <v>108</v>
      </c>
      <c r="C124" s="136" t="s">
        <v>199</v>
      </c>
      <c r="D124" s="96" t="s">
        <v>83</v>
      </c>
      <c r="E124" s="139">
        <v>20898038</v>
      </c>
      <c r="F124" s="134"/>
      <c r="G124" s="136">
        <v>1</v>
      </c>
      <c r="H124" s="135" t="s">
        <v>45</v>
      </c>
      <c r="I124" s="141">
        <v>0</v>
      </c>
      <c r="J124" s="142">
        <f t="shared" si="2"/>
        <v>0</v>
      </c>
      <c r="K124" s="140" t="s">
        <v>43</v>
      </c>
      <c r="L124" s="136" t="s">
        <v>83</v>
      </c>
      <c r="M124" s="138" t="s">
        <v>252</v>
      </c>
    </row>
    <row r="125" spans="1:14" s="116" customFormat="1" ht="15" customHeight="1">
      <c r="A125" s="118"/>
      <c r="B125" s="240">
        <v>109</v>
      </c>
      <c r="C125" s="241" t="s">
        <v>310</v>
      </c>
      <c r="D125" s="240" t="s">
        <v>83</v>
      </c>
      <c r="E125" s="242">
        <v>20405897</v>
      </c>
      <c r="F125" s="243"/>
      <c r="G125" s="241">
        <v>12</v>
      </c>
      <c r="H125" s="244" t="s">
        <v>26</v>
      </c>
      <c r="I125" s="245">
        <v>8.1070000000000011</v>
      </c>
      <c r="J125" s="246">
        <v>97.28400000000002</v>
      </c>
      <c r="K125" s="247" t="s">
        <v>43</v>
      </c>
      <c r="L125" s="241" t="s">
        <v>59</v>
      </c>
      <c r="M125" s="248"/>
      <c r="N125" s="116" t="s">
        <v>59</v>
      </c>
    </row>
    <row r="126" spans="1:14" s="116" customFormat="1" ht="15" customHeight="1">
      <c r="A126" s="118"/>
      <c r="B126" s="240">
        <v>110</v>
      </c>
      <c r="C126" s="241" t="s">
        <v>175</v>
      </c>
      <c r="D126" s="240" t="s">
        <v>83</v>
      </c>
      <c r="E126" s="242">
        <v>11700348</v>
      </c>
      <c r="F126" s="243"/>
      <c r="G126" s="241">
        <v>12</v>
      </c>
      <c r="H126" s="244" t="s">
        <v>26</v>
      </c>
      <c r="I126" s="245">
        <v>0.18333333333333332</v>
      </c>
      <c r="J126" s="246">
        <v>2.1999999999999997</v>
      </c>
      <c r="K126" s="247" t="s">
        <v>43</v>
      </c>
      <c r="L126" s="241" t="s">
        <v>83</v>
      </c>
      <c r="M126" s="248"/>
      <c r="N126" s="116" t="s">
        <v>83</v>
      </c>
    </row>
    <row r="127" spans="1:14" s="116" customFormat="1" ht="15" customHeight="1">
      <c r="A127" s="118"/>
      <c r="B127" s="240">
        <v>111</v>
      </c>
      <c r="C127" s="241" t="s">
        <v>311</v>
      </c>
      <c r="D127" s="240" t="s">
        <v>316</v>
      </c>
      <c r="E127" s="242">
        <v>20758481</v>
      </c>
      <c r="F127" s="243"/>
      <c r="G127" s="241">
        <v>6</v>
      </c>
      <c r="H127" s="244" t="s">
        <v>26</v>
      </c>
      <c r="I127" s="245">
        <v>22.748000000000001</v>
      </c>
      <c r="J127" s="246">
        <v>136.488</v>
      </c>
      <c r="K127" s="247" t="s">
        <v>43</v>
      </c>
      <c r="L127" s="241" t="s">
        <v>59</v>
      </c>
      <c r="M127" s="248"/>
      <c r="N127" s="116" t="s">
        <v>254</v>
      </c>
    </row>
    <row r="128" spans="1:14" s="116" customFormat="1" ht="15" customHeight="1">
      <c r="A128" s="118"/>
      <c r="B128" s="240">
        <v>112</v>
      </c>
      <c r="C128" s="241" t="s">
        <v>312</v>
      </c>
      <c r="D128" s="240" t="s">
        <v>238</v>
      </c>
      <c r="E128" s="242" t="s">
        <v>319</v>
      </c>
      <c r="F128" s="243"/>
      <c r="G128" s="241">
        <v>6</v>
      </c>
      <c r="H128" s="244" t="s">
        <v>26</v>
      </c>
      <c r="I128" s="245">
        <v>46.774653095238108</v>
      </c>
      <c r="J128" s="246">
        <v>280.64791857142865</v>
      </c>
      <c r="K128" s="247" t="s">
        <v>43</v>
      </c>
      <c r="L128" s="241" t="s">
        <v>317</v>
      </c>
      <c r="M128" s="248"/>
      <c r="N128" s="116" t="s">
        <v>317</v>
      </c>
    </row>
    <row r="129" spans="1:14" s="116" customFormat="1" ht="15" customHeight="1">
      <c r="A129" s="118"/>
      <c r="B129" s="240">
        <v>113</v>
      </c>
      <c r="C129" s="241" t="s">
        <v>313</v>
      </c>
      <c r="D129" s="240" t="s">
        <v>240</v>
      </c>
      <c r="E129" s="242">
        <v>20459962</v>
      </c>
      <c r="F129" s="243"/>
      <c r="G129" s="241">
        <v>6</v>
      </c>
      <c r="H129" s="244" t="s">
        <v>26</v>
      </c>
      <c r="I129" s="245">
        <v>21.140971428571429</v>
      </c>
      <c r="J129" s="246">
        <v>126.84582857142857</v>
      </c>
      <c r="K129" s="247" t="s">
        <v>43</v>
      </c>
      <c r="L129" s="241" t="s">
        <v>257</v>
      </c>
      <c r="M129" s="248"/>
      <c r="N129" s="116" t="s">
        <v>257</v>
      </c>
    </row>
    <row r="130" spans="1:14" s="116" customFormat="1" ht="15" customHeight="1">
      <c r="A130" s="118"/>
      <c r="B130" s="240">
        <v>114</v>
      </c>
      <c r="C130" s="241" t="s">
        <v>313</v>
      </c>
      <c r="D130" s="240" t="s">
        <v>316</v>
      </c>
      <c r="E130" s="242">
        <v>20845144</v>
      </c>
      <c r="F130" s="243"/>
      <c r="G130" s="241">
        <v>6</v>
      </c>
      <c r="H130" s="244" t="s">
        <v>26</v>
      </c>
      <c r="I130" s="245">
        <v>10.263000000000002</v>
      </c>
      <c r="J130" s="246">
        <v>61.57800000000001</v>
      </c>
      <c r="K130" s="247" t="s">
        <v>43</v>
      </c>
      <c r="L130" s="241" t="s">
        <v>59</v>
      </c>
      <c r="M130" s="248"/>
      <c r="N130" s="116" t="s">
        <v>254</v>
      </c>
    </row>
    <row r="131" spans="1:14" s="116" customFormat="1" ht="15" customHeight="1">
      <c r="A131" s="118"/>
      <c r="B131" s="240">
        <v>115</v>
      </c>
      <c r="C131" s="241" t="s">
        <v>314</v>
      </c>
      <c r="D131" s="240" t="s">
        <v>238</v>
      </c>
      <c r="E131" s="242" t="s">
        <v>320</v>
      </c>
      <c r="F131" s="243"/>
      <c r="G131" s="241">
        <v>5</v>
      </c>
      <c r="H131" s="244" t="s">
        <v>26</v>
      </c>
      <c r="I131" s="245">
        <v>2.7123413831588676</v>
      </c>
      <c r="J131" s="246">
        <v>13.561706915794339</v>
      </c>
      <c r="K131" s="247" t="s">
        <v>43</v>
      </c>
      <c r="L131" s="241" t="s">
        <v>317</v>
      </c>
      <c r="M131" s="248"/>
      <c r="N131" s="116" t="s">
        <v>317</v>
      </c>
    </row>
    <row r="132" spans="1:14" s="116" customFormat="1" ht="15" customHeight="1">
      <c r="A132" s="118"/>
      <c r="B132" s="240">
        <v>116</v>
      </c>
      <c r="C132" s="241" t="s">
        <v>314</v>
      </c>
      <c r="D132" s="240" t="s">
        <v>238</v>
      </c>
      <c r="E132" s="242" t="s">
        <v>321</v>
      </c>
      <c r="F132" s="243"/>
      <c r="G132" s="241">
        <v>2</v>
      </c>
      <c r="H132" s="244" t="s">
        <v>26</v>
      </c>
      <c r="I132" s="245">
        <v>2.3887596726190483</v>
      </c>
      <c r="J132" s="246">
        <v>4.7775193452380966</v>
      </c>
      <c r="K132" s="247" t="s">
        <v>43</v>
      </c>
      <c r="L132" s="241" t="s">
        <v>317</v>
      </c>
      <c r="M132" s="248"/>
      <c r="N132" s="116" t="s">
        <v>317</v>
      </c>
    </row>
    <row r="133" spans="1:14" s="116" customFormat="1" ht="15" customHeight="1">
      <c r="A133" s="118"/>
      <c r="B133" s="240">
        <v>117</v>
      </c>
      <c r="C133" s="241" t="s">
        <v>314</v>
      </c>
      <c r="D133" s="240" t="s">
        <v>239</v>
      </c>
      <c r="E133" s="242" t="s">
        <v>322</v>
      </c>
      <c r="F133" s="243"/>
      <c r="G133" s="241">
        <v>10</v>
      </c>
      <c r="H133" s="244" t="s">
        <v>26</v>
      </c>
      <c r="I133" s="245">
        <v>2.5454000000000008</v>
      </c>
      <c r="J133" s="246">
        <v>25.454000000000008</v>
      </c>
      <c r="K133" s="247" t="s">
        <v>43</v>
      </c>
      <c r="L133" s="241" t="s">
        <v>59</v>
      </c>
      <c r="M133" s="248"/>
      <c r="N133" s="116" t="s">
        <v>59</v>
      </c>
    </row>
    <row r="134" spans="1:14" s="116" customFormat="1" ht="15" customHeight="1">
      <c r="A134" s="118"/>
      <c r="B134" s="240">
        <v>118</v>
      </c>
      <c r="C134" s="241" t="s">
        <v>315</v>
      </c>
      <c r="D134" s="240" t="s">
        <v>240</v>
      </c>
      <c r="E134" s="241">
        <v>20799722</v>
      </c>
      <c r="F134" s="243"/>
      <c r="G134" s="241">
        <v>5</v>
      </c>
      <c r="H134" s="244" t="s">
        <v>26</v>
      </c>
      <c r="I134" s="245">
        <v>31.863650000000003</v>
      </c>
      <c r="J134" s="246">
        <v>159.31825000000001</v>
      </c>
      <c r="K134" s="247" t="s">
        <v>43</v>
      </c>
      <c r="L134" s="241" t="s">
        <v>318</v>
      </c>
      <c r="M134" s="249"/>
      <c r="N134" s="116" t="s">
        <v>318</v>
      </c>
    </row>
    <row r="135" spans="1:14" s="121" customFormat="1" ht="15" customHeight="1">
      <c r="A135" s="43"/>
      <c r="B135" s="214">
        <v>119</v>
      </c>
      <c r="C135" s="212" t="s">
        <v>150</v>
      </c>
      <c r="D135" s="214" t="s">
        <v>240</v>
      </c>
      <c r="E135" s="212" t="s">
        <v>323</v>
      </c>
      <c r="F135" s="215" t="s">
        <v>324</v>
      </c>
      <c r="G135" s="212">
        <v>1</v>
      </c>
      <c r="H135" s="213" t="s">
        <v>45</v>
      </c>
      <c r="I135" s="216">
        <v>41.19999</v>
      </c>
      <c r="J135" s="216">
        <v>41.19999</v>
      </c>
      <c r="K135" s="12" t="s">
        <v>43</v>
      </c>
      <c r="L135" s="212" t="s">
        <v>59</v>
      </c>
      <c r="M135" s="217"/>
    </row>
    <row r="136" spans="1:14" s="121" customFormat="1" ht="17.25" customHeight="1">
      <c r="A136" s="43"/>
      <c r="B136" s="131"/>
      <c r="C136" s="290" t="s">
        <v>122</v>
      </c>
      <c r="D136" s="291"/>
      <c r="E136" s="291"/>
      <c r="F136" s="291"/>
      <c r="G136" s="291"/>
      <c r="H136" s="291"/>
      <c r="I136" s="292"/>
      <c r="J136" s="143">
        <f>SUM(J17:J135)</f>
        <v>12372.195196785045</v>
      </c>
      <c r="K136" s="239" t="s">
        <v>43</v>
      </c>
      <c r="L136" s="132"/>
      <c r="M136" s="133"/>
    </row>
    <row r="137" spans="1:14" s="121" customFormat="1" ht="17.25" customHeight="1">
      <c r="A137" s="43"/>
      <c r="B137" s="131"/>
      <c r="C137" s="281" t="s">
        <v>127</v>
      </c>
      <c r="D137" s="282"/>
      <c r="E137" s="282"/>
      <c r="F137" s="282"/>
      <c r="G137" s="282"/>
      <c r="H137" s="282"/>
      <c r="I137" s="283"/>
      <c r="J137" s="144">
        <v>600</v>
      </c>
      <c r="K137" s="114" t="s">
        <v>43</v>
      </c>
      <c r="L137" s="132"/>
      <c r="M137" s="133"/>
    </row>
    <row r="138" spans="1:14" s="121" customFormat="1" ht="17.25" customHeight="1">
      <c r="A138" s="43"/>
      <c r="B138" s="131"/>
      <c r="C138" s="281" t="s">
        <v>259</v>
      </c>
      <c r="D138" s="282"/>
      <c r="E138" s="282"/>
      <c r="F138" s="282"/>
      <c r="G138" s="282"/>
      <c r="H138" s="282"/>
      <c r="I138" s="283"/>
      <c r="J138" s="144">
        <v>17</v>
      </c>
      <c r="K138" s="114" t="s">
        <v>43</v>
      </c>
      <c r="L138" s="132"/>
      <c r="M138" s="133"/>
    </row>
    <row r="139" spans="1:14" s="121" customFormat="1" ht="27.75" customHeight="1">
      <c r="A139" s="43"/>
      <c r="B139" s="131"/>
      <c r="C139" s="281" t="s">
        <v>260</v>
      </c>
      <c r="D139" s="282"/>
      <c r="E139" s="282"/>
      <c r="F139" s="282"/>
      <c r="G139" s="282"/>
      <c r="H139" s="282"/>
      <c r="I139" s="283"/>
      <c r="J139" s="145">
        <v>19</v>
      </c>
      <c r="K139" s="114" t="s">
        <v>43</v>
      </c>
      <c r="L139" s="132"/>
      <c r="M139" s="133"/>
    </row>
    <row r="140" spans="1:14" s="121" customFormat="1" ht="21" customHeight="1">
      <c r="A140" s="43"/>
      <c r="B140" s="131"/>
      <c r="C140" s="287" t="s">
        <v>32</v>
      </c>
      <c r="D140" s="288"/>
      <c r="E140" s="288"/>
      <c r="F140" s="288"/>
      <c r="G140" s="288"/>
      <c r="H140" s="288"/>
      <c r="I140" s="289"/>
      <c r="J140" s="146">
        <f>SUM(J136:J139)</f>
        <v>13008.195196785045</v>
      </c>
      <c r="K140" s="123" t="s">
        <v>43</v>
      </c>
      <c r="L140" s="132"/>
      <c r="M140" s="133"/>
    </row>
    <row r="141" spans="1:14" s="116" customFormat="1" ht="7.5" customHeight="1">
      <c r="A141" s="118"/>
      <c r="B141" s="119"/>
      <c r="C141" s="124"/>
      <c r="D141" s="124"/>
      <c r="E141" s="124"/>
      <c r="F141" s="124"/>
      <c r="G141" s="124"/>
      <c r="H141" s="124"/>
      <c r="I141" s="124"/>
      <c r="J141" s="125"/>
      <c r="K141" s="124"/>
      <c r="L141" s="120"/>
      <c r="M141" s="117"/>
    </row>
    <row r="142" spans="1:14" ht="16.5" customHeight="1">
      <c r="A142" s="130"/>
      <c r="B142" s="93" t="s">
        <v>44</v>
      </c>
      <c r="C142" s="104"/>
      <c r="D142" s="18"/>
      <c r="E142" s="18"/>
      <c r="F142" s="18"/>
      <c r="G142" s="18"/>
      <c r="H142" s="18"/>
      <c r="I142" s="18"/>
      <c r="J142" s="28"/>
      <c r="K142" s="18"/>
      <c r="L142" s="18"/>
      <c r="M142" s="26"/>
    </row>
    <row r="143" spans="1:14" ht="16.5" customHeight="1">
      <c r="A143" s="130"/>
      <c r="B143" s="295" t="s">
        <v>120</v>
      </c>
      <c r="C143" s="295"/>
      <c r="D143" s="295"/>
      <c r="E143" s="295"/>
      <c r="F143" s="295"/>
      <c r="G143" s="295"/>
      <c r="H143" s="295"/>
      <c r="I143" s="295"/>
      <c r="J143" s="295"/>
      <c r="K143" s="295"/>
      <c r="L143" s="295"/>
      <c r="M143" s="26"/>
    </row>
    <row r="144" spans="1:14" ht="16.5" customHeight="1">
      <c r="A144" s="130"/>
      <c r="B144" s="93" t="s">
        <v>60</v>
      </c>
      <c r="C144" s="104"/>
      <c r="D144" s="18"/>
      <c r="E144" s="18"/>
      <c r="F144" s="18"/>
      <c r="G144" s="18"/>
      <c r="H144" s="18"/>
      <c r="I144" s="18"/>
      <c r="J144" s="18"/>
      <c r="K144" s="18"/>
      <c r="L144" s="18"/>
      <c r="M144" s="26"/>
    </row>
    <row r="145" spans="1:13" ht="16.5" customHeight="1">
      <c r="A145" s="130"/>
      <c r="B145" s="93" t="s">
        <v>31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6"/>
    </row>
    <row r="146" spans="1:13" ht="16.5" customHeight="1">
      <c r="A146" s="130"/>
      <c r="B146" s="93" t="s">
        <v>123</v>
      </c>
      <c r="C146" s="104"/>
      <c r="D146" s="18"/>
      <c r="E146" s="18"/>
      <c r="F146" s="18"/>
      <c r="G146" s="18"/>
      <c r="H146" s="18"/>
      <c r="I146" s="18"/>
      <c r="J146" s="18"/>
      <c r="K146" s="18"/>
      <c r="L146" s="18"/>
      <c r="M146" s="26"/>
    </row>
    <row r="147" spans="1:13" ht="16.5" customHeight="1">
      <c r="A147" s="130"/>
      <c r="B147" s="23" t="s">
        <v>121</v>
      </c>
      <c r="C147" s="18"/>
      <c r="D147" s="112"/>
      <c r="E147" s="18"/>
      <c r="F147" s="18"/>
      <c r="G147" s="18"/>
      <c r="H147" s="18"/>
      <c r="I147" s="18"/>
      <c r="J147" s="18"/>
      <c r="K147" s="18"/>
      <c r="L147" s="18"/>
      <c r="M147" s="26"/>
    </row>
    <row r="148" spans="1:13" ht="9" customHeight="1" thickBot="1">
      <c r="A148" s="130"/>
      <c r="B148" s="23"/>
      <c r="C148" s="18"/>
      <c r="D148" s="112"/>
      <c r="E148" s="18"/>
      <c r="F148" s="18"/>
      <c r="G148" s="18"/>
      <c r="H148" s="18"/>
      <c r="I148" s="18"/>
      <c r="J148" s="18"/>
      <c r="K148" s="18"/>
      <c r="L148" s="18"/>
      <c r="M148" s="26"/>
    </row>
    <row r="149" spans="1:13" ht="22.5" customHeight="1" thickBot="1">
      <c r="A149" s="27"/>
      <c r="B149" s="109" t="s">
        <v>114</v>
      </c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8"/>
    </row>
    <row r="150" spans="1:13" s="121" customFormat="1" ht="28.5" customHeight="1">
      <c r="A150" s="27"/>
      <c r="B150" s="126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</row>
    <row r="151" spans="1:13" ht="21.75" customHeight="1">
      <c r="B151" s="296" t="s">
        <v>116</v>
      </c>
      <c r="C151" s="296"/>
      <c r="D151" s="128"/>
      <c r="E151" s="128"/>
      <c r="F151" s="128"/>
      <c r="G151" s="104"/>
      <c r="H151" s="27" t="s">
        <v>117</v>
      </c>
      <c r="I151" s="113"/>
      <c r="J151" s="113"/>
      <c r="K151" s="127" t="s">
        <v>2</v>
      </c>
      <c r="L151" s="297" t="s">
        <v>2</v>
      </c>
      <c r="M151" s="297"/>
    </row>
    <row r="152" spans="1:13" ht="10.5" customHeight="1">
      <c r="B152" s="128"/>
      <c r="C152" s="128"/>
      <c r="D152" s="128"/>
      <c r="E152" s="128"/>
      <c r="F152" s="128"/>
      <c r="G152" s="104"/>
      <c r="H152" s="27"/>
      <c r="I152" s="127"/>
      <c r="J152" s="127"/>
      <c r="K152" s="127"/>
      <c r="L152" s="127"/>
      <c r="M152" s="127"/>
    </row>
    <row r="153" spans="1:13" ht="21" customHeight="1">
      <c r="B153" s="128" t="s">
        <v>11</v>
      </c>
      <c r="C153" s="105"/>
      <c r="D153" s="105"/>
      <c r="E153" s="105"/>
      <c r="F153" s="105"/>
      <c r="G153" s="128" t="s">
        <v>11</v>
      </c>
      <c r="H153" s="128"/>
      <c r="I153" s="105"/>
      <c r="J153" s="128" t="s">
        <v>11</v>
      </c>
      <c r="K153" s="27"/>
      <c r="L153" s="298" t="s">
        <v>41</v>
      </c>
      <c r="M153" s="298"/>
    </row>
    <row r="154" spans="1:13" ht="19.5" customHeight="1">
      <c r="B154" s="127" t="s">
        <v>12</v>
      </c>
      <c r="C154" s="106"/>
      <c r="D154" s="106"/>
      <c r="E154" s="106"/>
      <c r="F154" s="106"/>
      <c r="G154" s="127" t="s">
        <v>12</v>
      </c>
      <c r="H154" s="127"/>
      <c r="I154" s="104"/>
      <c r="J154" s="127" t="s">
        <v>12</v>
      </c>
      <c r="K154" s="27"/>
      <c r="L154" s="297" t="s">
        <v>42</v>
      </c>
      <c r="M154" s="297"/>
    </row>
    <row r="155" spans="1:13" ht="21" customHeight="1">
      <c r="B155" s="299" t="s">
        <v>36</v>
      </c>
      <c r="C155" s="299"/>
      <c r="D155" s="128"/>
      <c r="E155" s="128"/>
      <c r="F155" s="128"/>
      <c r="G155" s="299" t="s">
        <v>118</v>
      </c>
      <c r="H155" s="299"/>
      <c r="I155" s="299"/>
      <c r="J155" s="299" t="s">
        <v>7</v>
      </c>
      <c r="K155" s="299"/>
      <c r="L155" s="297" t="s">
        <v>37</v>
      </c>
      <c r="M155" s="297"/>
    </row>
    <row r="156" spans="1:13" ht="18" customHeight="1">
      <c r="B156" s="129"/>
      <c r="C156" s="129"/>
      <c r="D156" s="129"/>
      <c r="E156" s="129"/>
      <c r="F156" s="129"/>
      <c r="G156" s="18"/>
      <c r="I156" s="129"/>
      <c r="J156" s="129"/>
      <c r="K156" s="129"/>
      <c r="L156" s="294" t="s">
        <v>119</v>
      </c>
      <c r="M156" s="294"/>
    </row>
    <row r="157" spans="1:13" ht="15.75">
      <c r="B157" s="18"/>
      <c r="C157" s="18"/>
      <c r="D157" s="18"/>
      <c r="E157" s="18"/>
      <c r="F157" s="18"/>
      <c r="G157" s="18"/>
      <c r="H157" s="18"/>
      <c r="J157" s="30"/>
      <c r="K157" s="30"/>
    </row>
    <row r="158" spans="1:13" ht="15.75">
      <c r="B158" s="18"/>
      <c r="C158" s="18"/>
      <c r="D158" s="18"/>
      <c r="E158" s="18"/>
      <c r="F158" s="18"/>
      <c r="G158" s="18"/>
      <c r="H158" s="18"/>
      <c r="I158" s="32"/>
      <c r="J158" s="32"/>
      <c r="K158" s="32"/>
      <c r="L158" s="32"/>
      <c r="M158" s="38"/>
    </row>
    <row r="159" spans="1:13" ht="15"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26"/>
    </row>
    <row r="160" spans="1:13" ht="15"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26"/>
    </row>
    <row r="161" spans="2:13" ht="15"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26"/>
    </row>
    <row r="162" spans="2:13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26"/>
    </row>
    <row r="163" spans="2:13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26"/>
    </row>
    <row r="164" spans="2:13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26"/>
    </row>
    <row r="165" spans="2:13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26"/>
    </row>
    <row r="166" spans="2:13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26"/>
    </row>
    <row r="167" spans="2:13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26"/>
    </row>
    <row r="168" spans="2:13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26"/>
    </row>
    <row r="169" spans="2:13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26"/>
    </row>
    <row r="170" spans="2:13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26"/>
    </row>
    <row r="171" spans="2:13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26"/>
    </row>
    <row r="172" spans="2:13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26"/>
    </row>
    <row r="173" spans="2:13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26"/>
    </row>
    <row r="174" spans="2:13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26"/>
    </row>
    <row r="175" spans="2:13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26"/>
    </row>
    <row r="176" spans="2:13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26"/>
    </row>
    <row r="177" spans="2:13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26"/>
    </row>
    <row r="178" spans="2:13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26"/>
    </row>
    <row r="179" spans="2:13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26"/>
    </row>
    <row r="180" spans="2:13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26"/>
    </row>
    <row r="181" spans="2:13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26"/>
    </row>
    <row r="182" spans="2:13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26"/>
    </row>
    <row r="183" spans="2:13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26"/>
    </row>
    <row r="184" spans="2:13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26"/>
    </row>
    <row r="185" spans="2:13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26"/>
    </row>
    <row r="186" spans="2:13" s="16" customFormat="1" ht="15">
      <c r="M186" s="36"/>
    </row>
    <row r="187" spans="2:13" s="16" customFormat="1" ht="15">
      <c r="M187" s="36"/>
    </row>
    <row r="188" spans="2:13" s="16" customFormat="1" ht="15">
      <c r="M188" s="36"/>
    </row>
    <row r="189" spans="2:13" s="16" customFormat="1" ht="15">
      <c r="M189" s="36"/>
    </row>
    <row r="190" spans="2:13" s="16" customFormat="1" ht="15">
      <c r="M190" s="36"/>
    </row>
    <row r="191" spans="2:13" s="16" customFormat="1" ht="15">
      <c r="M191" s="36"/>
    </row>
  </sheetData>
  <autoFilter ref="B16:M147"/>
  <mergeCells count="18">
    <mergeCell ref="L156:M156"/>
    <mergeCell ref="B143:L143"/>
    <mergeCell ref="B151:C151"/>
    <mergeCell ref="L151:M151"/>
    <mergeCell ref="L153:M153"/>
    <mergeCell ref="L154:M154"/>
    <mergeCell ref="B155:C155"/>
    <mergeCell ref="G155:I155"/>
    <mergeCell ref="J155:K155"/>
    <mergeCell ref="L155:M155"/>
    <mergeCell ref="C139:I139"/>
    <mergeCell ref="C138:I138"/>
    <mergeCell ref="B1:M3"/>
    <mergeCell ref="L8:M8"/>
    <mergeCell ref="C140:I140"/>
    <mergeCell ref="C136:I136"/>
    <mergeCell ref="L9:M9"/>
    <mergeCell ref="C137:I137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0"/>
  <sheetViews>
    <sheetView showGridLines="0" topLeftCell="A100" zoomScaleNormal="100" workbookViewId="0">
      <selection activeCell="C107" sqref="C107"/>
    </sheetView>
  </sheetViews>
  <sheetFormatPr defaultRowHeight="15"/>
  <cols>
    <col min="1" max="1" width="7.28515625" customWidth="1"/>
    <col min="2" max="2" width="28.7109375" customWidth="1"/>
    <col min="3" max="3" width="22.140625" bestFit="1" customWidth="1"/>
    <col min="4" max="4" width="31.140625" style="208" customWidth="1"/>
    <col min="5" max="5" width="14.5703125" style="208" customWidth="1"/>
    <col min="6" max="6" width="9.140625" style="208" customWidth="1"/>
    <col min="7" max="12" width="9.140625" style="208" hidden="1" customWidth="1"/>
    <col min="13" max="14" width="13.5703125" style="157" hidden="1" customWidth="1"/>
    <col min="15" max="15" width="15.7109375" style="157" hidden="1" customWidth="1"/>
    <col min="16" max="17" width="15.7109375" style="157" customWidth="1"/>
    <col min="18" max="18" width="16.7109375" style="208" bestFit="1" customWidth="1"/>
    <col min="19" max="19" width="24.7109375" style="208" bestFit="1" customWidth="1"/>
    <col min="20" max="20" width="41.5703125" style="152" customWidth="1"/>
  </cols>
  <sheetData>
    <row r="1" spans="1:22" ht="17.25" customHeight="1">
      <c r="A1" s="147" t="s">
        <v>13</v>
      </c>
      <c r="B1" s="59"/>
      <c r="C1" s="148" t="s">
        <v>261</v>
      </c>
      <c r="D1" s="149"/>
      <c r="E1" s="149"/>
      <c r="F1" s="300"/>
      <c r="G1" s="300"/>
      <c r="H1" s="300"/>
      <c r="I1" s="300"/>
      <c r="J1" s="300"/>
      <c r="K1" s="300"/>
      <c r="L1" s="300"/>
      <c r="M1" s="301"/>
      <c r="N1" s="301"/>
      <c r="O1" s="301"/>
      <c r="P1" s="301"/>
      <c r="Q1" s="301"/>
      <c r="R1" s="300"/>
      <c r="S1" s="300"/>
      <c r="T1" s="300"/>
    </row>
    <row r="2" spans="1:22" ht="15.75" customHeight="1">
      <c r="A2" s="147" t="s">
        <v>262</v>
      </c>
      <c r="B2" s="59"/>
      <c r="C2" s="148" t="s">
        <v>263</v>
      </c>
      <c r="D2" s="149"/>
      <c r="E2" s="149"/>
      <c r="F2" s="300"/>
      <c r="G2" s="300"/>
      <c r="H2" s="300"/>
      <c r="I2" s="300"/>
      <c r="J2" s="300"/>
      <c r="K2" s="300"/>
      <c r="L2" s="300"/>
      <c r="M2" s="301"/>
      <c r="N2" s="301"/>
      <c r="O2" s="301"/>
      <c r="P2" s="301"/>
      <c r="Q2" s="301"/>
      <c r="R2" s="300"/>
      <c r="S2" s="300"/>
      <c r="T2" s="302"/>
    </row>
    <row r="3" spans="1:22" ht="15.75" customHeight="1">
      <c r="A3" s="147" t="s">
        <v>264</v>
      </c>
      <c r="B3" s="150"/>
      <c r="C3" s="148">
        <v>17075</v>
      </c>
      <c r="D3" s="149"/>
      <c r="E3" s="149"/>
      <c r="F3" s="150"/>
      <c r="G3" s="150"/>
      <c r="H3" s="150"/>
      <c r="I3" s="150"/>
      <c r="J3" s="150"/>
      <c r="K3" s="150"/>
      <c r="L3" s="150"/>
      <c r="M3" s="151"/>
      <c r="N3" s="151"/>
      <c r="O3" s="151"/>
      <c r="P3" s="151"/>
      <c r="Q3" s="151"/>
      <c r="R3" s="150"/>
      <c r="S3" s="150"/>
    </row>
    <row r="4" spans="1:22" ht="15.75" customHeight="1">
      <c r="A4" s="147" t="s">
        <v>265</v>
      </c>
      <c r="B4" s="150"/>
      <c r="C4" s="148" t="s">
        <v>266</v>
      </c>
      <c r="D4" s="149"/>
      <c r="E4" s="149"/>
      <c r="F4" s="153"/>
      <c r="G4" s="153"/>
      <c r="H4" s="153"/>
      <c r="I4" s="153"/>
      <c r="J4" s="153"/>
      <c r="K4" s="153"/>
      <c r="L4" s="153"/>
      <c r="M4" s="154"/>
      <c r="N4" s="154"/>
      <c r="O4" s="154"/>
      <c r="P4" s="154"/>
      <c r="Q4" s="154"/>
      <c r="R4" s="153"/>
      <c r="S4" s="153"/>
    </row>
    <row r="5" spans="1:22" ht="15.75">
      <c r="A5" s="147" t="s">
        <v>267</v>
      </c>
      <c r="B5" s="155"/>
      <c r="C5" s="155" t="s">
        <v>261</v>
      </c>
      <c r="D5" s="156"/>
      <c r="E5" s="156"/>
      <c r="F5" s="153"/>
      <c r="G5" s="153"/>
      <c r="H5" s="153"/>
      <c r="I5" s="153"/>
      <c r="J5" s="153"/>
      <c r="K5" s="153"/>
      <c r="L5" s="153"/>
      <c r="M5" s="154"/>
      <c r="N5" s="154"/>
      <c r="O5" s="154"/>
      <c r="P5" s="154"/>
      <c r="Q5" s="154"/>
      <c r="R5" s="153"/>
      <c r="S5" s="153"/>
    </row>
    <row r="6" spans="1:22" ht="15.75">
      <c r="A6" s="147" t="s">
        <v>268</v>
      </c>
      <c r="B6" s="155"/>
      <c r="C6" s="155" t="s">
        <v>269</v>
      </c>
      <c r="D6" s="156"/>
      <c r="E6" s="156"/>
      <c r="F6" s="153"/>
      <c r="G6" s="153"/>
      <c r="H6" s="153"/>
      <c r="I6" s="153"/>
      <c r="J6" s="153"/>
      <c r="K6" s="153"/>
      <c r="L6" s="153"/>
      <c r="M6" s="154"/>
      <c r="N6" s="154"/>
      <c r="O6" s="154"/>
      <c r="P6" s="154"/>
      <c r="R6" s="153"/>
      <c r="S6" s="153"/>
    </row>
    <row r="7" spans="1:22" ht="15.75">
      <c r="A7" s="147" t="s">
        <v>270</v>
      </c>
      <c r="B7" s="155"/>
      <c r="C7" s="155" t="s">
        <v>271</v>
      </c>
      <c r="D7" s="156"/>
      <c r="E7" s="156"/>
      <c r="F7" s="153"/>
      <c r="G7" s="153"/>
      <c r="H7" s="153"/>
      <c r="I7" s="153"/>
      <c r="J7" s="153"/>
      <c r="K7" s="153"/>
      <c r="L7" s="153"/>
      <c r="M7" s="154"/>
      <c r="N7" s="154"/>
      <c r="O7" s="154"/>
      <c r="P7" s="154"/>
      <c r="Q7" s="154"/>
      <c r="R7" s="153"/>
      <c r="S7" s="153"/>
    </row>
    <row r="8" spans="1:22" ht="15.75">
      <c r="A8" s="147" t="s">
        <v>272</v>
      </c>
      <c r="B8" s="155"/>
      <c r="C8" s="148" t="s">
        <v>273</v>
      </c>
      <c r="D8" s="156"/>
      <c r="E8" s="156"/>
      <c r="F8" s="153"/>
      <c r="G8" s="153"/>
      <c r="H8" s="153"/>
      <c r="I8" s="153"/>
      <c r="J8" s="153"/>
      <c r="K8" s="153"/>
      <c r="L8" s="153"/>
      <c r="M8" s="154"/>
      <c r="N8" s="154"/>
      <c r="O8" s="154"/>
      <c r="P8" s="154"/>
      <c r="Q8" s="154"/>
      <c r="R8" s="153"/>
      <c r="S8" s="153"/>
    </row>
    <row r="9" spans="1:22" ht="15.75">
      <c r="A9" s="147" t="s">
        <v>274</v>
      </c>
      <c r="B9" s="155"/>
      <c r="C9" s="148" t="s">
        <v>275</v>
      </c>
      <c r="D9" s="156"/>
      <c r="E9" s="156"/>
      <c r="F9" s="153"/>
      <c r="G9" s="153"/>
      <c r="H9" s="153"/>
      <c r="I9" s="153"/>
      <c r="J9" s="153"/>
      <c r="K9" s="153"/>
      <c r="L9" s="153"/>
      <c r="M9" s="154"/>
      <c r="N9" s="154"/>
      <c r="O9" s="154"/>
      <c r="P9" s="154"/>
      <c r="Q9" s="154"/>
      <c r="R9" s="153"/>
      <c r="S9" s="153"/>
    </row>
    <row r="10" spans="1:22" ht="15.75">
      <c r="A10" s="59"/>
      <c r="B10" s="155"/>
      <c r="C10" s="155"/>
      <c r="D10" s="156"/>
      <c r="E10" s="156"/>
      <c r="F10" s="156"/>
      <c r="G10" s="156" t="s">
        <v>276</v>
      </c>
      <c r="H10" s="156" t="s">
        <v>276</v>
      </c>
      <c r="I10" s="156" t="s">
        <v>277</v>
      </c>
      <c r="J10" s="156" t="s">
        <v>276</v>
      </c>
      <c r="K10" s="156" t="s">
        <v>276</v>
      </c>
      <c r="L10" s="156" t="s">
        <v>276</v>
      </c>
      <c r="M10" s="158"/>
      <c r="N10" s="158"/>
      <c r="O10" s="158"/>
      <c r="P10" s="158"/>
      <c r="Q10" s="158"/>
      <c r="R10" s="156"/>
      <c r="S10" s="156"/>
      <c r="U10" s="159"/>
      <c r="V10" s="159"/>
    </row>
    <row r="11" spans="1:22" ht="26.25" customHeight="1">
      <c r="A11" s="160" t="s">
        <v>278</v>
      </c>
      <c r="B11" s="161" t="s">
        <v>279</v>
      </c>
      <c r="C11" s="162" t="s">
        <v>280</v>
      </c>
      <c r="D11" s="162" t="s">
        <v>281</v>
      </c>
      <c r="E11" s="162"/>
      <c r="F11" s="163" t="s">
        <v>3</v>
      </c>
      <c r="G11" s="163" t="s">
        <v>240</v>
      </c>
      <c r="H11" s="163" t="s">
        <v>282</v>
      </c>
      <c r="I11" s="163" t="s">
        <v>283</v>
      </c>
      <c r="J11" s="163" t="s">
        <v>284</v>
      </c>
      <c r="K11" s="163" t="s">
        <v>285</v>
      </c>
      <c r="L11" s="163" t="s">
        <v>286</v>
      </c>
      <c r="M11" s="164"/>
      <c r="N11" s="164"/>
      <c r="O11" s="164" t="s">
        <v>10</v>
      </c>
      <c r="P11" s="164" t="s">
        <v>287</v>
      </c>
      <c r="Q11" s="164" t="s">
        <v>288</v>
      </c>
      <c r="R11" s="163" t="s">
        <v>289</v>
      </c>
      <c r="S11" s="163" t="s">
        <v>5</v>
      </c>
      <c r="T11" s="165" t="s">
        <v>115</v>
      </c>
      <c r="U11" s="166"/>
      <c r="V11" s="159"/>
    </row>
    <row r="12" spans="1:22" ht="26.25" customHeight="1">
      <c r="A12" s="89">
        <v>1</v>
      </c>
      <c r="B12" s="167" t="s">
        <v>141</v>
      </c>
      <c r="C12" s="168">
        <v>81299836</v>
      </c>
      <c r="D12" s="168">
        <v>15011490</v>
      </c>
      <c r="E12" s="169"/>
      <c r="F12" s="170">
        <v>1</v>
      </c>
      <c r="G12" s="170" t="e">
        <f>INDEX('[1]Balance(Stock Control)'!$AL:$AL,MATCH(C12,'[1]Balance(Stock Control)'!$F:$F,0))</f>
        <v>#N/A</v>
      </c>
      <c r="H12" s="170" t="e">
        <f>INDEX(#REF!,MATCH(C12,#REF!,0))</f>
        <v>#REF!</v>
      </c>
      <c r="I12" s="170">
        <f>INDEX('[2]Balance (Stock Control)'!$AK:$AK,MATCH(C12,'[2]Balance (Stock Control)'!$E:$E,0))</f>
        <v>1</v>
      </c>
      <c r="J12" s="170" t="e">
        <f>INDEX('[3]Balance (Stock Control)'!$AK:$AK,MATCH(C12,'[3]Balance (Stock Control)'!$F:$F,0))</f>
        <v>#N/A</v>
      </c>
      <c r="K12" s="170" t="e">
        <f>INDEX('[4]Balance (Stock Control)'!$AI:$AI,MATCH(C12,'[4]Balance (Stock Control)'!$E:$E,0))</f>
        <v>#N/A</v>
      </c>
      <c r="L12" s="170" t="e">
        <f>INDEX('[5]Balance(Stock Control)'!$AM:$AM,MATCH(C12,'[5]Balance(Stock Control)'!$E:$E,0))</f>
        <v>#N/A</v>
      </c>
      <c r="M12" s="171"/>
      <c r="N12" s="171"/>
      <c r="O12" s="171">
        <v>10146361.225000001</v>
      </c>
      <c r="P12" s="171">
        <v>3074.6549166666673</v>
      </c>
      <c r="Q12" s="171">
        <f>P12*F12</f>
        <v>3074.6549166666673</v>
      </c>
      <c r="R12" s="170" t="s">
        <v>238</v>
      </c>
      <c r="S12" s="170" t="s">
        <v>59</v>
      </c>
      <c r="T12" s="172"/>
      <c r="U12" s="173"/>
      <c r="V12" s="159"/>
    </row>
    <row r="13" spans="1:22" s="183" customFormat="1" ht="26.25" customHeight="1">
      <c r="A13" s="174">
        <v>2</v>
      </c>
      <c r="B13" s="175" t="s">
        <v>142</v>
      </c>
      <c r="C13" s="176" t="s">
        <v>202</v>
      </c>
      <c r="D13" s="176">
        <v>20851922</v>
      </c>
      <c r="E13" s="177"/>
      <c r="F13" s="178">
        <v>1</v>
      </c>
      <c r="G13" s="178" t="e">
        <f>INDEX('[1]Balance(Stock Control)'!$AL:$AL,MATCH(C13,'[1]Balance(Stock Control)'!$F:$F,0))</f>
        <v>#N/A</v>
      </c>
      <c r="H13" s="178" t="e">
        <f>INDEX(#REF!,MATCH(C13,#REF!,0))</f>
        <v>#REF!</v>
      </c>
      <c r="I13" s="178">
        <f>INDEX('[2]Balance (Stock Control)'!$AK:$AK,MATCH(C13,'[2]Balance (Stock Control)'!$E:$E,0))</f>
        <v>3</v>
      </c>
      <c r="J13" s="178" t="e">
        <f>INDEX('[3]Balance (Stock Control)'!$AK:$AK,MATCH(C13,'[3]Balance (Stock Control)'!$F:$F,0))</f>
        <v>#N/A</v>
      </c>
      <c r="K13" s="178" t="e">
        <f>INDEX('[4]Balance (Stock Control)'!$AI:$AI,MATCH(C13,'[4]Balance (Stock Control)'!$E:$E,0))</f>
        <v>#N/A</v>
      </c>
      <c r="L13" s="178" t="e">
        <f>INDEX('[5]Balance(Stock Control)'!$AM:$AM,MATCH(C13,'[5]Balance(Stock Control)'!$E:$E,0))</f>
        <v>#N/A</v>
      </c>
      <c r="M13" s="179"/>
      <c r="N13" s="179"/>
      <c r="O13" s="179">
        <v>42046341.712374993</v>
      </c>
      <c r="P13" s="179">
        <v>12741.315670416665</v>
      </c>
      <c r="Q13" s="179">
        <f t="shared" ref="Q13:Q76" si="0">P13*F13</f>
        <v>12741.315670416665</v>
      </c>
      <c r="R13" s="178" t="s">
        <v>238</v>
      </c>
      <c r="S13" s="178" t="s">
        <v>59</v>
      </c>
      <c r="T13" s="180" t="s">
        <v>290</v>
      </c>
      <c r="U13" s="181"/>
      <c r="V13" s="182"/>
    </row>
    <row r="14" spans="1:22" ht="26.25" customHeight="1">
      <c r="A14" s="89">
        <v>3</v>
      </c>
      <c r="B14" s="167" t="s">
        <v>143</v>
      </c>
      <c r="C14" s="184">
        <v>11700285</v>
      </c>
      <c r="D14" s="185"/>
      <c r="E14" s="169"/>
      <c r="F14" s="170">
        <v>1</v>
      </c>
      <c r="G14" s="170">
        <f>INDEX('[1]Balance(Stock Control)'!$AL:$AL,MATCH(C14,'[1]Balance(Stock Control)'!$F:$F,0))</f>
        <v>0</v>
      </c>
      <c r="H14" s="170">
        <f>INDEX('[6]Balance(Stock Control)'!$AK:$AK,MATCH(C14,'[6]Balance(Stock Control)'!$E:$E,0))</f>
        <v>5</v>
      </c>
      <c r="I14" s="170" t="e">
        <f>INDEX('[2]Balance (Stock Control)'!$AK:$AK,MATCH(C14,'[2]Balance (Stock Control)'!$E:$E,0))</f>
        <v>#N/A</v>
      </c>
      <c r="J14" s="170" t="e">
        <f>INDEX('[3]Balance (Stock Control)'!$AK:$AK,MATCH(C14,'[3]Balance (Stock Control)'!$F:$F,0))</f>
        <v>#N/A</v>
      </c>
      <c r="K14" s="170" t="e">
        <f>INDEX('[4]Balance (Stock Control)'!$AI:$AI,MATCH(C14,'[4]Balance (Stock Control)'!$E:$E,0))</f>
        <v>#N/A</v>
      </c>
      <c r="L14" s="170" t="e">
        <f>INDEX('[5]Balance(Stock Control)'!$AM:$AM,MATCH(C14,'[5]Balance(Stock Control)'!$E:$E,0))</f>
        <v>#N/A</v>
      </c>
      <c r="M14" s="171">
        <v>8.84</v>
      </c>
      <c r="N14" s="171"/>
      <c r="O14" s="171">
        <v>61246</v>
      </c>
      <c r="P14" s="171">
        <v>18.559393939393939</v>
      </c>
      <c r="Q14" s="171">
        <f t="shared" si="0"/>
        <v>18.559393939393939</v>
      </c>
      <c r="R14" s="186" t="s">
        <v>239</v>
      </c>
      <c r="S14" s="170" t="s">
        <v>59</v>
      </c>
      <c r="T14" s="172"/>
      <c r="U14" s="173"/>
      <c r="V14" s="159"/>
    </row>
    <row r="15" spans="1:22" ht="26.25" customHeight="1">
      <c r="A15" s="89">
        <v>4</v>
      </c>
      <c r="B15" s="167" t="s">
        <v>143</v>
      </c>
      <c r="C15" s="184">
        <v>11700284</v>
      </c>
      <c r="D15" s="185"/>
      <c r="E15" s="169"/>
      <c r="F15" s="170">
        <v>6</v>
      </c>
      <c r="G15" s="170">
        <f>INDEX('[1]Balance(Stock Control)'!$AL:$AL,MATCH(C15,'[1]Balance(Stock Control)'!$F:$F,0))</f>
        <v>0</v>
      </c>
      <c r="H15" s="170">
        <f>INDEX('[6]Balance(Stock Control)'!$AK:$AK,MATCH(C15,'[6]Balance(Stock Control)'!$E:$E,0))</f>
        <v>48</v>
      </c>
      <c r="I15" s="170" t="e">
        <f>INDEX('[2]Balance (Stock Control)'!$AK:$AK,MATCH(C15,'[2]Balance (Stock Control)'!$E:$E,0))</f>
        <v>#N/A</v>
      </c>
      <c r="J15" s="170" t="e">
        <f>INDEX('[3]Balance (Stock Control)'!$AK:$AK,MATCH(C15,'[3]Balance (Stock Control)'!$F:$F,0))</f>
        <v>#N/A</v>
      </c>
      <c r="K15" s="170" t="e">
        <f>INDEX('[4]Balance (Stock Control)'!$AI:$AI,MATCH(C15,'[4]Balance (Stock Control)'!$E:$E,0))</f>
        <v>#N/A</v>
      </c>
      <c r="L15" s="170" t="e">
        <f>INDEX('[5]Balance(Stock Control)'!$AM:$AM,MATCH(C15,'[5]Balance(Stock Control)'!$E:$E,0))</f>
        <v>#N/A</v>
      </c>
      <c r="M15" s="171">
        <v>10.27</v>
      </c>
      <c r="N15" s="171"/>
      <c r="O15" s="171">
        <v>61246</v>
      </c>
      <c r="P15" s="171">
        <v>18.559393939393939</v>
      </c>
      <c r="Q15" s="171">
        <f t="shared" si="0"/>
        <v>111.35636363636362</v>
      </c>
      <c r="R15" s="186" t="s">
        <v>239</v>
      </c>
      <c r="S15" s="170" t="s">
        <v>59</v>
      </c>
      <c r="T15" s="172"/>
      <c r="U15" s="173"/>
      <c r="V15" s="159"/>
    </row>
    <row r="16" spans="1:22" ht="26.25" customHeight="1">
      <c r="A16" s="89">
        <v>5</v>
      </c>
      <c r="B16" s="167" t="s">
        <v>130</v>
      </c>
      <c r="C16" s="184">
        <v>20933203</v>
      </c>
      <c r="D16" s="185"/>
      <c r="E16" s="169"/>
      <c r="F16" s="170">
        <v>4</v>
      </c>
      <c r="G16" s="170">
        <f>INDEX('[1]Balance(Stock Control)'!$AL:$AL,MATCH(C16,'[1]Balance(Stock Control)'!$F:$F,0))</f>
        <v>20</v>
      </c>
      <c r="H16" s="170" t="e">
        <f>INDEX('[6]Balance(Stock Control)'!$AK:$AK,MATCH(C16,'[6]Balance(Stock Control)'!$E:$E,0))</f>
        <v>#N/A</v>
      </c>
      <c r="I16" s="170" t="e">
        <f>INDEX('[2]Balance (Stock Control)'!$AK:$AK,MATCH(C16,'[2]Balance (Stock Control)'!$E:$E,0))</f>
        <v>#N/A</v>
      </c>
      <c r="J16" s="170" t="e">
        <f>INDEX('[3]Balance (Stock Control)'!$AK:$AK,MATCH(C16,'[3]Balance (Stock Control)'!$F:$F,0))</f>
        <v>#N/A</v>
      </c>
      <c r="K16" s="170" t="e">
        <f>INDEX('[4]Balance (Stock Control)'!$AI:$AI,MATCH(C16,'[4]Balance (Stock Control)'!$E:$E,0))</f>
        <v>#N/A</v>
      </c>
      <c r="L16" s="170" t="e">
        <f>INDEX('[5]Balance(Stock Control)'!$AM:$AM,MATCH(C16,'[5]Balance(Stock Control)'!$E:$E,0))</f>
        <v>#N/A</v>
      </c>
      <c r="M16" s="171"/>
      <c r="N16" s="171"/>
      <c r="O16" s="171">
        <v>36914.37750000001</v>
      </c>
      <c r="P16" s="171">
        <v>11.186175000000002</v>
      </c>
      <c r="Q16" s="171">
        <f t="shared" si="0"/>
        <v>44.744700000000009</v>
      </c>
      <c r="R16" s="170" t="s">
        <v>240</v>
      </c>
      <c r="S16" s="170" t="s">
        <v>59</v>
      </c>
      <c r="T16" s="172"/>
      <c r="U16" s="173"/>
      <c r="V16" s="159"/>
    </row>
    <row r="17" spans="1:22" ht="26.25" customHeight="1">
      <c r="A17" s="89">
        <v>6</v>
      </c>
      <c r="B17" s="167" t="s">
        <v>130</v>
      </c>
      <c r="C17" s="168" t="s">
        <v>203</v>
      </c>
      <c r="D17" s="168">
        <v>20412341</v>
      </c>
      <c r="E17" s="169"/>
      <c r="F17" s="170">
        <v>1</v>
      </c>
      <c r="G17" s="170" t="e">
        <f>INDEX('[1]Balance(Stock Control)'!$AL:$AL,MATCH(C17,'[1]Balance(Stock Control)'!$F:$F,0))</f>
        <v>#N/A</v>
      </c>
      <c r="H17" s="170" t="e">
        <f>INDEX('[6]Balance(Stock Control)'!$AK:$AK,MATCH(C17,'[6]Balance(Stock Control)'!$E:$E,0))</f>
        <v>#N/A</v>
      </c>
      <c r="I17" s="170">
        <f>INDEX('[2]Balance (Stock Control)'!$AK:$AK,MATCH(C17,'[2]Balance (Stock Control)'!$E:$E,0))</f>
        <v>3</v>
      </c>
      <c r="J17" s="170" t="e">
        <f>INDEX('[3]Balance (Stock Control)'!$AK:$AK,MATCH(C17,'[3]Balance (Stock Control)'!$F:$F,0))</f>
        <v>#N/A</v>
      </c>
      <c r="K17" s="170" t="e">
        <f>INDEX('[4]Balance (Stock Control)'!$AI:$AI,MATCH(C17,'[4]Balance (Stock Control)'!$E:$E,0))</f>
        <v>#N/A</v>
      </c>
      <c r="L17" s="170" t="e">
        <f>INDEX('[5]Balance(Stock Control)'!$AM:$AM,MATCH(C17,'[5]Balance(Stock Control)'!$E:$E,0))</f>
        <v>#N/A</v>
      </c>
      <c r="M17" s="171"/>
      <c r="N17" s="171"/>
      <c r="O17" s="171">
        <v>20562.123248333333</v>
      </c>
      <c r="P17" s="171">
        <v>6.2309464388888891</v>
      </c>
      <c r="Q17" s="171">
        <f t="shared" si="0"/>
        <v>6.2309464388888891</v>
      </c>
      <c r="R17" s="170" t="s">
        <v>238</v>
      </c>
      <c r="S17" s="170" t="s">
        <v>59</v>
      </c>
      <c r="T17" s="172"/>
      <c r="U17" s="173"/>
      <c r="V17" s="159"/>
    </row>
    <row r="18" spans="1:22" s="183" customFormat="1" ht="26.25" customHeight="1">
      <c r="A18" s="174">
        <v>7</v>
      </c>
      <c r="B18" s="175" t="s">
        <v>144</v>
      </c>
      <c r="C18" s="187" t="s">
        <v>204</v>
      </c>
      <c r="D18" s="188">
        <v>20799762</v>
      </c>
      <c r="E18" s="177"/>
      <c r="F18" s="178">
        <v>1</v>
      </c>
      <c r="G18" s="178" t="e">
        <f>INDEX('[1]Balance(Stock Control)'!$AL:$AL,MATCH(C18,'[1]Balance(Stock Control)'!$F:$F,0))</f>
        <v>#N/A</v>
      </c>
      <c r="H18" s="178" t="e">
        <f>INDEX('[6]Balance(Stock Control)'!$AK:$AK,MATCH(C18,'[6]Balance(Stock Control)'!$E:$E,0))</f>
        <v>#N/A</v>
      </c>
      <c r="I18" s="178">
        <f>INDEX('[2]Balance (Stock Control)'!$AK:$AK,MATCH(C18,'[2]Balance (Stock Control)'!$E:$E,0))</f>
        <v>2</v>
      </c>
      <c r="J18" s="178" t="e">
        <f>INDEX('[3]Balance (Stock Control)'!$AK:$AK,MATCH(C18,'[3]Balance (Stock Control)'!$F:$F,0))</f>
        <v>#N/A</v>
      </c>
      <c r="K18" s="178" t="e">
        <f>INDEX('[4]Balance (Stock Control)'!$AI:$AI,MATCH(C18,'[4]Balance (Stock Control)'!$E:$E,0))</f>
        <v>#N/A</v>
      </c>
      <c r="L18" s="178" t="e">
        <f>INDEX('[5]Balance(Stock Control)'!$AM:$AM,MATCH(C18,'[5]Balance(Stock Control)'!$E:$E,0))</f>
        <v>#N/A</v>
      </c>
      <c r="M18" s="179"/>
      <c r="N18" s="179"/>
      <c r="O18" s="179">
        <v>33959506.664416663</v>
      </c>
      <c r="P18" s="179">
        <v>10290.759595277777</v>
      </c>
      <c r="Q18" s="179">
        <f t="shared" si="0"/>
        <v>10290.759595277777</v>
      </c>
      <c r="R18" s="178" t="s">
        <v>238</v>
      </c>
      <c r="S18" s="178" t="s">
        <v>59</v>
      </c>
      <c r="T18" s="180" t="s">
        <v>291</v>
      </c>
      <c r="U18" s="181"/>
      <c r="V18" s="182"/>
    </row>
    <row r="19" spans="1:22" ht="26.25" customHeight="1">
      <c r="A19" s="89">
        <v>8</v>
      </c>
      <c r="B19" s="167" t="s">
        <v>130</v>
      </c>
      <c r="C19" s="184" t="s">
        <v>205</v>
      </c>
      <c r="D19" s="185">
        <v>21038626</v>
      </c>
      <c r="E19" s="169"/>
      <c r="F19" s="170">
        <v>1</v>
      </c>
      <c r="G19" s="170" t="e">
        <f>INDEX('[1]Balance(Stock Control)'!$AL:$AL,MATCH(C19,'[1]Balance(Stock Control)'!$F:$F,0))</f>
        <v>#N/A</v>
      </c>
      <c r="H19" s="170" t="e">
        <f>INDEX('[6]Balance(Stock Control)'!$AK:$AK,MATCH(C19,'[6]Balance(Stock Control)'!$E:$E,0))</f>
        <v>#N/A</v>
      </c>
      <c r="I19" s="170">
        <f>INDEX('[2]Balance (Stock Control)'!$AK:$AK,MATCH(C19,'[2]Balance (Stock Control)'!$E:$E,0))</f>
        <v>17</v>
      </c>
      <c r="J19" s="170" t="e">
        <f>INDEX('[3]Balance (Stock Control)'!$AK:$AK,MATCH(C19,'[3]Balance (Stock Control)'!$F:$F,0))</f>
        <v>#N/A</v>
      </c>
      <c r="K19" s="170" t="e">
        <f>INDEX('[4]Balance (Stock Control)'!$AI:$AI,MATCH(C19,'[4]Balance (Stock Control)'!$E:$E,0))</f>
        <v>#N/A</v>
      </c>
      <c r="L19" s="170" t="e">
        <f>INDEX('[5]Balance(Stock Control)'!$AM:$AM,MATCH(C19,'[5]Balance(Stock Control)'!$E:$E,0))</f>
        <v>#N/A</v>
      </c>
      <c r="M19" s="171"/>
      <c r="N19" s="171"/>
      <c r="O19" s="171">
        <v>46044.754589166681</v>
      </c>
      <c r="P19" s="171">
        <v>13.952955936111115</v>
      </c>
      <c r="Q19" s="171">
        <f t="shared" si="0"/>
        <v>13.952955936111115</v>
      </c>
      <c r="R19" s="170" t="s">
        <v>238</v>
      </c>
      <c r="S19" s="170" t="s">
        <v>59</v>
      </c>
      <c r="T19" s="172"/>
      <c r="U19" s="173"/>
      <c r="V19" s="159"/>
    </row>
    <row r="20" spans="1:22" ht="26.25" customHeight="1">
      <c r="A20" s="89">
        <v>9</v>
      </c>
      <c r="B20" s="167" t="s">
        <v>145</v>
      </c>
      <c r="C20" s="184">
        <v>21299547</v>
      </c>
      <c r="D20" s="185"/>
      <c r="E20" s="169"/>
      <c r="F20" s="170">
        <v>6</v>
      </c>
      <c r="G20" s="170">
        <f>INDEX('[1]Balance(Stock Control)'!$AL:$AL,MATCH(C20,'[1]Balance(Stock Control)'!$F:$F,0))</f>
        <v>9</v>
      </c>
      <c r="H20" s="170" t="e">
        <f>INDEX('[6]Balance(Stock Control)'!$AK:$AK,MATCH(C20,'[6]Balance(Stock Control)'!$E:$E,0))</f>
        <v>#N/A</v>
      </c>
      <c r="I20" s="170" t="e">
        <f>INDEX('[2]Balance (Stock Control)'!$AK:$AK,MATCH(C20,'[2]Balance (Stock Control)'!$E:$E,0))</f>
        <v>#N/A</v>
      </c>
      <c r="J20" s="170" t="e">
        <f>INDEX('[3]Balance (Stock Control)'!$AK:$AK,MATCH(C20,'[3]Balance (Stock Control)'!$F:$F,0))</f>
        <v>#N/A</v>
      </c>
      <c r="K20" s="170" t="e">
        <f>INDEX('[4]Balance (Stock Control)'!$AI:$AI,MATCH(C20,'[4]Balance (Stock Control)'!$E:$E,0))</f>
        <v>#N/A</v>
      </c>
      <c r="L20" s="170" t="e">
        <f>INDEX('[5]Balance(Stock Control)'!$AM:$AM,MATCH(C20,'[5]Balance(Stock Control)'!$E:$E,0))</f>
        <v>#N/A</v>
      </c>
      <c r="M20" s="171"/>
      <c r="N20" s="171"/>
      <c r="O20" s="171">
        <v>276974.25525000005</v>
      </c>
      <c r="P20" s="171">
        <v>83.931592500000008</v>
      </c>
      <c r="Q20" s="171">
        <f t="shared" si="0"/>
        <v>503.58955500000002</v>
      </c>
      <c r="R20" s="170" t="s">
        <v>240</v>
      </c>
      <c r="S20" s="170" t="s">
        <v>59</v>
      </c>
      <c r="T20" s="172"/>
      <c r="U20" s="173"/>
      <c r="V20" s="159"/>
    </row>
    <row r="21" spans="1:22" ht="26.25" customHeight="1">
      <c r="A21" s="89">
        <v>10</v>
      </c>
      <c r="B21" s="167" t="s">
        <v>146</v>
      </c>
      <c r="C21" s="189">
        <v>21456429</v>
      </c>
      <c r="D21" s="189">
        <v>20405534</v>
      </c>
      <c r="E21" s="169"/>
      <c r="F21" s="170">
        <v>2</v>
      </c>
      <c r="G21" s="170">
        <f>INDEX('[1]Balance(Stock Control)'!$AL:$AL,MATCH(C21,'[1]Balance(Stock Control)'!$F:$F,0))</f>
        <v>34</v>
      </c>
      <c r="H21" s="170" t="e">
        <f>INDEX('[6]Balance(Stock Control)'!$AK:$AK,MATCH(C21,'[6]Balance(Stock Control)'!$E:$E,0))</f>
        <v>#N/A</v>
      </c>
      <c r="I21" s="170" t="e">
        <f>INDEX('[2]Balance (Stock Control)'!$AK:$AK,MATCH(C21,'[2]Balance (Stock Control)'!$E:$E,0))</f>
        <v>#N/A</v>
      </c>
      <c r="J21" s="170" t="e">
        <f>INDEX('[3]Balance (Stock Control)'!$AK:$AK,MATCH(C21,'[3]Balance (Stock Control)'!$F:$F,0))</f>
        <v>#N/A</v>
      </c>
      <c r="K21" s="170" t="e">
        <f>INDEX('[4]Balance (Stock Control)'!$AI:$AI,MATCH(C21,'[4]Balance (Stock Control)'!$E:$E,0))</f>
        <v>#N/A</v>
      </c>
      <c r="L21" s="170" t="e">
        <f>INDEX('[5]Balance(Stock Control)'!$AM:$AM,MATCH(C21,'[5]Balance(Stock Control)'!$E:$E,0))</f>
        <v>#N/A</v>
      </c>
      <c r="M21" s="171"/>
      <c r="N21" s="171"/>
      <c r="O21" s="171">
        <v>143898.95520000003</v>
      </c>
      <c r="P21" s="171">
        <v>43.605744000000008</v>
      </c>
      <c r="Q21" s="171">
        <f t="shared" si="0"/>
        <v>87.211488000000017</v>
      </c>
      <c r="R21" s="170" t="s">
        <v>240</v>
      </c>
      <c r="S21" s="170" t="s">
        <v>59</v>
      </c>
      <c r="T21" s="172" t="s">
        <v>266</v>
      </c>
      <c r="U21" s="173"/>
      <c r="V21" s="159"/>
    </row>
    <row r="22" spans="1:22" ht="26.25" customHeight="1">
      <c r="A22" s="89">
        <v>11</v>
      </c>
      <c r="B22" s="167" t="s">
        <v>147</v>
      </c>
      <c r="C22" s="184">
        <v>20412324</v>
      </c>
      <c r="D22" s="185"/>
      <c r="E22" s="169"/>
      <c r="F22" s="170">
        <v>6</v>
      </c>
      <c r="G22" s="170">
        <f>INDEX('[1]Balance(Stock Control)'!$AL:$AL,MATCH(C22,'[1]Balance(Stock Control)'!$F:$F,0))</f>
        <v>15</v>
      </c>
      <c r="H22" s="170" t="e">
        <f>INDEX('[6]Balance(Stock Control)'!$AK:$AK,MATCH(C22,'[6]Balance(Stock Control)'!$E:$E,0))</f>
        <v>#N/A</v>
      </c>
      <c r="I22" s="170" t="e">
        <f>INDEX('[2]Balance (Stock Control)'!$AK:$AK,MATCH(C22,'[2]Balance (Stock Control)'!$E:$E,0))</f>
        <v>#N/A</v>
      </c>
      <c r="J22" s="170" t="e">
        <f>INDEX('[3]Balance (Stock Control)'!$AK:$AK,MATCH(C22,'[3]Balance (Stock Control)'!$F:$F,0))</f>
        <v>#N/A</v>
      </c>
      <c r="K22" s="170" t="e">
        <f>INDEX('[4]Balance (Stock Control)'!$AI:$AI,MATCH(C22,'[4]Balance (Stock Control)'!$E:$E,0))</f>
        <v>#N/A</v>
      </c>
      <c r="L22" s="170" t="e">
        <f>INDEX('[5]Balance(Stock Control)'!$AM:$AM,MATCH(C22,'[5]Balance(Stock Control)'!$E:$E,0))</f>
        <v>#N/A</v>
      </c>
      <c r="M22" s="171"/>
      <c r="N22" s="171"/>
      <c r="O22" s="171">
        <v>12503.625750000001</v>
      </c>
      <c r="P22" s="171">
        <v>3.7889775000000001</v>
      </c>
      <c r="Q22" s="171">
        <f t="shared" si="0"/>
        <v>22.733865000000002</v>
      </c>
      <c r="R22" s="170" t="s">
        <v>240</v>
      </c>
      <c r="S22" s="170" t="s">
        <v>59</v>
      </c>
      <c r="T22" s="172" t="s">
        <v>266</v>
      </c>
      <c r="U22" s="173"/>
      <c r="V22" s="159"/>
    </row>
    <row r="23" spans="1:22" ht="26.25" customHeight="1">
      <c r="A23" s="89">
        <v>12</v>
      </c>
      <c r="B23" s="167" t="s">
        <v>148</v>
      </c>
      <c r="C23" s="184">
        <v>20405652</v>
      </c>
      <c r="D23" s="185"/>
      <c r="E23" s="169"/>
      <c r="F23" s="170">
        <v>1</v>
      </c>
      <c r="G23" s="170">
        <f>INDEX('[1]Balance(Stock Control)'!$AL:$AL,MATCH(C23,'[1]Balance(Stock Control)'!$F:$F,0))</f>
        <v>0</v>
      </c>
      <c r="H23" s="170">
        <f>INDEX('[6]Balance(Stock Control)'!$AK:$AK,MATCH(C23,'[6]Balance(Stock Control)'!$E:$E,0))</f>
        <v>4</v>
      </c>
      <c r="I23" s="170" t="e">
        <f>INDEX('[2]Balance (Stock Control)'!$AK:$AK,MATCH(C23,'[2]Balance (Stock Control)'!$E:$E,0))</f>
        <v>#N/A</v>
      </c>
      <c r="J23" s="170" t="e">
        <f>INDEX('[3]Balance (Stock Control)'!$AK:$AK,MATCH(C23,'[3]Balance (Stock Control)'!$F:$F,0))</f>
        <v>#N/A</v>
      </c>
      <c r="K23" s="170" t="e">
        <f>INDEX('[4]Balance (Stock Control)'!$AI:$AI,MATCH(C23,'[4]Balance (Stock Control)'!$E:$E,0))</f>
        <v>#N/A</v>
      </c>
      <c r="L23" s="170" t="e">
        <f>INDEX('[5]Balance(Stock Control)'!$AM:$AM,MATCH(C23,'[5]Balance(Stock Control)'!$E:$E,0))</f>
        <v>#N/A</v>
      </c>
      <c r="M23" s="171"/>
      <c r="N23" s="171"/>
      <c r="O23" s="171">
        <v>11480.700000000003</v>
      </c>
      <c r="P23" s="171">
        <v>3.479000000000001</v>
      </c>
      <c r="Q23" s="171">
        <f t="shared" si="0"/>
        <v>3.479000000000001</v>
      </c>
      <c r="R23" s="170" t="s">
        <v>239</v>
      </c>
      <c r="S23" s="170" t="s">
        <v>59</v>
      </c>
      <c r="T23" s="172"/>
      <c r="U23" s="173"/>
      <c r="V23" s="159"/>
    </row>
    <row r="24" spans="1:22" ht="26.25" customHeight="1">
      <c r="A24" s="89">
        <v>13</v>
      </c>
      <c r="B24" s="167" t="s">
        <v>149</v>
      </c>
      <c r="C24" s="184">
        <v>21141948</v>
      </c>
      <c r="D24" s="170"/>
      <c r="E24" s="170" t="s">
        <v>292</v>
      </c>
      <c r="F24" s="185">
        <v>7</v>
      </c>
      <c r="G24" s="170">
        <f>INDEX('[1]Balance(Stock Control)'!$AL:$AL,MATCH(C24,'[1]Balance(Stock Control)'!$F:$F,0))</f>
        <v>1</v>
      </c>
      <c r="H24" s="170">
        <f>INDEX('[6]Balance(Stock Control)'!$AK:$AK,MATCH(C24,'[6]Balance(Stock Control)'!$E:$E,0))</f>
        <v>14</v>
      </c>
      <c r="I24" s="170" t="e">
        <f>INDEX('[2]Balance (Stock Control)'!$AK:$AK,MATCH(C24,'[2]Balance (Stock Control)'!$E:$E,0))</f>
        <v>#N/A</v>
      </c>
      <c r="J24" s="170" t="e">
        <f>INDEX('[3]Balance (Stock Control)'!$AK:$AK,MATCH(C24,'[3]Balance (Stock Control)'!$F:$F,0))</f>
        <v>#N/A</v>
      </c>
      <c r="K24" s="170" t="e">
        <f>INDEX('[4]Balance (Stock Control)'!$AI:$AI,MATCH(C24,'[4]Balance (Stock Control)'!$E:$E,0))</f>
        <v>#N/A</v>
      </c>
      <c r="L24" s="170" t="e">
        <f>INDEX('[5]Balance(Stock Control)'!$AM:$AM,MATCH(C24,'[5]Balance(Stock Control)'!$E:$E,0))</f>
        <v>#N/A</v>
      </c>
      <c r="M24" s="171"/>
      <c r="N24" s="171"/>
      <c r="O24" s="171">
        <v>173180.7</v>
      </c>
      <c r="P24" s="171">
        <v>52.479000000000006</v>
      </c>
      <c r="Q24" s="171">
        <f t="shared" si="0"/>
        <v>367.35300000000007</v>
      </c>
      <c r="R24" s="170" t="s">
        <v>239</v>
      </c>
      <c r="S24" s="170" t="s">
        <v>59</v>
      </c>
      <c r="T24" s="172" t="s">
        <v>293</v>
      </c>
      <c r="U24" s="173"/>
      <c r="V24" s="159"/>
    </row>
    <row r="25" spans="1:22" ht="26.25" customHeight="1">
      <c r="A25" s="89">
        <v>14</v>
      </c>
      <c r="B25" s="167" t="s">
        <v>150</v>
      </c>
      <c r="C25" s="190">
        <v>21141955</v>
      </c>
      <c r="D25" s="191">
        <v>20405899</v>
      </c>
      <c r="E25" s="191" t="s">
        <v>294</v>
      </c>
      <c r="F25" s="185">
        <v>1</v>
      </c>
      <c r="G25" s="170">
        <f>INDEX('[1]Balance(Stock Control)'!$AL:$AL,MATCH(C25,'[1]Balance(Stock Control)'!$F:$F,0))</f>
        <v>2</v>
      </c>
      <c r="H25" s="170" t="e">
        <f>INDEX('[6]Balance(Stock Control)'!$AK:$AK,MATCH(C25,'[6]Balance(Stock Control)'!$E:$E,0))</f>
        <v>#N/A</v>
      </c>
      <c r="I25" s="170" t="e">
        <f>INDEX('[2]Balance (Stock Control)'!$AK:$AK,MATCH(C25,'[2]Balance (Stock Control)'!$E:$E,0))</f>
        <v>#N/A</v>
      </c>
      <c r="J25" s="170" t="e">
        <f>INDEX('[3]Balance (Stock Control)'!$AK:$AK,MATCH(C25,'[3]Balance (Stock Control)'!$F:$F,0))</f>
        <v>#N/A</v>
      </c>
      <c r="K25" s="170" t="e">
        <f>INDEX('[4]Balance (Stock Control)'!$AI:$AI,MATCH(C25,'[4]Balance (Stock Control)'!$E:$E,0))</f>
        <v>#N/A</v>
      </c>
      <c r="L25" s="170" t="e">
        <f>INDEX('[5]Balance(Stock Control)'!$AM:$AM,MATCH(C25,'[5]Balance(Stock Control)'!$E:$E,0))</f>
        <v>#N/A</v>
      </c>
      <c r="M25" s="171"/>
      <c r="N25" s="171"/>
      <c r="O25" s="171">
        <v>142757.96535000001</v>
      </c>
      <c r="P25" s="171">
        <v>43.259989500000003</v>
      </c>
      <c r="Q25" s="171">
        <f t="shared" si="0"/>
        <v>43.259989500000003</v>
      </c>
      <c r="R25" s="170" t="s">
        <v>240</v>
      </c>
      <c r="S25" s="170" t="s">
        <v>59</v>
      </c>
      <c r="T25" s="172" t="s">
        <v>293</v>
      </c>
      <c r="U25" s="173"/>
      <c r="V25" s="159"/>
    </row>
    <row r="26" spans="1:22" ht="26.25" customHeight="1">
      <c r="A26" s="89">
        <v>15</v>
      </c>
      <c r="B26" s="167" t="s">
        <v>151</v>
      </c>
      <c r="C26" s="184">
        <v>20766790</v>
      </c>
      <c r="D26" s="170"/>
      <c r="E26" s="170" t="s">
        <v>295</v>
      </c>
      <c r="F26" s="185">
        <v>6</v>
      </c>
      <c r="G26" s="170">
        <f>INDEX('[1]Balance(Stock Control)'!$AL:$AL,MATCH(C26,'[1]Balance(Stock Control)'!$F:$F,0))</f>
        <v>10</v>
      </c>
      <c r="H26" s="170" t="e">
        <f>INDEX('[6]Balance(Stock Control)'!$AK:$AK,MATCH(C26,'[6]Balance(Stock Control)'!$E:$E,0))</f>
        <v>#N/A</v>
      </c>
      <c r="I26" s="170" t="e">
        <f>INDEX('[2]Balance (Stock Control)'!$AK:$AK,MATCH(C26,'[2]Balance (Stock Control)'!$E:$E,0))</f>
        <v>#N/A</v>
      </c>
      <c r="J26" s="170" t="e">
        <f>INDEX('[3]Balance (Stock Control)'!$AK:$AK,MATCH(C26,'[3]Balance (Stock Control)'!$F:$F,0))</f>
        <v>#N/A</v>
      </c>
      <c r="K26" s="170" t="e">
        <f>INDEX('[4]Balance (Stock Control)'!$AI:$AI,MATCH(C26,'[4]Balance (Stock Control)'!$E:$E,0))</f>
        <v>#N/A</v>
      </c>
      <c r="L26" s="170" t="e">
        <f>INDEX('[5]Balance(Stock Control)'!$AM:$AM,MATCH(C26,'[5]Balance(Stock Control)'!$E:$E,0))</f>
        <v>#N/A</v>
      </c>
      <c r="M26" s="171"/>
      <c r="N26" s="171"/>
      <c r="O26" s="171">
        <v>158933.17440000002</v>
      </c>
      <c r="P26" s="171">
        <v>48.161568000000003</v>
      </c>
      <c r="Q26" s="171">
        <f t="shared" si="0"/>
        <v>288.96940800000004</v>
      </c>
      <c r="R26" s="170" t="s">
        <v>240</v>
      </c>
      <c r="S26" s="170" t="s">
        <v>59</v>
      </c>
      <c r="T26" s="172" t="s">
        <v>293</v>
      </c>
      <c r="U26" s="173"/>
      <c r="V26" s="159"/>
    </row>
    <row r="27" spans="1:22" ht="26.25" customHeight="1">
      <c r="A27" s="89">
        <v>16</v>
      </c>
      <c r="B27" s="167" t="s">
        <v>152</v>
      </c>
      <c r="C27" s="184" t="s">
        <v>206</v>
      </c>
      <c r="D27" s="185" t="s">
        <v>207</v>
      </c>
      <c r="E27" s="169"/>
      <c r="F27" s="170">
        <v>2</v>
      </c>
      <c r="G27" s="170" t="e">
        <f>INDEX('[1]Balance(Stock Control)'!$AL:$AL,MATCH(C27,'[1]Balance(Stock Control)'!$F:$F,0))</f>
        <v>#N/A</v>
      </c>
      <c r="H27" s="170" t="e">
        <f>INDEX('[6]Balance(Stock Control)'!$AK:$AK,MATCH(C27,'[6]Balance(Stock Control)'!$E:$E,0))</f>
        <v>#N/A</v>
      </c>
      <c r="I27" s="170">
        <f>INDEX('[2]Balance (Stock Control)'!$AK:$AK,MATCH(C27,'[2]Balance (Stock Control)'!$E:$E,0))</f>
        <v>16</v>
      </c>
      <c r="J27" s="170" t="e">
        <f>INDEX('[3]Balance (Stock Control)'!$AK:$AK,MATCH(C27,'[3]Balance (Stock Control)'!$F:$F,0))</f>
        <v>#N/A</v>
      </c>
      <c r="K27" s="170" t="e">
        <f>INDEX('[4]Balance (Stock Control)'!$AI:$AI,MATCH(C27,'[4]Balance (Stock Control)'!$E:$E,0))</f>
        <v>#N/A</v>
      </c>
      <c r="L27" s="170" t="e">
        <f>INDEX('[5]Balance(Stock Control)'!$AM:$AM,MATCH(C27,'[5]Balance(Stock Control)'!$E:$E,0))</f>
        <v>#N/A</v>
      </c>
      <c r="M27" s="171">
        <v>102.94</v>
      </c>
      <c r="N27" s="171"/>
      <c r="O27" s="171">
        <v>2563864.745108333</v>
      </c>
      <c r="P27" s="171">
        <v>776.92871063888879</v>
      </c>
      <c r="Q27" s="171">
        <f t="shared" si="0"/>
        <v>1553.8574212777776</v>
      </c>
      <c r="R27" s="170" t="s">
        <v>238</v>
      </c>
      <c r="S27" s="170" t="s">
        <v>59</v>
      </c>
      <c r="T27" s="172" t="s">
        <v>296</v>
      </c>
      <c r="U27" s="173"/>
      <c r="V27" s="159"/>
    </row>
    <row r="28" spans="1:22" ht="26.25" customHeight="1">
      <c r="A28" s="89">
        <v>17</v>
      </c>
      <c r="B28" s="167" t="s">
        <v>153</v>
      </c>
      <c r="C28" s="184">
        <v>21620133</v>
      </c>
      <c r="D28" s="185"/>
      <c r="E28" s="169"/>
      <c r="F28" s="170">
        <v>1</v>
      </c>
      <c r="G28" s="170">
        <f>INDEX('[1]Balance(Stock Control)'!$AL:$AL,MATCH(C28,'[1]Balance(Stock Control)'!$F:$F,0))</f>
        <v>0</v>
      </c>
      <c r="H28" s="170" t="e">
        <f>INDEX('[6]Balance(Stock Control)'!$AK:$AK,MATCH(C28,'[6]Balance(Stock Control)'!$E:$E,0))</f>
        <v>#N/A</v>
      </c>
      <c r="I28" s="170" t="e">
        <f>INDEX('[2]Balance (Stock Control)'!$AK:$AK,MATCH(C28,'[2]Balance (Stock Control)'!$E:$E,0))</f>
        <v>#N/A</v>
      </c>
      <c r="J28" s="170" t="e">
        <f>INDEX('[3]Balance (Stock Control)'!$AK:$AK,MATCH(C28,'[3]Balance (Stock Control)'!$F:$F,0))</f>
        <v>#N/A</v>
      </c>
      <c r="K28" s="170" t="e">
        <f>INDEX('[4]Balance (Stock Control)'!$AI:$AI,MATCH(C28,'[4]Balance (Stock Control)'!$E:$E,0))</f>
        <v>#N/A</v>
      </c>
      <c r="L28" s="170" t="e">
        <f>INDEX('[5]Balance(Stock Control)'!$AM:$AM,MATCH(C28,'[5]Balance(Stock Control)'!$E:$E,0))</f>
        <v>#N/A</v>
      </c>
      <c r="M28" s="171">
        <v>43.22043</v>
      </c>
      <c r="N28" s="171">
        <v>168559.677</v>
      </c>
      <c r="O28" s="171">
        <v>185415.6447</v>
      </c>
      <c r="P28" s="192">
        <v>56.186559000000003</v>
      </c>
      <c r="Q28" s="171">
        <f t="shared" si="0"/>
        <v>56.186559000000003</v>
      </c>
      <c r="R28" s="170" t="s">
        <v>240</v>
      </c>
      <c r="S28" s="170" t="s">
        <v>253</v>
      </c>
      <c r="T28" s="172"/>
      <c r="U28" s="173"/>
      <c r="V28" s="159"/>
    </row>
    <row r="29" spans="1:22" ht="26.25" customHeight="1">
      <c r="A29" s="89">
        <v>18</v>
      </c>
      <c r="B29" s="167" t="s">
        <v>154</v>
      </c>
      <c r="C29" s="184">
        <v>20450861</v>
      </c>
      <c r="D29" s="185"/>
      <c r="E29" s="169"/>
      <c r="F29" s="170">
        <v>1</v>
      </c>
      <c r="G29" s="170">
        <f>INDEX('[1]Balance(Stock Control)'!$AL:$AL,MATCH(C29,'[1]Balance(Stock Control)'!$F:$F,0))</f>
        <v>0</v>
      </c>
      <c r="H29" s="170" t="e">
        <f>INDEX('[6]Balance(Stock Control)'!$AK:$AK,MATCH(C29,'[6]Balance(Stock Control)'!$E:$E,0))</f>
        <v>#N/A</v>
      </c>
      <c r="I29" s="170" t="e">
        <f>INDEX('[2]Balance (Stock Control)'!$AK:$AK,MATCH(C29,'[2]Balance (Stock Control)'!$E:$E,0))</f>
        <v>#N/A</v>
      </c>
      <c r="J29" s="170" t="e">
        <f>INDEX('[3]Balance (Stock Control)'!$AK:$AK,MATCH(C29,'[3]Balance (Stock Control)'!$F:$F,0))</f>
        <v>#N/A</v>
      </c>
      <c r="K29" s="170" t="e">
        <f>INDEX('[4]Balance (Stock Control)'!$AI:$AI,MATCH(C29,'[4]Balance (Stock Control)'!$E:$E,0))</f>
        <v>#N/A</v>
      </c>
      <c r="L29" s="170" t="e">
        <f>INDEX('[5]Balance(Stock Control)'!$AM:$AM,MATCH(C29,'[5]Balance(Stock Control)'!$E:$E,0))</f>
        <v>#N/A</v>
      </c>
      <c r="M29" s="171">
        <v>14.685440000000002</v>
      </c>
      <c r="N29" s="171">
        <v>57273.216000000008</v>
      </c>
      <c r="O29" s="171">
        <v>63000.537600000011</v>
      </c>
      <c r="P29" s="192">
        <v>19.091072000000004</v>
      </c>
      <c r="Q29" s="171">
        <f t="shared" si="0"/>
        <v>19.091072000000004</v>
      </c>
      <c r="R29" s="170" t="s">
        <v>240</v>
      </c>
      <c r="S29" s="170" t="s">
        <v>253</v>
      </c>
      <c r="T29" s="172" t="s">
        <v>297</v>
      </c>
      <c r="U29" s="173"/>
      <c r="V29" s="159"/>
    </row>
    <row r="30" spans="1:22" ht="26.25" customHeight="1">
      <c r="A30" s="89">
        <v>19</v>
      </c>
      <c r="B30" s="167" t="s">
        <v>155</v>
      </c>
      <c r="C30" s="184">
        <v>21001185</v>
      </c>
      <c r="D30" s="185"/>
      <c r="E30" s="169"/>
      <c r="F30" s="170">
        <v>1</v>
      </c>
      <c r="G30" s="170" t="e">
        <f>INDEX('[1]Balance(Stock Control)'!$AL:$AL,MATCH(C30,'[1]Balance(Stock Control)'!$F:$F,0))</f>
        <v>#N/A</v>
      </c>
      <c r="H30" s="170" t="e">
        <f>INDEX('[6]Balance(Stock Control)'!$AK:$AK,MATCH(C30,'[6]Balance(Stock Control)'!$E:$E,0))</f>
        <v>#N/A</v>
      </c>
      <c r="I30" s="170" t="e">
        <f>INDEX('[2]Balance (Stock Control)'!$AK:$AK,MATCH(C30,'[2]Balance (Stock Control)'!$E:$E,0))</f>
        <v>#N/A</v>
      </c>
      <c r="J30" s="170" t="e">
        <f>INDEX('[3]Balance (Stock Control)'!$AK:$AK,MATCH(C30,'[3]Balance (Stock Control)'!$F:$F,0))</f>
        <v>#N/A</v>
      </c>
      <c r="K30" s="170" t="e">
        <f>INDEX('[4]Balance (Stock Control)'!$AI:$AI,MATCH(C30,'[4]Balance (Stock Control)'!$E:$E,0))</f>
        <v>#N/A</v>
      </c>
      <c r="L30" s="170" t="e">
        <f>INDEX('[5]Balance(Stock Control)'!$AM:$AM,MATCH(C30,'[5]Balance(Stock Control)'!$E:$E,0))</f>
        <v>#N/A</v>
      </c>
      <c r="M30" s="171"/>
      <c r="N30" s="171">
        <v>50000</v>
      </c>
      <c r="O30" s="171">
        <v>55000.000000000007</v>
      </c>
      <c r="P30" s="192">
        <v>16.666666666666668</v>
      </c>
      <c r="Q30" s="171">
        <f t="shared" si="0"/>
        <v>16.666666666666668</v>
      </c>
      <c r="R30" s="170" t="s">
        <v>83</v>
      </c>
      <c r="S30" s="170" t="s">
        <v>83</v>
      </c>
      <c r="T30" s="172" t="s">
        <v>297</v>
      </c>
      <c r="U30" s="173"/>
      <c r="V30" s="159"/>
    </row>
    <row r="31" spans="1:22" ht="26.25" customHeight="1">
      <c r="A31" s="89">
        <v>20</v>
      </c>
      <c r="B31" s="167" t="s">
        <v>156</v>
      </c>
      <c r="C31" s="184">
        <v>21184833</v>
      </c>
      <c r="D31" s="185"/>
      <c r="E31" s="169"/>
      <c r="F31" s="170">
        <v>1</v>
      </c>
      <c r="G31" s="170">
        <f>INDEX('[1]Balance(Stock Control)'!$AL:$AL,MATCH(C31,'[1]Balance(Stock Control)'!$F:$F,0))</f>
        <v>5</v>
      </c>
      <c r="H31" s="170" t="e">
        <f>INDEX('[6]Balance(Stock Control)'!$AK:$AK,MATCH(C31,'[6]Balance(Stock Control)'!$E:$E,0))</f>
        <v>#N/A</v>
      </c>
      <c r="I31" s="170" t="e">
        <f>INDEX('[2]Balance (Stock Control)'!$AK:$AK,MATCH(C31,'[2]Balance (Stock Control)'!$E:$E,0))</f>
        <v>#N/A</v>
      </c>
      <c r="J31" s="170" t="e">
        <f>INDEX('[3]Balance (Stock Control)'!$AK:$AK,MATCH(C31,'[3]Balance (Stock Control)'!$F:$F,0))</f>
        <v>#N/A</v>
      </c>
      <c r="K31" s="170" t="e">
        <f>INDEX('[4]Balance (Stock Control)'!$AI:$AI,MATCH(C31,'[4]Balance (Stock Control)'!$E:$E,0))</f>
        <v>#N/A</v>
      </c>
      <c r="L31" s="170" t="e">
        <f>INDEX('[5]Balance(Stock Control)'!$AM:$AM,MATCH(C31,'[5]Balance(Stock Control)'!$E:$E,0))</f>
        <v>#N/A</v>
      </c>
      <c r="M31" s="171"/>
      <c r="N31" s="171"/>
      <c r="O31" s="171">
        <v>723252.65512500016</v>
      </c>
      <c r="P31" s="171">
        <v>219.16747125000006</v>
      </c>
      <c r="Q31" s="171">
        <f t="shared" si="0"/>
        <v>219.16747125000006</v>
      </c>
      <c r="R31" s="170" t="s">
        <v>240</v>
      </c>
      <c r="S31" s="170" t="s">
        <v>59</v>
      </c>
      <c r="T31" s="172" t="s">
        <v>297</v>
      </c>
      <c r="U31" s="173"/>
      <c r="V31" s="159"/>
    </row>
    <row r="32" spans="1:22" ht="26.25" customHeight="1">
      <c r="A32" s="89">
        <v>21</v>
      </c>
      <c r="B32" s="167" t="s">
        <v>157</v>
      </c>
      <c r="C32" s="184" t="s">
        <v>208</v>
      </c>
      <c r="D32" s="185" t="s">
        <v>209</v>
      </c>
      <c r="E32" s="169"/>
      <c r="F32" s="170">
        <v>1</v>
      </c>
      <c r="G32" s="170" t="e">
        <f>INDEX('[1]Balance(Stock Control)'!$AL:$AL,MATCH(C32,'[1]Balance(Stock Control)'!$F:$F,0))</f>
        <v>#N/A</v>
      </c>
      <c r="H32" s="170" t="e">
        <f>INDEX('[6]Balance(Stock Control)'!$AK:$AK,MATCH(C32,'[6]Balance(Stock Control)'!$E:$E,0))</f>
        <v>#N/A</v>
      </c>
      <c r="I32" s="170">
        <f>INDEX('[2]Balance (Stock Control)'!$AK:$AK,MATCH(C32,'[2]Balance (Stock Control)'!$E:$E,0))</f>
        <v>1</v>
      </c>
      <c r="J32" s="170" t="e">
        <f>INDEX('[3]Balance (Stock Control)'!$AK:$AK,MATCH(C32,'[3]Balance (Stock Control)'!$F:$F,0))</f>
        <v>#N/A</v>
      </c>
      <c r="K32" s="170" t="e">
        <f>INDEX('[4]Balance (Stock Control)'!$AI:$AI,MATCH(C32,'[4]Balance (Stock Control)'!$E:$E,0))</f>
        <v>#N/A</v>
      </c>
      <c r="L32" s="170" t="e">
        <f>INDEX('[5]Balance(Stock Control)'!$AM:$AM,MATCH(C32,'[5]Balance(Stock Control)'!$E:$E,0))</f>
        <v>#N/A</v>
      </c>
      <c r="M32" s="171"/>
      <c r="N32" s="171"/>
      <c r="O32" s="171">
        <v>4659681.1594666662</v>
      </c>
      <c r="P32" s="171">
        <v>1412.0245937777777</v>
      </c>
      <c r="Q32" s="171">
        <f t="shared" si="0"/>
        <v>1412.0245937777777</v>
      </c>
      <c r="R32" s="170" t="s">
        <v>238</v>
      </c>
      <c r="S32" s="170" t="s">
        <v>59</v>
      </c>
      <c r="T32" s="172"/>
      <c r="U32" s="173"/>
      <c r="V32" s="159"/>
    </row>
    <row r="33" spans="1:22" ht="26.25" customHeight="1">
      <c r="A33" s="89">
        <v>22</v>
      </c>
      <c r="B33" s="167" t="s">
        <v>158</v>
      </c>
      <c r="C33" s="184">
        <v>21317448</v>
      </c>
      <c r="D33" s="185"/>
      <c r="E33" s="169"/>
      <c r="F33" s="170">
        <v>1</v>
      </c>
      <c r="G33" s="170" t="e">
        <f>INDEX('[1]Balance(Stock Control)'!$AL:$AL,MATCH(C33,'[1]Balance(Stock Control)'!$F:$F,0))</f>
        <v>#N/A</v>
      </c>
      <c r="H33" s="170" t="e">
        <f>INDEX('[6]Balance(Stock Control)'!$AK:$AK,MATCH(C33,'[6]Balance(Stock Control)'!$E:$E,0))</f>
        <v>#N/A</v>
      </c>
      <c r="I33" s="170" t="e">
        <f>INDEX('[2]Balance (Stock Control)'!$AK:$AK,MATCH(C33,'[2]Balance (Stock Control)'!$E:$E,0))</f>
        <v>#N/A</v>
      </c>
      <c r="J33" s="170" t="e">
        <f>INDEX('[3]Balance (Stock Control)'!$AK:$AK,MATCH(C33,'[3]Balance (Stock Control)'!$F:$F,0))</f>
        <v>#N/A</v>
      </c>
      <c r="K33" s="170" t="e">
        <f>INDEX('[4]Balance (Stock Control)'!$AI:$AI,MATCH(C33,'[4]Balance (Stock Control)'!$E:$E,0))</f>
        <v>#N/A</v>
      </c>
      <c r="L33" s="170" t="e">
        <f>INDEX('[5]Balance(Stock Control)'!$AM:$AM,MATCH(C33,'[5]Balance(Stock Control)'!$E:$E,0))</f>
        <v>#N/A</v>
      </c>
      <c r="M33" s="171">
        <v>45.613369999999996</v>
      </c>
      <c r="N33" s="171">
        <v>177892.14299999998</v>
      </c>
      <c r="O33" s="171">
        <v>195681.3573</v>
      </c>
      <c r="P33" s="192">
        <v>59.297381000000001</v>
      </c>
      <c r="Q33" s="171">
        <f t="shared" si="0"/>
        <v>59.297381000000001</v>
      </c>
      <c r="R33" s="170" t="s">
        <v>240</v>
      </c>
      <c r="S33" s="170" t="s">
        <v>253</v>
      </c>
      <c r="T33" s="172" t="s">
        <v>297</v>
      </c>
      <c r="U33" s="173"/>
      <c r="V33" s="159"/>
    </row>
    <row r="34" spans="1:22" ht="26.25" customHeight="1">
      <c r="A34" s="89">
        <v>23</v>
      </c>
      <c r="B34" s="167" t="s">
        <v>130</v>
      </c>
      <c r="C34" s="184">
        <v>994064</v>
      </c>
      <c r="D34" s="185"/>
      <c r="E34" s="169"/>
      <c r="F34" s="170">
        <v>1</v>
      </c>
      <c r="G34" s="170">
        <f>INDEX('[1]Balance(Stock Control)'!$AL:$AL,MATCH(C34,'[1]Balance(Stock Control)'!$F:$F,0))</f>
        <v>0</v>
      </c>
      <c r="H34" s="170" t="e">
        <f>INDEX('[6]Balance(Stock Control)'!$AK:$AK,MATCH(C34,'[6]Balance(Stock Control)'!$E:$E,0))</f>
        <v>#N/A</v>
      </c>
      <c r="I34" s="170" t="e">
        <f>INDEX('[2]Balance (Stock Control)'!$AK:$AK,MATCH(C34,'[2]Balance (Stock Control)'!$E:$E,0))</f>
        <v>#N/A</v>
      </c>
      <c r="J34" s="170" t="e">
        <f>INDEX('[3]Balance (Stock Control)'!$AK:$AK,MATCH(C34,'[3]Balance (Stock Control)'!$F:$F,0))</f>
        <v>#N/A</v>
      </c>
      <c r="K34" s="170" t="e">
        <f>INDEX('[4]Balance (Stock Control)'!$AI:$AI,MATCH(C34,'[4]Balance (Stock Control)'!$E:$E,0))</f>
        <v>#N/A</v>
      </c>
      <c r="L34" s="170" t="e">
        <f>INDEX('[5]Balance(Stock Control)'!$AM:$AM,MATCH(C34,'[5]Balance(Stock Control)'!$E:$E,0))</f>
        <v>#N/A</v>
      </c>
      <c r="M34" s="171">
        <v>3.1960500000000001</v>
      </c>
      <c r="N34" s="171">
        <v>12464.594999999999</v>
      </c>
      <c r="O34" s="171">
        <v>13711.0545</v>
      </c>
      <c r="P34" s="192">
        <v>4.154865</v>
      </c>
      <c r="Q34" s="171">
        <f t="shared" si="0"/>
        <v>4.154865</v>
      </c>
      <c r="R34" s="170" t="s">
        <v>240</v>
      </c>
      <c r="S34" s="170" t="s">
        <v>253</v>
      </c>
      <c r="T34" s="172" t="s">
        <v>297</v>
      </c>
      <c r="U34" s="173"/>
      <c r="V34" s="159"/>
    </row>
    <row r="35" spans="1:22" ht="26.25" customHeight="1">
      <c r="A35" s="89">
        <v>24</v>
      </c>
      <c r="B35" s="167" t="s">
        <v>158</v>
      </c>
      <c r="C35" s="184">
        <v>21317494</v>
      </c>
      <c r="D35" s="185"/>
      <c r="E35" s="169"/>
      <c r="F35" s="170">
        <v>1</v>
      </c>
      <c r="G35" s="170" t="e">
        <f>INDEX('[1]Balance(Stock Control)'!$AL:$AL,MATCH(C35,'[1]Balance(Stock Control)'!$F:$F,0))</f>
        <v>#N/A</v>
      </c>
      <c r="H35" s="170" t="e">
        <f>INDEX('[6]Balance(Stock Control)'!$AK:$AK,MATCH(C35,'[6]Balance(Stock Control)'!$E:$E,0))</f>
        <v>#N/A</v>
      </c>
      <c r="I35" s="170" t="e">
        <f>INDEX('[2]Balance (Stock Control)'!$AK:$AK,MATCH(C35,'[2]Balance (Stock Control)'!$E:$E,0))</f>
        <v>#N/A</v>
      </c>
      <c r="J35" s="170" t="e">
        <f>INDEX('[3]Balance (Stock Control)'!$AK:$AK,MATCH(C35,'[3]Balance (Stock Control)'!$F:$F,0))</f>
        <v>#N/A</v>
      </c>
      <c r="K35" s="170" t="e">
        <f>INDEX('[4]Balance (Stock Control)'!$AI:$AI,MATCH(C35,'[4]Balance (Stock Control)'!$E:$E,0))</f>
        <v>#N/A</v>
      </c>
      <c r="L35" s="170" t="e">
        <f>INDEX('[5]Balance(Stock Control)'!$AM:$AM,MATCH(C35,'[5]Balance(Stock Control)'!$E:$E,0))</f>
        <v>#N/A</v>
      </c>
      <c r="M35" s="171">
        <v>37.516710000000003</v>
      </c>
      <c r="N35" s="171">
        <v>146315.16900000002</v>
      </c>
      <c r="O35" s="171">
        <v>160946.68590000004</v>
      </c>
      <c r="P35" s="192">
        <v>48.771723000000016</v>
      </c>
      <c r="Q35" s="171">
        <f t="shared" si="0"/>
        <v>48.771723000000016</v>
      </c>
      <c r="R35" s="170" t="s">
        <v>240</v>
      </c>
      <c r="S35" s="170" t="s">
        <v>253</v>
      </c>
      <c r="T35" s="172" t="s">
        <v>297</v>
      </c>
      <c r="U35" s="173"/>
      <c r="V35" s="159"/>
    </row>
    <row r="36" spans="1:22" ht="26.25" customHeight="1">
      <c r="A36" s="89">
        <v>25</v>
      </c>
      <c r="B36" s="167" t="s">
        <v>158</v>
      </c>
      <c r="C36" s="184">
        <v>993407</v>
      </c>
      <c r="D36" s="185"/>
      <c r="E36" s="169"/>
      <c r="F36" s="170">
        <v>1</v>
      </c>
      <c r="G36" s="170">
        <f>INDEX('[1]Balance(Stock Control)'!$AL:$AL,MATCH(C36,'[1]Balance(Stock Control)'!$F:$F,0))</f>
        <v>0</v>
      </c>
      <c r="H36" s="170">
        <f>INDEX('[6]Balance(Stock Control)'!$AK:$AK,MATCH(C36,'[6]Balance(Stock Control)'!$E:$E,0))</f>
        <v>0</v>
      </c>
      <c r="I36" s="170" t="e">
        <f>INDEX('[2]Balance (Stock Control)'!$AK:$AK,MATCH(C36,'[2]Balance (Stock Control)'!$E:$E,0))</f>
        <v>#N/A</v>
      </c>
      <c r="J36" s="170" t="e">
        <f>INDEX('[3]Balance (Stock Control)'!$AK:$AK,MATCH(C36,'[3]Balance (Stock Control)'!$F:$F,0))</f>
        <v>#N/A</v>
      </c>
      <c r="K36" s="170" t="e">
        <f>INDEX('[4]Balance (Stock Control)'!$AI:$AI,MATCH(C36,'[4]Balance (Stock Control)'!$E:$E,0))</f>
        <v>#N/A</v>
      </c>
      <c r="L36" s="170" t="e">
        <f>INDEX('[5]Balance(Stock Control)'!$AM:$AM,MATCH(C36,'[5]Balance(Stock Control)'!$E:$E,0))</f>
        <v>#N/A</v>
      </c>
      <c r="M36" s="171">
        <v>2.7371300000000001</v>
      </c>
      <c r="N36" s="171">
        <v>10674.807000000001</v>
      </c>
      <c r="O36" s="171">
        <v>11742.287700000003</v>
      </c>
      <c r="P36" s="192">
        <v>3.5582690000000006</v>
      </c>
      <c r="Q36" s="171">
        <f t="shared" si="0"/>
        <v>3.5582690000000006</v>
      </c>
      <c r="R36" s="170" t="s">
        <v>240</v>
      </c>
      <c r="S36" s="170" t="s">
        <v>253</v>
      </c>
      <c r="T36" s="172" t="s">
        <v>297</v>
      </c>
      <c r="U36" s="173"/>
      <c r="V36" s="159"/>
    </row>
    <row r="37" spans="1:22" ht="26.25" customHeight="1">
      <c r="A37" s="89">
        <v>26</v>
      </c>
      <c r="B37" s="167" t="s">
        <v>159</v>
      </c>
      <c r="C37" s="184">
        <v>22276683</v>
      </c>
      <c r="D37" s="185"/>
      <c r="E37" s="169"/>
      <c r="F37" s="170">
        <v>1</v>
      </c>
      <c r="G37" s="170" t="e">
        <f>INDEX('[1]Balance(Stock Control)'!$AL:$AL,MATCH(C37,'[1]Balance(Stock Control)'!$F:$F,0))</f>
        <v>#N/A</v>
      </c>
      <c r="H37" s="170">
        <f>INDEX('[6]Balance(Stock Control)'!$AK:$AK,MATCH(C37,'[6]Balance(Stock Control)'!$E:$E,0))</f>
        <v>0</v>
      </c>
      <c r="I37" s="170" t="e">
        <f>INDEX('[2]Balance (Stock Control)'!$AK:$AK,MATCH(C37,'[2]Balance (Stock Control)'!$E:$E,0))</f>
        <v>#N/A</v>
      </c>
      <c r="J37" s="170" t="e">
        <f>INDEX('[3]Balance (Stock Control)'!$AK:$AK,MATCH(C37,'[3]Balance (Stock Control)'!$F:$F,0))</f>
        <v>#N/A</v>
      </c>
      <c r="K37" s="170" t="e">
        <f>INDEX('[4]Balance (Stock Control)'!$AI:$AI,MATCH(C37,'[4]Balance (Stock Control)'!$E:$E,0))</f>
        <v>#N/A</v>
      </c>
      <c r="L37" s="170" t="e">
        <f>INDEX('[5]Balance(Stock Control)'!$AM:$AM,MATCH(C37,'[5]Balance(Stock Control)'!$E:$E,0))</f>
        <v>#N/A</v>
      </c>
      <c r="M37" s="171">
        <v>94.766980000000004</v>
      </c>
      <c r="N37" s="171">
        <v>369591.22200000001</v>
      </c>
      <c r="O37" s="171">
        <v>406550.34420000005</v>
      </c>
      <c r="P37" s="192">
        <v>123.19707400000001</v>
      </c>
      <c r="Q37" s="171">
        <f t="shared" si="0"/>
        <v>123.19707400000001</v>
      </c>
      <c r="R37" s="170" t="s">
        <v>240</v>
      </c>
      <c r="S37" s="170" t="s">
        <v>253</v>
      </c>
      <c r="T37" s="172" t="s">
        <v>297</v>
      </c>
      <c r="U37" s="173"/>
      <c r="V37" s="159"/>
    </row>
    <row r="38" spans="1:22" ht="26.25" customHeight="1">
      <c r="A38" s="89">
        <v>27</v>
      </c>
      <c r="B38" s="167" t="s">
        <v>148</v>
      </c>
      <c r="C38" s="184">
        <v>20450993</v>
      </c>
      <c r="D38" s="185"/>
      <c r="E38" s="169"/>
      <c r="F38" s="170">
        <v>1</v>
      </c>
      <c r="G38" s="170">
        <f>INDEX('[1]Balance(Stock Control)'!$AL:$AL,MATCH(C38,'[1]Balance(Stock Control)'!$F:$F,0))</f>
        <v>0</v>
      </c>
      <c r="H38" s="170" t="e">
        <f>INDEX('[6]Balance(Stock Control)'!$AK:$AK,MATCH(C38,'[6]Balance(Stock Control)'!$E:$E,0))</f>
        <v>#N/A</v>
      </c>
      <c r="I38" s="170" t="e">
        <f>INDEX('[2]Balance (Stock Control)'!$AK:$AK,MATCH(C38,'[2]Balance (Stock Control)'!$E:$E,0))</f>
        <v>#N/A</v>
      </c>
      <c r="J38" s="170" t="e">
        <f>INDEX('[3]Balance (Stock Control)'!$AK:$AK,MATCH(C38,'[3]Balance (Stock Control)'!$F:$F,0))</f>
        <v>#N/A</v>
      </c>
      <c r="K38" s="170" t="e">
        <f>INDEX('[4]Balance (Stock Control)'!$AI:$AI,MATCH(C38,'[4]Balance (Stock Control)'!$E:$E,0))</f>
        <v>#N/A</v>
      </c>
      <c r="L38" s="170" t="e">
        <f>INDEX('[5]Balance(Stock Control)'!$AM:$AM,MATCH(C38,'[5]Balance(Stock Control)'!$E:$E,0))</f>
        <v>#N/A</v>
      </c>
      <c r="M38" s="171">
        <v>10.24375</v>
      </c>
      <c r="N38" s="171">
        <v>39950.625</v>
      </c>
      <c r="O38" s="171">
        <v>43945.6875</v>
      </c>
      <c r="P38" s="192">
        <v>13.316875</v>
      </c>
      <c r="Q38" s="171">
        <f t="shared" si="0"/>
        <v>13.316875</v>
      </c>
      <c r="R38" s="170" t="s">
        <v>240</v>
      </c>
      <c r="S38" s="170" t="s">
        <v>253</v>
      </c>
      <c r="T38" s="172" t="s">
        <v>297</v>
      </c>
      <c r="U38" s="173"/>
      <c r="V38" s="159"/>
    </row>
    <row r="39" spans="1:22" ht="26.25" customHeight="1">
      <c r="A39" s="89">
        <v>28</v>
      </c>
      <c r="B39" s="167" t="s">
        <v>160</v>
      </c>
      <c r="C39" s="184">
        <v>21317531</v>
      </c>
      <c r="D39" s="185"/>
      <c r="E39" s="169"/>
      <c r="F39" s="170">
        <v>1</v>
      </c>
      <c r="G39" s="170" t="e">
        <f>INDEX('[1]Balance(Stock Control)'!$AL:$AL,MATCH(C39,'[1]Balance(Stock Control)'!$F:$F,0))</f>
        <v>#N/A</v>
      </c>
      <c r="H39" s="170" t="e">
        <f>INDEX('[6]Balance(Stock Control)'!$AK:$AK,MATCH(C39,'[6]Balance(Stock Control)'!$E:$E,0))</f>
        <v>#N/A</v>
      </c>
      <c r="I39" s="170" t="e">
        <f>INDEX('[2]Balance (Stock Control)'!$AK:$AK,MATCH(C39,'[2]Balance (Stock Control)'!$E:$E,0))</f>
        <v>#N/A</v>
      </c>
      <c r="J39" s="170" t="e">
        <f>INDEX('[3]Balance (Stock Control)'!$AK:$AK,MATCH(C39,'[3]Balance (Stock Control)'!$F:$F,0))</f>
        <v>#N/A</v>
      </c>
      <c r="K39" s="170" t="e">
        <f>INDEX('[4]Balance (Stock Control)'!$AI:$AI,MATCH(C39,'[4]Balance (Stock Control)'!$E:$E,0))</f>
        <v>#N/A</v>
      </c>
      <c r="L39" s="170" t="e">
        <f>INDEX('[5]Balance(Stock Control)'!$AM:$AM,MATCH(C39,'[5]Balance(Stock Control)'!$E:$E,0))</f>
        <v>#N/A</v>
      </c>
      <c r="M39" s="171">
        <v>336.24085000000002</v>
      </c>
      <c r="N39" s="171">
        <v>1311339.3150000002</v>
      </c>
      <c r="O39" s="171">
        <v>1442473.2465000004</v>
      </c>
      <c r="P39" s="192">
        <v>437.11310500000013</v>
      </c>
      <c r="Q39" s="171">
        <f t="shared" si="0"/>
        <v>437.11310500000013</v>
      </c>
      <c r="R39" s="170" t="s">
        <v>240</v>
      </c>
      <c r="S39" s="170" t="s">
        <v>253</v>
      </c>
      <c r="T39" s="172" t="s">
        <v>297</v>
      </c>
      <c r="U39" s="173"/>
      <c r="V39" s="159"/>
    </row>
    <row r="40" spans="1:22" ht="26.25" customHeight="1">
      <c r="A40" s="89">
        <v>29</v>
      </c>
      <c r="B40" s="167" t="s">
        <v>148</v>
      </c>
      <c r="C40" s="184">
        <v>20405578</v>
      </c>
      <c r="D40" s="185"/>
      <c r="E40" s="169"/>
      <c r="F40" s="170">
        <v>1</v>
      </c>
      <c r="G40" s="170">
        <f>INDEX('[1]Balance(Stock Control)'!$AL:$AL,MATCH(C40,'[1]Balance(Stock Control)'!$F:$F,0))</f>
        <v>62</v>
      </c>
      <c r="H40" s="170" t="e">
        <f>INDEX('[6]Balance(Stock Control)'!$AK:$AK,MATCH(C40,'[6]Balance(Stock Control)'!$E:$E,0))</f>
        <v>#N/A</v>
      </c>
      <c r="I40" s="170" t="e">
        <f>INDEX('[2]Balance (Stock Control)'!$AK:$AK,MATCH(C40,'[2]Balance (Stock Control)'!$E:$E,0))</f>
        <v>#N/A</v>
      </c>
      <c r="J40" s="170" t="e">
        <f>INDEX('[3]Balance (Stock Control)'!$AK:$AK,MATCH(C40,'[3]Balance (Stock Control)'!$F:$F,0))</f>
        <v>#N/A</v>
      </c>
      <c r="K40" s="170" t="e">
        <f>INDEX('[4]Balance (Stock Control)'!$AI:$AI,MATCH(C40,'[4]Balance (Stock Control)'!$E:$E,0))</f>
        <v>#N/A</v>
      </c>
      <c r="L40" s="170" t="e">
        <f>INDEX('[5]Balance(Stock Control)'!$AM:$AM,MATCH(C40,'[5]Balance(Stock Control)'!$E:$E,0))</f>
        <v>#N/A</v>
      </c>
      <c r="M40" s="171"/>
      <c r="N40" s="171"/>
      <c r="O40" s="171">
        <v>20940.519600000007</v>
      </c>
      <c r="P40" s="171">
        <v>6.3456120000000018</v>
      </c>
      <c r="Q40" s="171">
        <f t="shared" si="0"/>
        <v>6.3456120000000018</v>
      </c>
      <c r="R40" s="170" t="s">
        <v>240</v>
      </c>
      <c r="S40" s="170" t="s">
        <v>59</v>
      </c>
      <c r="T40" s="172" t="s">
        <v>297</v>
      </c>
      <c r="U40" s="173"/>
      <c r="V40" s="159"/>
    </row>
    <row r="41" spans="1:22" ht="26.25" customHeight="1">
      <c r="A41" s="89">
        <v>30</v>
      </c>
      <c r="B41" s="167" t="s">
        <v>148</v>
      </c>
      <c r="C41" s="185" t="s">
        <v>210</v>
      </c>
      <c r="D41" s="185">
        <v>20450992</v>
      </c>
      <c r="E41" s="169"/>
      <c r="F41" s="170">
        <v>1</v>
      </c>
      <c r="G41" s="170" t="e">
        <f>INDEX('[1]Balance(Stock Control)'!$AL:$AL,MATCH(C41,'[1]Balance(Stock Control)'!$F:$F,0))</f>
        <v>#N/A</v>
      </c>
      <c r="H41" s="170" t="e">
        <f>INDEX('[6]Balance(Stock Control)'!$AK:$AK,MATCH(C41,'[6]Balance(Stock Control)'!$E:$E,0))</f>
        <v>#N/A</v>
      </c>
      <c r="I41" s="170">
        <v>44</v>
      </c>
      <c r="J41" s="170" t="e">
        <f>INDEX('[3]Balance (Stock Control)'!$AK:$AK,MATCH(C41,'[3]Balance (Stock Control)'!$F:$F,0))</f>
        <v>#N/A</v>
      </c>
      <c r="K41" s="170" t="e">
        <f>INDEX('[4]Balance (Stock Control)'!$AI:$AI,MATCH(C41,'[4]Balance (Stock Control)'!$E:$E,0))</f>
        <v>#N/A</v>
      </c>
      <c r="L41" s="170" t="e">
        <f>INDEX('[5]Balance(Stock Control)'!$AM:$AM,MATCH(C41,'[5]Balance(Stock Control)'!$E:$E,0))</f>
        <v>#N/A</v>
      </c>
      <c r="M41" s="171"/>
      <c r="N41" s="171"/>
      <c r="O41" s="171">
        <v>71767.410714999991</v>
      </c>
      <c r="P41" s="171">
        <v>21.747700216666665</v>
      </c>
      <c r="Q41" s="171">
        <f t="shared" si="0"/>
        <v>21.747700216666665</v>
      </c>
      <c r="R41" s="170" t="s">
        <v>238</v>
      </c>
      <c r="S41" s="170" t="s">
        <v>59</v>
      </c>
      <c r="T41" s="172" t="s">
        <v>297</v>
      </c>
      <c r="U41" s="173"/>
      <c r="V41" s="159"/>
    </row>
    <row r="42" spans="1:22" ht="26.25" customHeight="1">
      <c r="A42" s="89">
        <v>31</v>
      </c>
      <c r="B42" s="167" t="s">
        <v>161</v>
      </c>
      <c r="C42" s="184">
        <v>17457469</v>
      </c>
      <c r="D42" s="185" t="s">
        <v>211</v>
      </c>
      <c r="E42" s="169"/>
      <c r="F42" s="170">
        <v>1</v>
      </c>
      <c r="G42" s="170">
        <f>INDEX('[1]Balance(Stock Control)'!$AL:$AL,MATCH(C42,'[1]Balance(Stock Control)'!$F:$F,0))</f>
        <v>0</v>
      </c>
      <c r="H42" s="170" t="e">
        <f>INDEX('[6]Balance(Stock Control)'!$AK:$AK,MATCH(C42,'[6]Balance(Stock Control)'!$E:$E,0))</f>
        <v>#N/A</v>
      </c>
      <c r="I42" s="170" t="e">
        <f>INDEX('[2]Balance (Stock Control)'!$AK:$AK,MATCH(C42,'[2]Balance (Stock Control)'!$E:$E,0))</f>
        <v>#N/A</v>
      </c>
      <c r="J42" s="170" t="e">
        <f>INDEX('[3]Balance (Stock Control)'!$AK:$AK,MATCH(C42,'[3]Balance (Stock Control)'!$F:$F,0))</f>
        <v>#N/A</v>
      </c>
      <c r="K42" s="170" t="e">
        <f>INDEX('[4]Balance (Stock Control)'!$AI:$AI,MATCH(C42,'[4]Balance (Stock Control)'!$E:$E,0))</f>
        <v>#N/A</v>
      </c>
      <c r="L42" s="170" t="e">
        <f>INDEX('[5]Balance(Stock Control)'!$AM:$AM,MATCH(C42,'[5]Balance(Stock Control)'!$E:$E,0))</f>
        <v>#N/A</v>
      </c>
      <c r="M42" s="171">
        <v>8.33</v>
      </c>
      <c r="N42" s="171">
        <v>32487</v>
      </c>
      <c r="O42" s="171">
        <v>35735.700000000004</v>
      </c>
      <c r="P42" s="192">
        <v>10.829000000000001</v>
      </c>
      <c r="Q42" s="171">
        <f t="shared" si="0"/>
        <v>10.829000000000001</v>
      </c>
      <c r="R42" s="193" t="s">
        <v>241</v>
      </c>
      <c r="S42" s="170" t="s">
        <v>254</v>
      </c>
      <c r="T42" s="172" t="s">
        <v>297</v>
      </c>
      <c r="U42" s="173"/>
      <c r="V42" s="159"/>
    </row>
    <row r="43" spans="1:22" ht="26.25" customHeight="1">
      <c r="A43" s="89">
        <v>32</v>
      </c>
      <c r="B43" s="194" t="s">
        <v>130</v>
      </c>
      <c r="C43" s="184">
        <v>20405747</v>
      </c>
      <c r="D43" s="185"/>
      <c r="E43" s="169"/>
      <c r="F43" s="170">
        <v>1</v>
      </c>
      <c r="G43" s="170">
        <f>INDEX('[1]Balance(Stock Control)'!$AL:$AL,MATCH(C43,'[1]Balance(Stock Control)'!$F:$F,0))</f>
        <v>0</v>
      </c>
      <c r="H43" s="170" t="e">
        <f>INDEX('[6]Balance(Stock Control)'!$AK:$AK,MATCH(C43,'[6]Balance(Stock Control)'!$E:$E,0))</f>
        <v>#N/A</v>
      </c>
      <c r="I43" s="170" t="e">
        <f>INDEX('[2]Balance (Stock Control)'!$AK:$AK,MATCH(C43,'[2]Balance (Stock Control)'!$E:$E,0))</f>
        <v>#N/A</v>
      </c>
      <c r="J43" s="170" t="e">
        <f>INDEX('[3]Balance (Stock Control)'!$AK:$AK,MATCH(C43,'[3]Balance (Stock Control)'!$F:$F,0))</f>
        <v>#N/A</v>
      </c>
      <c r="K43" s="170" t="e">
        <f>INDEX('[4]Balance (Stock Control)'!$AI:$AI,MATCH(C43,'[4]Balance (Stock Control)'!$E:$E,0))</f>
        <v>#N/A</v>
      </c>
      <c r="L43" s="170" t="e">
        <f>INDEX('[5]Balance(Stock Control)'!$AM:$AM,MATCH(C43,'[5]Balance(Stock Control)'!$E:$E,0))</f>
        <v>#N/A</v>
      </c>
      <c r="M43" s="171">
        <v>75000</v>
      </c>
      <c r="N43" s="171">
        <v>75000</v>
      </c>
      <c r="O43" s="171">
        <v>82500</v>
      </c>
      <c r="P43" s="192">
        <v>25</v>
      </c>
      <c r="Q43" s="171">
        <f t="shared" si="0"/>
        <v>25</v>
      </c>
      <c r="R43" s="170" t="s">
        <v>83</v>
      </c>
      <c r="S43" s="170" t="s">
        <v>83</v>
      </c>
      <c r="T43" s="172" t="s">
        <v>298</v>
      </c>
      <c r="U43" s="173"/>
      <c r="V43" s="159"/>
    </row>
    <row r="44" spans="1:22" ht="26.25" customHeight="1">
      <c r="A44" s="89">
        <v>33</v>
      </c>
      <c r="B44" s="167" t="s">
        <v>148</v>
      </c>
      <c r="C44" s="184">
        <v>20405578</v>
      </c>
      <c r="D44" s="185"/>
      <c r="E44" s="169"/>
      <c r="F44" s="170">
        <v>2</v>
      </c>
      <c r="G44" s="170">
        <f>INDEX('[1]Balance(Stock Control)'!$AL:$AL,MATCH(C44,'[1]Balance(Stock Control)'!$F:$F,0))</f>
        <v>62</v>
      </c>
      <c r="H44" s="170" t="e">
        <f>INDEX('[6]Balance(Stock Control)'!$AK:$AK,MATCH(C44,'[6]Balance(Stock Control)'!$E:$E,0))</f>
        <v>#N/A</v>
      </c>
      <c r="I44" s="170" t="e">
        <f>INDEX('[2]Balance (Stock Control)'!$AK:$AK,MATCH(C44,'[2]Balance (Stock Control)'!$E:$E,0))</f>
        <v>#N/A</v>
      </c>
      <c r="J44" s="170" t="e">
        <f>INDEX('[3]Balance (Stock Control)'!$AK:$AK,MATCH(C44,'[3]Balance (Stock Control)'!$F:$F,0))</f>
        <v>#N/A</v>
      </c>
      <c r="K44" s="170" t="e">
        <f>INDEX('[4]Balance (Stock Control)'!$AI:$AI,MATCH(C44,'[4]Balance (Stock Control)'!$E:$E,0))</f>
        <v>#N/A</v>
      </c>
      <c r="L44" s="170" t="e">
        <f>INDEX('[5]Balance(Stock Control)'!$AM:$AM,MATCH(C44,'[5]Balance(Stock Control)'!$E:$E,0))</f>
        <v>#N/A</v>
      </c>
      <c r="M44" s="171"/>
      <c r="N44" s="171"/>
      <c r="O44" s="171">
        <v>20940.519600000007</v>
      </c>
      <c r="P44" s="171">
        <v>6.3456120000000018</v>
      </c>
      <c r="Q44" s="171">
        <f t="shared" si="0"/>
        <v>12.691224000000004</v>
      </c>
      <c r="R44" s="170" t="s">
        <v>240</v>
      </c>
      <c r="S44" s="170" t="s">
        <v>59</v>
      </c>
      <c r="T44" s="172"/>
      <c r="U44" s="173"/>
      <c r="V44" s="159"/>
    </row>
    <row r="45" spans="1:22" ht="26.25" customHeight="1">
      <c r="A45" s="89">
        <v>34</v>
      </c>
      <c r="B45" s="167" t="s">
        <v>162</v>
      </c>
      <c r="C45" s="184">
        <v>20405569</v>
      </c>
      <c r="D45" s="185"/>
      <c r="E45" s="169"/>
      <c r="F45" s="170">
        <v>2</v>
      </c>
      <c r="G45" s="170">
        <f>INDEX('[1]Balance(Stock Control)'!$AL:$AL,MATCH(C45,'[1]Balance(Stock Control)'!$F:$F,0))</f>
        <v>29</v>
      </c>
      <c r="H45" s="170">
        <f>INDEX('[6]Balance(Stock Control)'!$AK:$AK,MATCH(C45,'[6]Balance(Stock Control)'!$E:$E,0))</f>
        <v>0</v>
      </c>
      <c r="I45" s="170" t="e">
        <f>INDEX('[2]Balance (Stock Control)'!$AK:$AK,MATCH(C45,'[2]Balance (Stock Control)'!$E:$E,0))</f>
        <v>#N/A</v>
      </c>
      <c r="J45" s="170" t="e">
        <f>INDEX('[3]Balance (Stock Control)'!$AK:$AK,MATCH(C45,'[3]Balance (Stock Control)'!$F:$F,0))</f>
        <v>#N/A</v>
      </c>
      <c r="K45" s="170" t="e">
        <f>INDEX('[4]Balance (Stock Control)'!$AI:$AI,MATCH(C45,'[4]Balance (Stock Control)'!$E:$E,0))</f>
        <v>#N/A</v>
      </c>
      <c r="L45" s="170" t="e">
        <f>INDEX('[5]Balance(Stock Control)'!$AM:$AM,MATCH(C45,'[5]Balance(Stock Control)'!$E:$E,0))</f>
        <v>#N/A</v>
      </c>
      <c r="M45" s="171"/>
      <c r="N45" s="171"/>
      <c r="O45" s="171">
        <v>128529.15074999999</v>
      </c>
      <c r="P45" s="171">
        <v>38.948227499999994</v>
      </c>
      <c r="Q45" s="171">
        <f t="shared" si="0"/>
        <v>77.896454999999989</v>
      </c>
      <c r="R45" s="170" t="s">
        <v>240</v>
      </c>
      <c r="S45" s="170" t="s">
        <v>59</v>
      </c>
      <c r="T45" s="172"/>
      <c r="U45" s="173"/>
      <c r="V45" s="159"/>
    </row>
    <row r="46" spans="1:22" ht="26.25" customHeight="1">
      <c r="A46" s="89">
        <v>35</v>
      </c>
      <c r="B46" s="194" t="s">
        <v>163</v>
      </c>
      <c r="C46" s="184">
        <v>13947628</v>
      </c>
      <c r="D46" s="185"/>
      <c r="E46" s="169"/>
      <c r="F46" s="170">
        <v>2</v>
      </c>
      <c r="G46" s="170">
        <f>INDEX('[1]Balance(Stock Control)'!$AL:$AL,MATCH(C46,'[1]Balance(Stock Control)'!$F:$F,0))</f>
        <v>0</v>
      </c>
      <c r="H46" s="170" t="e">
        <f>INDEX('[6]Balance(Stock Control)'!$AK:$AK,MATCH(C46,'[6]Balance(Stock Control)'!$E:$E,0))</f>
        <v>#N/A</v>
      </c>
      <c r="I46" s="170" t="e">
        <f>INDEX('[2]Balance (Stock Control)'!$AK:$AK,MATCH(C46,'[2]Balance (Stock Control)'!$E:$E,0))</f>
        <v>#N/A</v>
      </c>
      <c r="J46" s="170" t="e">
        <f>INDEX('[3]Balance (Stock Control)'!$AK:$AK,MATCH(C46,'[3]Balance (Stock Control)'!$F:$F,0))</f>
        <v>#N/A</v>
      </c>
      <c r="K46" s="170" t="e">
        <f>INDEX('[4]Balance (Stock Control)'!$AI:$AI,MATCH(C46,'[4]Balance (Stock Control)'!$E:$E,0))</f>
        <v>#N/A</v>
      </c>
      <c r="L46" s="170" t="e">
        <f>INDEX('[5]Balance(Stock Control)'!$AM:$AM,MATCH(C46,'[5]Balance(Stock Control)'!$E:$E,0))</f>
        <v>#N/A</v>
      </c>
      <c r="M46" s="171">
        <v>2500</v>
      </c>
      <c r="N46" s="171">
        <v>2500</v>
      </c>
      <c r="O46" s="171">
        <v>2750</v>
      </c>
      <c r="P46" s="192">
        <v>0.83333333333333337</v>
      </c>
      <c r="Q46" s="171">
        <f t="shared" si="0"/>
        <v>1.6666666666666667</v>
      </c>
      <c r="R46" s="170" t="s">
        <v>83</v>
      </c>
      <c r="S46" s="170" t="s">
        <v>83</v>
      </c>
      <c r="T46" s="172"/>
      <c r="U46" s="173"/>
      <c r="V46" s="159"/>
    </row>
    <row r="47" spans="1:22" ht="26.25" customHeight="1">
      <c r="A47" s="89">
        <v>36</v>
      </c>
      <c r="B47" s="167" t="s">
        <v>164</v>
      </c>
      <c r="C47" s="184">
        <v>993471</v>
      </c>
      <c r="D47" s="185"/>
      <c r="E47" s="169"/>
      <c r="F47" s="170">
        <v>3</v>
      </c>
      <c r="G47" s="170">
        <f>INDEX('[1]Balance(Stock Control)'!$AL:$AL,MATCH(C47,'[1]Balance(Stock Control)'!$F:$F,0))</f>
        <v>1</v>
      </c>
      <c r="H47" s="170">
        <f>INDEX('[6]Balance(Stock Control)'!$AK:$AK,MATCH(C47,'[6]Balance(Stock Control)'!$E:$E,0))</f>
        <v>2</v>
      </c>
      <c r="I47" s="170" t="e">
        <f>INDEX('[2]Balance (Stock Control)'!$AK:$AK,MATCH(C47,'[2]Balance (Stock Control)'!$E:$E,0))</f>
        <v>#N/A</v>
      </c>
      <c r="J47" s="170" t="e">
        <f>INDEX('[3]Balance (Stock Control)'!$AK:$AK,MATCH(C47,'[3]Balance (Stock Control)'!$F:$F,0))</f>
        <v>#N/A</v>
      </c>
      <c r="K47" s="170" t="e">
        <f>INDEX('[4]Balance (Stock Control)'!$AI:$AI,MATCH(C47,'[4]Balance (Stock Control)'!$E:$E,0))</f>
        <v>#N/A</v>
      </c>
      <c r="L47" s="170" t="e">
        <f>INDEX('[5]Balance(Stock Control)'!$AM:$AM,MATCH(C47,'[5]Balance(Stock Control)'!$E:$E,0))</f>
        <v>#N/A</v>
      </c>
      <c r="M47" s="171"/>
      <c r="N47" s="171"/>
      <c r="O47" s="171">
        <v>29427.725250000007</v>
      </c>
      <c r="P47" s="171">
        <v>8.9174925000000016</v>
      </c>
      <c r="Q47" s="171">
        <f t="shared" si="0"/>
        <v>26.752477500000005</v>
      </c>
      <c r="R47" s="170" t="s">
        <v>242</v>
      </c>
      <c r="S47" s="195" t="s">
        <v>255</v>
      </c>
      <c r="T47" s="172" t="s">
        <v>297</v>
      </c>
      <c r="U47" s="173"/>
      <c r="V47" s="159"/>
    </row>
    <row r="48" spans="1:22" ht="26.25" customHeight="1">
      <c r="A48" s="89">
        <v>37</v>
      </c>
      <c r="B48" s="167" t="s">
        <v>159</v>
      </c>
      <c r="C48" s="184">
        <v>993241</v>
      </c>
      <c r="D48" s="185"/>
      <c r="E48" s="169"/>
      <c r="F48" s="170">
        <v>1</v>
      </c>
      <c r="G48" s="170" t="e">
        <f>INDEX('[1]Balance(Stock Control)'!$AL:$AL,MATCH(C48,'[1]Balance(Stock Control)'!$F:$F,0))</f>
        <v>#N/A</v>
      </c>
      <c r="H48" s="170" t="e">
        <f>INDEX('[6]Balance(Stock Control)'!$AK:$AK,MATCH(C48,'[6]Balance(Stock Control)'!$E:$E,0))</f>
        <v>#N/A</v>
      </c>
      <c r="I48" s="170" t="e">
        <f>INDEX('[2]Balance (Stock Control)'!$AK:$AK,MATCH(C48,'[2]Balance (Stock Control)'!$E:$E,0))</f>
        <v>#N/A</v>
      </c>
      <c r="J48" s="170" t="e">
        <f>INDEX('[3]Balance (Stock Control)'!$AK:$AK,MATCH(C48,'[3]Balance (Stock Control)'!$F:$F,0))</f>
        <v>#N/A</v>
      </c>
      <c r="K48" s="170" t="e">
        <f>INDEX('[4]Balance (Stock Control)'!$AI:$AI,MATCH(C48,'[4]Balance (Stock Control)'!$E:$E,0))</f>
        <v>#N/A</v>
      </c>
      <c r="L48" s="170" t="e">
        <f>INDEX('[5]Balance(Stock Control)'!$AM:$AM,MATCH(C48,'[5]Balance(Stock Control)'!$E:$E,0))</f>
        <v>#N/A</v>
      </c>
      <c r="M48" s="171">
        <v>5000</v>
      </c>
      <c r="N48" s="171">
        <v>5000</v>
      </c>
      <c r="O48" s="171">
        <v>5500</v>
      </c>
      <c r="P48" s="192">
        <v>1.6666666666666667</v>
      </c>
      <c r="Q48" s="171">
        <f t="shared" si="0"/>
        <v>1.6666666666666667</v>
      </c>
      <c r="R48" s="170" t="s">
        <v>83</v>
      </c>
      <c r="S48" s="170" t="s">
        <v>83</v>
      </c>
      <c r="T48" s="172" t="s">
        <v>297</v>
      </c>
      <c r="U48" s="173"/>
      <c r="V48" s="159"/>
    </row>
    <row r="49" spans="1:22" ht="26.25" customHeight="1">
      <c r="A49" s="89">
        <v>38</v>
      </c>
      <c r="B49" s="167" t="s">
        <v>165</v>
      </c>
      <c r="C49" s="184">
        <v>20972320</v>
      </c>
      <c r="D49" s="185"/>
      <c r="E49" s="169"/>
      <c r="F49" s="170">
        <v>1</v>
      </c>
      <c r="G49" s="170" t="e">
        <f>INDEX('[1]Balance(Stock Control)'!$AL:$AL,MATCH(C49,'[1]Balance(Stock Control)'!$F:$F,0))</f>
        <v>#N/A</v>
      </c>
      <c r="H49" s="170" t="e">
        <f>INDEX('[6]Balance(Stock Control)'!$AK:$AK,MATCH(C49,'[6]Balance(Stock Control)'!$E:$E,0))</f>
        <v>#N/A</v>
      </c>
      <c r="I49" s="170" t="e">
        <f>INDEX('[2]Balance (Stock Control)'!$AK:$AK,MATCH(C49,'[2]Balance (Stock Control)'!$E:$E,0))</f>
        <v>#N/A</v>
      </c>
      <c r="J49" s="170" t="e">
        <f>INDEX('[3]Balance (Stock Control)'!$AK:$AK,MATCH(C49,'[3]Balance (Stock Control)'!$F:$F,0))</f>
        <v>#N/A</v>
      </c>
      <c r="K49" s="170" t="e">
        <f>INDEX('[4]Balance (Stock Control)'!$AI:$AI,MATCH(C49,'[4]Balance (Stock Control)'!$E:$E,0))</f>
        <v>#N/A</v>
      </c>
      <c r="L49" s="170" t="e">
        <f>INDEX('[5]Balance(Stock Control)'!$AM:$AM,MATCH(C49,'[5]Balance(Stock Control)'!$E:$E,0))</f>
        <v>#N/A</v>
      </c>
      <c r="M49" s="171">
        <v>189.15699000000001</v>
      </c>
      <c r="N49" s="171">
        <v>737712.26100000006</v>
      </c>
      <c r="O49" s="171">
        <v>811483.48710000014</v>
      </c>
      <c r="P49" s="192">
        <v>245.90408700000003</v>
      </c>
      <c r="Q49" s="171">
        <f t="shared" si="0"/>
        <v>245.90408700000003</v>
      </c>
      <c r="R49" s="170" t="s">
        <v>240</v>
      </c>
      <c r="S49" s="170" t="s">
        <v>253</v>
      </c>
      <c r="T49" s="172" t="s">
        <v>266</v>
      </c>
      <c r="U49" s="173"/>
      <c r="V49" s="159"/>
    </row>
    <row r="50" spans="1:22" ht="26.25" customHeight="1">
      <c r="A50" s="89">
        <v>39</v>
      </c>
      <c r="B50" s="167" t="s">
        <v>159</v>
      </c>
      <c r="C50" s="184">
        <v>20781218</v>
      </c>
      <c r="D50" s="185"/>
      <c r="E50" s="169"/>
      <c r="F50" s="170">
        <v>1</v>
      </c>
      <c r="G50" s="170">
        <f>INDEX('[1]Balance(Stock Control)'!$AL:$AL,MATCH(C50,'[1]Balance(Stock Control)'!$F:$F,0))</f>
        <v>1</v>
      </c>
      <c r="H50" s="170" t="e">
        <f>INDEX('[6]Balance(Stock Control)'!$AK:$AK,MATCH(C50,'[6]Balance(Stock Control)'!$E:$E,0))</f>
        <v>#N/A</v>
      </c>
      <c r="I50" s="170" t="e">
        <f>INDEX('[2]Balance (Stock Control)'!$AK:$AK,MATCH(C50,'[2]Balance (Stock Control)'!$E:$E,0))</f>
        <v>#N/A</v>
      </c>
      <c r="J50" s="170" t="e">
        <f>INDEX('[3]Balance (Stock Control)'!$AK:$AK,MATCH(C50,'[3]Balance (Stock Control)'!$F:$F,0))</f>
        <v>#N/A</v>
      </c>
      <c r="K50" s="170" t="e">
        <f>INDEX('[4]Balance (Stock Control)'!$AI:$AI,MATCH(C50,'[4]Balance (Stock Control)'!$E:$E,0))</f>
        <v>#N/A</v>
      </c>
      <c r="L50" s="170" t="e">
        <f>INDEX('[5]Balance(Stock Control)'!$AM:$AM,MATCH(C50,'[5]Balance(Stock Control)'!$E:$E,0))</f>
        <v>#N/A</v>
      </c>
      <c r="M50" s="171"/>
      <c r="N50" s="171"/>
      <c r="O50" s="171">
        <v>123428.25495000002</v>
      </c>
      <c r="P50" s="171">
        <v>37.402501500000007</v>
      </c>
      <c r="Q50" s="171">
        <f t="shared" si="0"/>
        <v>37.402501500000007</v>
      </c>
      <c r="R50" s="170" t="s">
        <v>240</v>
      </c>
      <c r="S50" s="170" t="s">
        <v>59</v>
      </c>
      <c r="T50" s="172" t="s">
        <v>297</v>
      </c>
      <c r="U50" s="173"/>
      <c r="V50" s="159"/>
    </row>
    <row r="51" spans="1:22" ht="26.25" customHeight="1">
      <c r="A51" s="89">
        <v>40</v>
      </c>
      <c r="B51" s="167" t="s">
        <v>159</v>
      </c>
      <c r="C51" s="184">
        <v>21023622</v>
      </c>
      <c r="D51" s="185"/>
      <c r="E51" s="169"/>
      <c r="F51" s="170">
        <v>1</v>
      </c>
      <c r="G51" s="170">
        <f>INDEX('[1]Balance(Stock Control)'!$AL:$AL,MATCH(C51,'[1]Balance(Stock Control)'!$F:$F,0))</f>
        <v>0</v>
      </c>
      <c r="H51" s="170" t="e">
        <f>INDEX('[6]Balance(Stock Control)'!$AK:$AK,MATCH(C51,'[6]Balance(Stock Control)'!$E:$E,0))</f>
        <v>#N/A</v>
      </c>
      <c r="I51" s="170" t="e">
        <f>INDEX('[2]Balance (Stock Control)'!$AK:$AK,MATCH(C51,'[2]Balance (Stock Control)'!$E:$E,0))</f>
        <v>#N/A</v>
      </c>
      <c r="J51" s="170" t="e">
        <f>INDEX('[3]Balance (Stock Control)'!$AK:$AK,MATCH(C51,'[3]Balance (Stock Control)'!$F:$F,0))</f>
        <v>#N/A</v>
      </c>
      <c r="K51" s="170" t="e">
        <f>INDEX('[4]Balance (Stock Control)'!$AI:$AI,MATCH(C51,'[4]Balance (Stock Control)'!$E:$E,0))</f>
        <v>#N/A</v>
      </c>
      <c r="L51" s="170" t="e">
        <f>INDEX('[5]Balance(Stock Control)'!$AM:$AM,MATCH(C51,'[5]Balance(Stock Control)'!$E:$E,0))</f>
        <v>#N/A</v>
      </c>
      <c r="M51" s="171">
        <v>1500</v>
      </c>
      <c r="N51" s="171">
        <v>1500</v>
      </c>
      <c r="O51" s="171">
        <v>1650.0000000000002</v>
      </c>
      <c r="P51" s="192">
        <v>0.50000000000000011</v>
      </c>
      <c r="Q51" s="171">
        <f t="shared" si="0"/>
        <v>0.50000000000000011</v>
      </c>
      <c r="R51" s="170" t="s">
        <v>83</v>
      </c>
      <c r="S51" s="170" t="s">
        <v>83</v>
      </c>
      <c r="T51" s="172" t="s">
        <v>297</v>
      </c>
      <c r="U51" s="173"/>
      <c r="V51" s="159"/>
    </row>
    <row r="52" spans="1:22" ht="26.25" customHeight="1">
      <c r="A52" s="89">
        <v>41</v>
      </c>
      <c r="B52" s="167" t="s">
        <v>159</v>
      </c>
      <c r="C52" s="184">
        <v>20460936</v>
      </c>
      <c r="D52" s="185"/>
      <c r="E52" s="169"/>
      <c r="F52" s="170">
        <v>2</v>
      </c>
      <c r="G52" s="170">
        <f>INDEX('[1]Balance(Stock Control)'!$AL:$AL,MATCH(C52,'[1]Balance(Stock Control)'!$F:$F,0))</f>
        <v>4</v>
      </c>
      <c r="H52" s="170" t="e">
        <f>INDEX('[6]Balance(Stock Control)'!$AK:$AK,MATCH(C52,'[6]Balance(Stock Control)'!$E:$E,0))</f>
        <v>#N/A</v>
      </c>
      <c r="I52" s="170" t="e">
        <f>INDEX('[2]Balance (Stock Control)'!$AK:$AK,MATCH(C52,'[2]Balance (Stock Control)'!$E:$E,0))</f>
        <v>#N/A</v>
      </c>
      <c r="J52" s="170" t="e">
        <f>INDEX('[3]Balance (Stock Control)'!$AK:$AK,MATCH(C52,'[3]Balance (Stock Control)'!$F:$F,0))</f>
        <v>#N/A</v>
      </c>
      <c r="K52" s="170" t="e">
        <f>INDEX('[4]Balance (Stock Control)'!$AI:$AI,MATCH(C52,'[4]Balance (Stock Control)'!$E:$E,0))</f>
        <v>#N/A</v>
      </c>
      <c r="L52" s="170" t="e">
        <f>INDEX('[5]Balance(Stock Control)'!$AM:$AM,MATCH(C52,'[5]Balance(Stock Control)'!$E:$E,0))</f>
        <v>#N/A</v>
      </c>
      <c r="M52" s="171"/>
      <c r="N52" s="171"/>
      <c r="O52" s="171">
        <v>34699.51485</v>
      </c>
      <c r="P52" s="171">
        <v>10.5150045</v>
      </c>
      <c r="Q52" s="171">
        <f t="shared" si="0"/>
        <v>21.030009</v>
      </c>
      <c r="R52" s="170" t="s">
        <v>240</v>
      </c>
      <c r="S52" s="170" t="s">
        <v>59</v>
      </c>
      <c r="T52" s="172" t="s">
        <v>297</v>
      </c>
      <c r="U52" s="173"/>
      <c r="V52" s="159"/>
    </row>
    <row r="53" spans="1:22" ht="26.25" customHeight="1">
      <c r="A53" s="89">
        <v>42</v>
      </c>
      <c r="B53" s="167" t="s">
        <v>147</v>
      </c>
      <c r="C53" s="184">
        <v>20793558</v>
      </c>
      <c r="D53" s="185"/>
      <c r="E53" s="169"/>
      <c r="F53" s="170">
        <v>4</v>
      </c>
      <c r="G53" s="170">
        <f>INDEX('[1]Balance(Stock Control)'!$AL:$AL,MATCH(C53,'[1]Balance(Stock Control)'!$F:$F,0))</f>
        <v>0</v>
      </c>
      <c r="H53" s="170">
        <f>INDEX('[6]Balance(Stock Control)'!$AK:$AK,MATCH(C53,'[6]Balance(Stock Control)'!$E:$E,0))</f>
        <v>8</v>
      </c>
      <c r="I53" s="170" t="e">
        <f>INDEX('[2]Balance (Stock Control)'!$AK:$AK,MATCH(C53,'[2]Balance (Stock Control)'!$E:$E,0))</f>
        <v>#N/A</v>
      </c>
      <c r="J53" s="170" t="e">
        <f>INDEX('[3]Balance (Stock Control)'!$AK:$AK,MATCH(C53,'[3]Balance (Stock Control)'!$F:$F,0))</f>
        <v>#N/A</v>
      </c>
      <c r="K53" s="170" t="e">
        <f>INDEX('[4]Balance (Stock Control)'!$AI:$AI,MATCH(C53,'[4]Balance (Stock Control)'!$E:$E,0))</f>
        <v>#N/A</v>
      </c>
      <c r="L53" s="170" t="e">
        <f>INDEX('[5]Balance(Stock Control)'!$AM:$AM,MATCH(C53,'[5]Balance(Stock Control)'!$E:$E,0))</f>
        <v>#N/A</v>
      </c>
      <c r="M53" s="171"/>
      <c r="N53" s="171"/>
      <c r="O53" s="171">
        <v>12965</v>
      </c>
      <c r="P53" s="171">
        <v>3.9287878787878787</v>
      </c>
      <c r="Q53" s="171">
        <f t="shared" si="0"/>
        <v>15.715151515151515</v>
      </c>
      <c r="R53" s="170" t="s">
        <v>239</v>
      </c>
      <c r="S53" s="170" t="s">
        <v>59</v>
      </c>
      <c r="T53" s="172" t="s">
        <v>297</v>
      </c>
      <c r="U53" s="173"/>
      <c r="V53" s="159"/>
    </row>
    <row r="54" spans="1:22" ht="26.25" customHeight="1">
      <c r="A54" s="89">
        <v>43</v>
      </c>
      <c r="B54" s="167" t="s">
        <v>147</v>
      </c>
      <c r="C54" s="168" t="s">
        <v>212</v>
      </c>
      <c r="D54" s="168">
        <v>20405723</v>
      </c>
      <c r="E54" s="169"/>
      <c r="F54" s="170">
        <v>1</v>
      </c>
      <c r="G54" s="170" t="e">
        <f>INDEX('[1]Balance(Stock Control)'!$AL:$AL,MATCH(C54,'[1]Balance(Stock Control)'!$F:$F,0))</f>
        <v>#N/A</v>
      </c>
      <c r="H54" s="170" t="e">
        <f>INDEX('[6]Balance(Stock Control)'!$AK:$AK,MATCH(C54,'[6]Balance(Stock Control)'!$E:$E,0))</f>
        <v>#N/A</v>
      </c>
      <c r="I54" s="170">
        <f>INDEX('[2]Balance (Stock Control)'!$AK:$AK,MATCH(C54,'[2]Balance (Stock Control)'!$E:$E,0))</f>
        <v>20</v>
      </c>
      <c r="J54" s="170" t="e">
        <f>INDEX('[3]Balance (Stock Control)'!$AK:$AK,MATCH(C54,'[3]Balance (Stock Control)'!$F:$F,0))</f>
        <v>#N/A</v>
      </c>
      <c r="K54" s="170" t="e">
        <f>INDEX('[4]Balance (Stock Control)'!$AI:$AI,MATCH(C54,'[4]Balance (Stock Control)'!$E:$E,0))</f>
        <v>#N/A</v>
      </c>
      <c r="L54" s="170" t="e">
        <f>INDEX('[5]Balance(Stock Control)'!$AM:$AM,MATCH(C54,'[5]Balance(Stock Control)'!$E:$E,0))</f>
        <v>#N/A</v>
      </c>
      <c r="M54" s="171"/>
      <c r="N54" s="171"/>
      <c r="O54" s="171">
        <v>21602.230649999998</v>
      </c>
      <c r="P54" s="171">
        <v>6.5461304999999994</v>
      </c>
      <c r="Q54" s="171">
        <f t="shared" si="0"/>
        <v>6.5461304999999994</v>
      </c>
      <c r="R54" s="170" t="s">
        <v>238</v>
      </c>
      <c r="S54" s="170" t="s">
        <v>59</v>
      </c>
      <c r="T54" s="172" t="s">
        <v>297</v>
      </c>
      <c r="U54" s="173"/>
      <c r="V54" s="159"/>
    </row>
    <row r="55" spans="1:22" ht="26.25" customHeight="1">
      <c r="A55" s="89">
        <v>44</v>
      </c>
      <c r="B55" s="167" t="s">
        <v>166</v>
      </c>
      <c r="C55" s="184">
        <v>21558299</v>
      </c>
      <c r="D55" s="185"/>
      <c r="E55" s="169"/>
      <c r="F55" s="170">
        <v>2</v>
      </c>
      <c r="G55" s="170">
        <f>INDEX('[1]Balance(Stock Control)'!$AL:$AL,MATCH(C55,'[1]Balance(Stock Control)'!$F:$F,0))</f>
        <v>3</v>
      </c>
      <c r="H55" s="170" t="e">
        <f>INDEX('[6]Balance(Stock Control)'!$AK:$AK,MATCH(C55,'[6]Balance(Stock Control)'!$E:$E,0))</f>
        <v>#N/A</v>
      </c>
      <c r="I55" s="170" t="e">
        <f>INDEX('[2]Balance (Stock Control)'!$AK:$AK,MATCH(C55,'[2]Balance (Stock Control)'!$E:$E,0))</f>
        <v>#N/A</v>
      </c>
      <c r="J55" s="170" t="e">
        <f>INDEX('[3]Balance (Stock Control)'!$AK:$AK,MATCH(C55,'[3]Balance (Stock Control)'!$F:$F,0))</f>
        <v>#N/A</v>
      </c>
      <c r="K55" s="170" t="e">
        <f>INDEX('[4]Balance (Stock Control)'!$AI:$AI,MATCH(C55,'[4]Balance (Stock Control)'!$E:$E,0))</f>
        <v>#N/A</v>
      </c>
      <c r="L55" s="170" t="e">
        <f>INDEX('[5]Balance(Stock Control)'!$AM:$AM,MATCH(C55,'[5]Balance(Stock Control)'!$E:$E,0))</f>
        <v>#N/A</v>
      </c>
      <c r="M55" s="171"/>
      <c r="N55" s="171"/>
      <c r="O55" s="171">
        <v>1082128.1971500001</v>
      </c>
      <c r="P55" s="171">
        <v>327.91763550000002</v>
      </c>
      <c r="Q55" s="171">
        <f t="shared" si="0"/>
        <v>655.83527100000003</v>
      </c>
      <c r="R55" s="170" t="s">
        <v>240</v>
      </c>
      <c r="S55" s="170" t="s">
        <v>59</v>
      </c>
      <c r="T55" s="172" t="s">
        <v>297</v>
      </c>
      <c r="U55" s="173"/>
      <c r="V55" s="159"/>
    </row>
    <row r="56" spans="1:22" ht="26.25" customHeight="1">
      <c r="A56" s="89">
        <v>45</v>
      </c>
      <c r="B56" s="167" t="s">
        <v>167</v>
      </c>
      <c r="C56" s="184">
        <v>20792140</v>
      </c>
      <c r="D56" s="185"/>
      <c r="E56" s="169"/>
      <c r="F56" s="170">
        <v>1</v>
      </c>
      <c r="G56" s="170" t="e">
        <f>INDEX('[1]Balance(Stock Control)'!$AL:$AL,MATCH(C56,'[1]Balance(Stock Control)'!$F:$F,0))</f>
        <v>#N/A</v>
      </c>
      <c r="H56" s="170" t="e">
        <f>INDEX('[6]Balance(Stock Control)'!$AK:$AK,MATCH(C56,'[6]Balance(Stock Control)'!$E:$E,0))</f>
        <v>#N/A</v>
      </c>
      <c r="I56" s="170" t="e">
        <f>INDEX('[2]Balance (Stock Control)'!$AK:$AK,MATCH(C56,'[2]Balance (Stock Control)'!$E:$E,0))</f>
        <v>#N/A</v>
      </c>
      <c r="J56" s="170" t="e">
        <f>INDEX('[3]Balance (Stock Control)'!$AK:$AK,MATCH(C56,'[3]Balance (Stock Control)'!$F:$F,0))</f>
        <v>#N/A</v>
      </c>
      <c r="K56" s="170" t="e">
        <f>INDEX('[4]Balance (Stock Control)'!$AI:$AI,MATCH(C56,'[4]Balance (Stock Control)'!$E:$E,0))</f>
        <v>#N/A</v>
      </c>
      <c r="L56" s="170" t="e">
        <f>INDEX('[5]Balance(Stock Control)'!$AM:$AM,MATCH(C56,'[5]Balance(Stock Control)'!$E:$E,0))</f>
        <v>#N/A</v>
      </c>
      <c r="M56" s="171">
        <v>3500</v>
      </c>
      <c r="N56" s="171">
        <v>3500</v>
      </c>
      <c r="O56" s="171">
        <v>3850.0000000000005</v>
      </c>
      <c r="P56" s="192">
        <v>1.1666666666666667</v>
      </c>
      <c r="Q56" s="171">
        <f t="shared" si="0"/>
        <v>1.1666666666666667</v>
      </c>
      <c r="R56" s="170" t="s">
        <v>83</v>
      </c>
      <c r="S56" s="170" t="s">
        <v>83</v>
      </c>
      <c r="T56" s="172" t="s">
        <v>297</v>
      </c>
      <c r="U56" s="173"/>
      <c r="V56" s="159"/>
    </row>
    <row r="57" spans="1:22" ht="26.25" customHeight="1">
      <c r="A57" s="89">
        <v>46</v>
      </c>
      <c r="B57" s="167" t="s">
        <v>168</v>
      </c>
      <c r="C57" s="168" t="s">
        <v>213</v>
      </c>
      <c r="D57" s="168">
        <v>20827892</v>
      </c>
      <c r="E57" s="169"/>
      <c r="F57" s="170">
        <v>6</v>
      </c>
      <c r="G57" s="170" t="e">
        <f>INDEX('[1]Balance(Stock Control)'!$AL:$AL,MATCH(C57,'[1]Balance(Stock Control)'!$F:$F,0))</f>
        <v>#N/A</v>
      </c>
      <c r="H57" s="170" t="e">
        <f>INDEX('[6]Balance(Stock Control)'!$AK:$AK,MATCH(C57,'[6]Balance(Stock Control)'!$E:$E,0))</f>
        <v>#N/A</v>
      </c>
      <c r="I57" s="170">
        <f>INDEX('[2]Balance (Stock Control)'!$AK:$AK,MATCH(C57,'[2]Balance (Stock Control)'!$E:$E,0))</f>
        <v>8</v>
      </c>
      <c r="J57" s="170" t="e">
        <f>INDEX('[3]Balance (Stock Control)'!$AK:$AK,MATCH(C57,'[3]Balance (Stock Control)'!$F:$F,0))</f>
        <v>#N/A</v>
      </c>
      <c r="K57" s="170" t="e">
        <f>INDEX('[4]Balance (Stock Control)'!$AI:$AI,MATCH(C57,'[4]Balance (Stock Control)'!$E:$E,0))</f>
        <v>#N/A</v>
      </c>
      <c r="L57" s="170" t="e">
        <f>INDEX('[5]Balance(Stock Control)'!$AM:$AM,MATCH(C57,'[5]Balance(Stock Control)'!$E:$E,0))</f>
        <v>#N/A</v>
      </c>
      <c r="M57" s="171"/>
      <c r="N57" s="171"/>
      <c r="O57" s="171">
        <v>154976.00284833327</v>
      </c>
      <c r="P57" s="171">
        <v>46.962425105555539</v>
      </c>
      <c r="Q57" s="171">
        <f t="shared" si="0"/>
        <v>281.77455063333321</v>
      </c>
      <c r="R57" s="170" t="s">
        <v>238</v>
      </c>
      <c r="S57" s="170" t="s">
        <v>59</v>
      </c>
      <c r="T57" s="172" t="s">
        <v>297</v>
      </c>
      <c r="U57" s="173"/>
      <c r="V57" s="159"/>
    </row>
    <row r="58" spans="1:22" ht="26.25" customHeight="1">
      <c r="A58" s="89">
        <v>47</v>
      </c>
      <c r="B58" s="167" t="s">
        <v>131</v>
      </c>
      <c r="C58" s="184">
        <v>20799719</v>
      </c>
      <c r="D58" s="185"/>
      <c r="E58" s="169"/>
      <c r="F58" s="170">
        <v>6</v>
      </c>
      <c r="G58" s="170">
        <f>INDEX('[1]Balance(Stock Control)'!$AL:$AL,MATCH(C58,'[1]Balance(Stock Control)'!$F:$F,0))</f>
        <v>48</v>
      </c>
      <c r="H58" s="170" t="e">
        <f>INDEX('[6]Balance(Stock Control)'!$AK:$AK,MATCH(C58,'[6]Balance(Stock Control)'!$E:$E,0))</f>
        <v>#N/A</v>
      </c>
      <c r="I58" s="170" t="e">
        <f>INDEX('[2]Balance (Stock Control)'!$AK:$AK,MATCH(C58,'[2]Balance (Stock Control)'!$E:$E,0))</f>
        <v>#N/A</v>
      </c>
      <c r="J58" s="170" t="e">
        <f>INDEX('[3]Balance (Stock Control)'!$AK:$AK,MATCH(C58,'[3]Balance (Stock Control)'!$F:$F,0))</f>
        <v>#N/A</v>
      </c>
      <c r="K58" s="170" t="e">
        <f>INDEX('[4]Balance (Stock Control)'!$AI:$AI,MATCH(C58,'[4]Balance (Stock Control)'!$E:$E,0))</f>
        <v>#N/A</v>
      </c>
      <c r="L58" s="170" t="e">
        <f>INDEX('[5]Balance(Stock Control)'!$AM:$AM,MATCH(C58,'[5]Balance(Stock Control)'!$E:$E,0))</f>
        <v>#N/A</v>
      </c>
      <c r="M58" s="171"/>
      <c r="N58" s="171"/>
      <c r="O58" s="171">
        <v>15973.857900000001</v>
      </c>
      <c r="P58" s="171">
        <v>4.8405630000000004</v>
      </c>
      <c r="Q58" s="171">
        <f t="shared" si="0"/>
        <v>29.043378000000004</v>
      </c>
      <c r="R58" s="170" t="s">
        <v>240</v>
      </c>
      <c r="S58" s="170" t="s">
        <v>59</v>
      </c>
      <c r="T58" s="172" t="s">
        <v>297</v>
      </c>
      <c r="U58" s="173"/>
      <c r="V58" s="159"/>
    </row>
    <row r="59" spans="1:22" ht="26.25" customHeight="1">
      <c r="A59" s="89">
        <v>48</v>
      </c>
      <c r="B59" s="167" t="s">
        <v>169</v>
      </c>
      <c r="C59" s="184">
        <v>21147486</v>
      </c>
      <c r="D59" s="185"/>
      <c r="E59" s="169"/>
      <c r="F59" s="170">
        <v>1</v>
      </c>
      <c r="G59" s="170" t="e">
        <f>INDEX('[1]Balance(Stock Control)'!$AL:$AL,MATCH(C59,'[1]Balance(Stock Control)'!$F:$F,0))</f>
        <v>#N/A</v>
      </c>
      <c r="H59" s="170" t="e">
        <f>INDEX('[6]Balance(Stock Control)'!$AK:$AK,MATCH(C59,'[6]Balance(Stock Control)'!$E:$E,0))</f>
        <v>#N/A</v>
      </c>
      <c r="I59" s="170" t="e">
        <f>INDEX('[2]Balance (Stock Control)'!$AK:$AK,MATCH(C59,'[2]Balance (Stock Control)'!$E:$E,0))</f>
        <v>#N/A</v>
      </c>
      <c r="J59" s="170" t="e">
        <f>INDEX('[3]Balance (Stock Control)'!$AK:$AK,MATCH(C59,'[3]Balance (Stock Control)'!$F:$F,0))</f>
        <v>#N/A</v>
      </c>
      <c r="K59" s="170" t="e">
        <f>INDEX('[4]Balance (Stock Control)'!$AI:$AI,MATCH(C59,'[4]Balance (Stock Control)'!$E:$E,0))</f>
        <v>#N/A</v>
      </c>
      <c r="L59" s="170" t="e">
        <f>INDEX('[5]Balance(Stock Control)'!$AM:$AM,MATCH(C59,'[5]Balance(Stock Control)'!$E:$E,0))</f>
        <v>#N/A</v>
      </c>
      <c r="M59" s="171">
        <v>9500</v>
      </c>
      <c r="N59" s="171">
        <v>9500</v>
      </c>
      <c r="O59" s="171">
        <v>10450</v>
      </c>
      <c r="P59" s="192">
        <v>3.1666666666666665</v>
      </c>
      <c r="Q59" s="171">
        <f t="shared" si="0"/>
        <v>3.1666666666666665</v>
      </c>
      <c r="R59" s="170" t="s">
        <v>83</v>
      </c>
      <c r="S59" s="170" t="s">
        <v>83</v>
      </c>
      <c r="T59" s="172" t="s">
        <v>297</v>
      </c>
      <c r="U59" s="173"/>
      <c r="V59" s="159"/>
    </row>
    <row r="60" spans="1:22" ht="26.25" customHeight="1">
      <c r="A60" s="89">
        <v>49</v>
      </c>
      <c r="B60" s="167" t="s">
        <v>159</v>
      </c>
      <c r="C60" s="184">
        <v>20405562</v>
      </c>
      <c r="D60" s="185"/>
      <c r="E60" s="169"/>
      <c r="F60" s="170">
        <v>1</v>
      </c>
      <c r="G60" s="170" t="e">
        <f>INDEX('[1]Balance(Stock Control)'!$AL:$AL,MATCH(C60,'[1]Balance(Stock Control)'!$F:$F,0))</f>
        <v>#N/A</v>
      </c>
      <c r="H60" s="170" t="e">
        <f>INDEX('[6]Balance(Stock Control)'!$AK:$AK,MATCH(C60,'[6]Balance(Stock Control)'!$E:$E,0))</f>
        <v>#N/A</v>
      </c>
      <c r="I60" s="170" t="e">
        <f>INDEX('[2]Balance (Stock Control)'!$AK:$AK,MATCH(C60,'[2]Balance (Stock Control)'!$E:$E,0))</f>
        <v>#N/A</v>
      </c>
      <c r="J60" s="170" t="e">
        <f>INDEX('[3]Balance (Stock Control)'!$AK:$AK,MATCH(C60,'[3]Balance (Stock Control)'!$F:$F,0))</f>
        <v>#N/A</v>
      </c>
      <c r="K60" s="170" t="e">
        <f>INDEX('[4]Balance (Stock Control)'!$AI:$AI,MATCH(C60,'[4]Balance (Stock Control)'!$E:$E,0))</f>
        <v>#N/A</v>
      </c>
      <c r="L60" s="170" t="e">
        <f>INDEX('[5]Balance(Stock Control)'!$AM:$AM,MATCH(C60,'[5]Balance(Stock Control)'!$E:$E,0))</f>
        <v>#N/A</v>
      </c>
      <c r="M60" s="171">
        <v>2500</v>
      </c>
      <c r="N60" s="171">
        <v>2500</v>
      </c>
      <c r="O60" s="171">
        <v>2750</v>
      </c>
      <c r="P60" s="192">
        <v>0.83333333333333337</v>
      </c>
      <c r="Q60" s="171">
        <f t="shared" si="0"/>
        <v>0.83333333333333337</v>
      </c>
      <c r="R60" s="170" t="s">
        <v>83</v>
      </c>
      <c r="S60" s="170" t="s">
        <v>83</v>
      </c>
      <c r="T60" s="172" t="s">
        <v>297</v>
      </c>
      <c r="U60" s="173"/>
      <c r="V60" s="159"/>
    </row>
    <row r="61" spans="1:22" ht="26.25" customHeight="1">
      <c r="A61" s="89">
        <v>50</v>
      </c>
      <c r="B61" s="167" t="s">
        <v>167</v>
      </c>
      <c r="C61" s="184">
        <v>22278501</v>
      </c>
      <c r="D61" s="185"/>
      <c r="E61" s="169"/>
      <c r="F61" s="170">
        <v>12</v>
      </c>
      <c r="G61" s="170">
        <f>INDEX('[1]Balance(Stock Control)'!$AL:$AL,MATCH(C61,'[1]Balance(Stock Control)'!$F:$F,0))</f>
        <v>33</v>
      </c>
      <c r="H61" s="170">
        <f>INDEX('[6]Balance(Stock Control)'!$AK:$AK,MATCH(C61,'[6]Balance(Stock Control)'!$E:$E,0))</f>
        <v>132</v>
      </c>
      <c r="I61" s="170" t="e">
        <f>INDEX('[2]Balance (Stock Control)'!$AK:$AK,MATCH(C61,'[2]Balance (Stock Control)'!$E:$E,0))</f>
        <v>#N/A</v>
      </c>
      <c r="J61" s="170" t="e">
        <f>INDEX('[3]Balance (Stock Control)'!$AK:$AK,MATCH(C61,'[3]Balance (Stock Control)'!$F:$F,0))</f>
        <v>#N/A</v>
      </c>
      <c r="K61" s="170" t="e">
        <f>INDEX('[4]Balance (Stock Control)'!$AI:$AI,MATCH(C61,'[4]Balance (Stock Control)'!$E:$E,0))</f>
        <v>#N/A</v>
      </c>
      <c r="L61" s="170" t="e">
        <f>INDEX('[5]Balance(Stock Control)'!$AM:$AM,MATCH(C61,'[5]Balance(Stock Control)'!$E:$E,0))</f>
        <v>#N/A</v>
      </c>
      <c r="M61" s="171"/>
      <c r="N61" s="171"/>
      <c r="O61" s="171">
        <v>11872.129500000001</v>
      </c>
      <c r="P61" s="171">
        <v>3.5976150000000002</v>
      </c>
      <c r="Q61" s="171">
        <f t="shared" si="0"/>
        <v>43.171379999999999</v>
      </c>
      <c r="R61" s="170" t="s">
        <v>240</v>
      </c>
      <c r="S61" s="170" t="s">
        <v>59</v>
      </c>
      <c r="T61" s="172" t="s">
        <v>266</v>
      </c>
      <c r="U61" s="173"/>
      <c r="V61" s="159"/>
    </row>
    <row r="62" spans="1:22" ht="26.25" customHeight="1">
      <c r="A62" s="89">
        <v>51</v>
      </c>
      <c r="B62" s="167" t="s">
        <v>170</v>
      </c>
      <c r="C62" s="196">
        <v>12709880017</v>
      </c>
      <c r="D62" s="87" t="s">
        <v>214</v>
      </c>
      <c r="E62" s="169"/>
      <c r="F62" s="170">
        <v>1</v>
      </c>
      <c r="G62" s="170" t="e">
        <f>INDEX('[1]Balance(Stock Control)'!$AL:$AL,MATCH(C62,'[1]Balance(Stock Control)'!$F:$F,0))</f>
        <v>#N/A</v>
      </c>
      <c r="H62" s="170" t="e">
        <f>INDEX('[6]Balance(Stock Control)'!$AK:$AK,MATCH(C62,'[6]Balance(Stock Control)'!$E:$E,0))</f>
        <v>#N/A</v>
      </c>
      <c r="I62" s="170" t="e">
        <f>INDEX('[2]Balance (Stock Control)'!$AK:$AK,MATCH(C62,'[2]Balance (Stock Control)'!$E:$E,0))</f>
        <v>#N/A</v>
      </c>
      <c r="J62" s="170" t="e">
        <f>INDEX('[3]Balance (Stock Control)'!$AK:$AK,MATCH(C62,'[3]Balance (Stock Control)'!$F:$F,0))</f>
        <v>#N/A</v>
      </c>
      <c r="K62" s="170">
        <f>INDEX('[4]Balance (Stock Control)'!$AI:$AI,MATCH(C62,'[4]Balance (Stock Control)'!$E:$E,0))</f>
        <v>4</v>
      </c>
      <c r="L62" s="170" t="e">
        <f>INDEX('[5]Balance(Stock Control)'!$AM:$AM,MATCH(C62,'[5]Balance(Stock Control)'!$E:$E,0))</f>
        <v>#N/A</v>
      </c>
      <c r="M62" s="171">
        <v>287.21666666666664</v>
      </c>
      <c r="N62" s="171">
        <v>1120145</v>
      </c>
      <c r="O62" s="171">
        <v>1232159.5</v>
      </c>
      <c r="P62" s="171">
        <v>373.38166666666666</v>
      </c>
      <c r="Q62" s="171">
        <f t="shared" si="0"/>
        <v>373.38166666666666</v>
      </c>
      <c r="R62" s="168" t="s">
        <v>243</v>
      </c>
      <c r="S62" s="170" t="s">
        <v>59</v>
      </c>
      <c r="T62" s="172" t="s">
        <v>297</v>
      </c>
      <c r="U62" s="173"/>
      <c r="V62" s="159"/>
    </row>
    <row r="63" spans="1:22" ht="26.25" customHeight="1">
      <c r="A63" s="89">
        <v>52</v>
      </c>
      <c r="B63" s="167" t="s">
        <v>171</v>
      </c>
      <c r="C63" s="184">
        <v>21553338</v>
      </c>
      <c r="D63" s="185"/>
      <c r="E63" s="169"/>
      <c r="F63" s="170">
        <v>1</v>
      </c>
      <c r="G63" s="170">
        <f>INDEX('[1]Balance(Stock Control)'!$AL:$AL,MATCH(C63,'[1]Balance(Stock Control)'!$F:$F,0))</f>
        <v>1</v>
      </c>
      <c r="H63" s="170" t="e">
        <f>INDEX('[6]Balance(Stock Control)'!$AK:$AK,MATCH(C63,'[6]Balance(Stock Control)'!$E:$E,0))</f>
        <v>#N/A</v>
      </c>
      <c r="I63" s="170" t="e">
        <f>INDEX('[2]Balance (Stock Control)'!$AK:$AK,MATCH(C63,'[2]Balance (Stock Control)'!$E:$E,0))</f>
        <v>#N/A</v>
      </c>
      <c r="J63" s="170" t="e">
        <f>INDEX('[3]Balance (Stock Control)'!$AK:$AK,MATCH(C63,'[3]Balance (Stock Control)'!$F:$F,0))</f>
        <v>#N/A</v>
      </c>
      <c r="K63" s="170" t="e">
        <f>INDEX('[4]Balance (Stock Control)'!$AI:$AI,MATCH(C63,'[4]Balance (Stock Control)'!$E:$E,0))</f>
        <v>#N/A</v>
      </c>
      <c r="L63" s="170" t="e">
        <f>INDEX('[5]Balance(Stock Control)'!$AM:$AM,MATCH(C63,'[5]Balance(Stock Control)'!$E:$E,0))</f>
        <v>#N/A</v>
      </c>
      <c r="M63" s="171"/>
      <c r="N63" s="171"/>
      <c r="O63" s="171">
        <v>641907.46620000002</v>
      </c>
      <c r="P63" s="171">
        <v>194.517414</v>
      </c>
      <c r="Q63" s="171">
        <f t="shared" si="0"/>
        <v>194.517414</v>
      </c>
      <c r="R63" s="170" t="s">
        <v>240</v>
      </c>
      <c r="S63" s="170" t="s">
        <v>59</v>
      </c>
      <c r="T63" s="172" t="s">
        <v>297</v>
      </c>
      <c r="U63" s="173"/>
      <c r="V63" s="159"/>
    </row>
    <row r="64" spans="1:22" ht="26.25" customHeight="1">
      <c r="A64" s="89">
        <v>53</v>
      </c>
      <c r="B64" s="167" t="s">
        <v>159</v>
      </c>
      <c r="C64" s="184">
        <v>60113509</v>
      </c>
      <c r="D64" s="185"/>
      <c r="E64" s="169"/>
      <c r="F64" s="170">
        <v>2</v>
      </c>
      <c r="G64" s="170">
        <f>INDEX('[1]Balance(Stock Control)'!$AL:$AL,MATCH(C64,'[1]Balance(Stock Control)'!$F:$F,0))</f>
        <v>5</v>
      </c>
      <c r="H64" s="170" t="e">
        <f>INDEX('[6]Balance(Stock Control)'!$AK:$AK,MATCH(C64,'[6]Balance(Stock Control)'!$E:$E,0))</f>
        <v>#N/A</v>
      </c>
      <c r="I64" s="170" t="e">
        <f>INDEX('[2]Balance (Stock Control)'!$AK:$AK,MATCH(C64,'[2]Balance (Stock Control)'!$E:$E,0))</f>
        <v>#N/A</v>
      </c>
      <c r="J64" s="170" t="e">
        <f>INDEX('[3]Balance (Stock Control)'!$AK:$AK,MATCH(C64,'[3]Balance (Stock Control)'!$F:$F,0))</f>
        <v>#N/A</v>
      </c>
      <c r="K64" s="170" t="e">
        <f>INDEX('[4]Balance (Stock Control)'!$AI:$AI,MATCH(C64,'[4]Balance (Stock Control)'!$E:$E,0))</f>
        <v>#N/A</v>
      </c>
      <c r="L64" s="170" t="e">
        <f>INDEX('[5]Balance(Stock Control)'!$AM:$AM,MATCH(C64,'[5]Balance(Stock Control)'!$E:$E,0))</f>
        <v>#N/A</v>
      </c>
      <c r="M64" s="171"/>
      <c r="N64" s="171"/>
      <c r="O64" s="171">
        <v>13071.972375000001</v>
      </c>
      <c r="P64" s="171">
        <v>3.9612037500000006</v>
      </c>
      <c r="Q64" s="171">
        <f t="shared" si="0"/>
        <v>7.9224075000000012</v>
      </c>
      <c r="R64" s="170" t="s">
        <v>240</v>
      </c>
      <c r="S64" s="170" t="s">
        <v>59</v>
      </c>
      <c r="T64" s="172" t="s">
        <v>297</v>
      </c>
      <c r="U64" s="173"/>
      <c r="V64" s="159"/>
    </row>
    <row r="65" spans="1:22" ht="26.25" customHeight="1">
      <c r="A65" s="89">
        <v>54</v>
      </c>
      <c r="B65" s="167" t="s">
        <v>172</v>
      </c>
      <c r="C65" s="184">
        <v>21327635</v>
      </c>
      <c r="D65" s="185"/>
      <c r="E65" s="169"/>
      <c r="F65" s="170">
        <v>1</v>
      </c>
      <c r="G65" s="170" t="e">
        <f>INDEX('[1]Balance(Stock Control)'!$AL:$AL,MATCH(C65,'[1]Balance(Stock Control)'!$F:$F,0))</f>
        <v>#N/A</v>
      </c>
      <c r="H65" s="170" t="e">
        <f>INDEX('[6]Balance(Stock Control)'!$AK:$AK,MATCH(C65,'[6]Balance(Stock Control)'!$E:$E,0))</f>
        <v>#N/A</v>
      </c>
      <c r="I65" s="170" t="e">
        <f>INDEX('[2]Balance (Stock Control)'!$AK:$AK,MATCH(C65,'[2]Balance (Stock Control)'!$E:$E,0))</f>
        <v>#N/A</v>
      </c>
      <c r="J65" s="170" t="e">
        <f>INDEX('[3]Balance (Stock Control)'!$AK:$AK,MATCH(C65,'[3]Balance (Stock Control)'!$F:$F,0))</f>
        <v>#N/A</v>
      </c>
      <c r="K65" s="170" t="e">
        <f>INDEX('[4]Balance (Stock Control)'!$AI:$AI,MATCH(C65,'[4]Balance (Stock Control)'!$E:$E,0))</f>
        <v>#N/A</v>
      </c>
      <c r="L65" s="170" t="e">
        <f>INDEX('[5]Balance(Stock Control)'!$AM:$AM,MATCH(C65,'[5]Balance(Stock Control)'!$E:$E,0))</f>
        <v>#N/A</v>
      </c>
      <c r="M65" s="171">
        <v>15000</v>
      </c>
      <c r="N65" s="171">
        <v>15000</v>
      </c>
      <c r="O65" s="171">
        <v>16500</v>
      </c>
      <c r="P65" s="192">
        <v>5</v>
      </c>
      <c r="Q65" s="171">
        <f t="shared" si="0"/>
        <v>5</v>
      </c>
      <c r="R65" s="170" t="s">
        <v>83</v>
      </c>
      <c r="S65" s="170" t="s">
        <v>83</v>
      </c>
      <c r="T65" s="172" t="s">
        <v>297</v>
      </c>
      <c r="U65" s="173"/>
      <c r="V65" s="159"/>
    </row>
    <row r="66" spans="1:22" ht="26.25" customHeight="1">
      <c r="A66" s="89">
        <v>55</v>
      </c>
      <c r="B66" s="167" t="s">
        <v>173</v>
      </c>
      <c r="C66" s="184">
        <v>22444240</v>
      </c>
      <c r="D66" s="185"/>
      <c r="E66" s="169"/>
      <c r="F66" s="170">
        <v>1</v>
      </c>
      <c r="G66" s="170" t="e">
        <f>INDEX('[1]Balance(Stock Control)'!$AL:$AL,MATCH(C66,'[1]Balance(Stock Control)'!$F:$F,0))</f>
        <v>#N/A</v>
      </c>
      <c r="H66" s="170" t="e">
        <f>INDEX('[6]Balance(Stock Control)'!$AK:$AK,MATCH(C66,'[6]Balance(Stock Control)'!$E:$E,0))</f>
        <v>#N/A</v>
      </c>
      <c r="I66" s="170" t="e">
        <f>INDEX('[2]Balance (Stock Control)'!$AK:$AK,MATCH(C66,'[2]Balance (Stock Control)'!$E:$E,0))</f>
        <v>#N/A</v>
      </c>
      <c r="J66" s="170" t="e">
        <f>INDEX('[3]Balance (Stock Control)'!$AK:$AK,MATCH(C66,'[3]Balance (Stock Control)'!$F:$F,0))</f>
        <v>#N/A</v>
      </c>
      <c r="K66" s="170" t="e">
        <f>INDEX('[4]Balance (Stock Control)'!$AI:$AI,MATCH(C66,'[4]Balance (Stock Control)'!$E:$E,0))</f>
        <v>#N/A</v>
      </c>
      <c r="L66" s="170" t="e">
        <f>INDEX('[5]Balance(Stock Control)'!$AM:$AM,MATCH(C66,'[5]Balance(Stock Control)'!$E:$E,0))</f>
        <v>#N/A</v>
      </c>
      <c r="M66" s="171"/>
      <c r="N66" s="171">
        <v>8000</v>
      </c>
      <c r="O66" s="171">
        <v>8800</v>
      </c>
      <c r="P66" s="192">
        <v>2.6666666666666665</v>
      </c>
      <c r="Q66" s="171">
        <f t="shared" si="0"/>
        <v>2.6666666666666665</v>
      </c>
      <c r="R66" s="170" t="s">
        <v>83</v>
      </c>
      <c r="S66" s="170" t="s">
        <v>83</v>
      </c>
      <c r="T66" s="172" t="s">
        <v>297</v>
      </c>
      <c r="U66" s="173"/>
      <c r="V66" s="159"/>
    </row>
    <row r="67" spans="1:22" ht="26.25" customHeight="1">
      <c r="A67" s="89">
        <v>56</v>
      </c>
      <c r="B67" s="167" t="s">
        <v>148</v>
      </c>
      <c r="C67" s="184">
        <v>20971248</v>
      </c>
      <c r="D67" s="185"/>
      <c r="E67" s="169"/>
      <c r="F67" s="170">
        <v>2</v>
      </c>
      <c r="G67" s="170" t="e">
        <f>INDEX('[1]Balance(Stock Control)'!$AL:$AL,MATCH(C67,'[1]Balance(Stock Control)'!$F:$F,0))</f>
        <v>#N/A</v>
      </c>
      <c r="H67" s="170" t="e">
        <f>INDEX('[6]Balance(Stock Control)'!$AK:$AK,MATCH(C67,'[6]Balance(Stock Control)'!$E:$E,0))</f>
        <v>#N/A</v>
      </c>
      <c r="I67" s="170" t="e">
        <f>INDEX('[2]Balance (Stock Control)'!$AK:$AK,MATCH(C67,'[2]Balance (Stock Control)'!$E:$E,0))</f>
        <v>#N/A</v>
      </c>
      <c r="J67" s="170" t="e">
        <f>INDEX('[3]Balance (Stock Control)'!$AK:$AK,MATCH(C67,'[3]Balance (Stock Control)'!$F:$F,0))</f>
        <v>#N/A</v>
      </c>
      <c r="K67" s="170" t="e">
        <f>INDEX('[4]Balance (Stock Control)'!$AI:$AI,MATCH(C67,'[4]Balance (Stock Control)'!$E:$E,0))</f>
        <v>#N/A</v>
      </c>
      <c r="L67" s="170" t="e">
        <f>INDEX('[5]Balance(Stock Control)'!$AM:$AM,MATCH(C67,'[5]Balance(Stock Control)'!$E:$E,0))</f>
        <v>#N/A</v>
      </c>
      <c r="M67" s="171">
        <v>1500</v>
      </c>
      <c r="N67" s="171">
        <v>1500</v>
      </c>
      <c r="O67" s="171">
        <v>1650.0000000000002</v>
      </c>
      <c r="P67" s="192">
        <v>0.50000000000000011</v>
      </c>
      <c r="Q67" s="171">
        <f t="shared" si="0"/>
        <v>1.0000000000000002</v>
      </c>
      <c r="R67" s="170" t="s">
        <v>83</v>
      </c>
      <c r="S67" s="170" t="s">
        <v>83</v>
      </c>
      <c r="T67" s="172" t="s">
        <v>297</v>
      </c>
      <c r="U67" s="173"/>
      <c r="V67" s="159"/>
    </row>
    <row r="68" spans="1:22" ht="26.25" customHeight="1">
      <c r="A68" s="89">
        <v>57</v>
      </c>
      <c r="B68" s="167" t="s">
        <v>159</v>
      </c>
      <c r="C68" s="184">
        <v>888767</v>
      </c>
      <c r="D68" s="185"/>
      <c r="E68" s="169"/>
      <c r="F68" s="170">
        <v>1</v>
      </c>
      <c r="G68" s="170" t="e">
        <f>INDEX('[1]Balance(Stock Control)'!$AL:$AL,MATCH(C68,'[1]Balance(Stock Control)'!$F:$F,0))</f>
        <v>#N/A</v>
      </c>
      <c r="H68" s="170" t="e">
        <f>INDEX('[6]Balance(Stock Control)'!$AK:$AK,MATCH(C68,'[6]Balance(Stock Control)'!$E:$E,0))</f>
        <v>#N/A</v>
      </c>
      <c r="I68" s="170" t="e">
        <f>INDEX('[2]Balance (Stock Control)'!$AK:$AK,MATCH(C68,'[2]Balance (Stock Control)'!$E:$E,0))</f>
        <v>#N/A</v>
      </c>
      <c r="J68" s="170" t="e">
        <f>INDEX('[3]Balance (Stock Control)'!$AK:$AK,MATCH(C68,'[3]Balance (Stock Control)'!$F:$F,0))</f>
        <v>#N/A</v>
      </c>
      <c r="K68" s="170" t="e">
        <f>INDEX('[4]Balance (Stock Control)'!$AI:$AI,MATCH(C68,'[4]Balance (Stock Control)'!$E:$E,0))</f>
        <v>#N/A</v>
      </c>
      <c r="L68" s="170" t="e">
        <f>INDEX('[5]Balance(Stock Control)'!$AM:$AM,MATCH(C68,'[5]Balance(Stock Control)'!$E:$E,0))</f>
        <v>#N/A</v>
      </c>
      <c r="M68" s="171">
        <v>2500</v>
      </c>
      <c r="N68" s="171">
        <v>2500</v>
      </c>
      <c r="O68" s="171">
        <v>2750</v>
      </c>
      <c r="P68" s="192">
        <v>0.83333333333333337</v>
      </c>
      <c r="Q68" s="171">
        <f t="shared" si="0"/>
        <v>0.83333333333333337</v>
      </c>
      <c r="R68" s="170" t="s">
        <v>83</v>
      </c>
      <c r="S68" s="170" t="s">
        <v>83</v>
      </c>
      <c r="T68" s="172" t="s">
        <v>297</v>
      </c>
      <c r="U68" s="173"/>
      <c r="V68" s="159"/>
    </row>
    <row r="69" spans="1:22" ht="26.25" customHeight="1">
      <c r="A69" s="89">
        <v>58</v>
      </c>
      <c r="B69" s="167" t="s">
        <v>147</v>
      </c>
      <c r="C69" s="184">
        <v>20405885</v>
      </c>
      <c r="D69" s="185"/>
      <c r="E69" s="169"/>
      <c r="F69" s="170">
        <v>2</v>
      </c>
      <c r="G69" s="170">
        <f>INDEX('[1]Balance(Stock Control)'!$AL:$AL,MATCH(C69,'[1]Balance(Stock Control)'!$F:$F,0))</f>
        <v>6</v>
      </c>
      <c r="H69" s="170" t="e">
        <f>INDEX('[6]Balance(Stock Control)'!$AK:$AK,MATCH(C69,'[6]Balance(Stock Control)'!$E:$E,0))</f>
        <v>#N/A</v>
      </c>
      <c r="I69" s="170" t="e">
        <f>INDEX('[2]Balance (Stock Control)'!$AK:$AK,MATCH(C69,'[2]Balance (Stock Control)'!$E:$E,0))</f>
        <v>#N/A</v>
      </c>
      <c r="J69" s="170" t="e">
        <f>INDEX('[3]Balance (Stock Control)'!$AK:$AK,MATCH(C69,'[3]Balance (Stock Control)'!$F:$F,0))</f>
        <v>#N/A</v>
      </c>
      <c r="K69" s="170" t="e">
        <f>INDEX('[4]Balance (Stock Control)'!$AI:$AI,MATCH(C69,'[4]Balance (Stock Control)'!$E:$E,0))</f>
        <v>#N/A</v>
      </c>
      <c r="L69" s="170" t="e">
        <f>INDEX('[5]Balance(Stock Control)'!$AM:$AM,MATCH(C69,'[5]Balance(Stock Control)'!$E:$E,0))</f>
        <v>#N/A</v>
      </c>
      <c r="M69" s="171"/>
      <c r="N69" s="171"/>
      <c r="O69" s="171">
        <v>3788.9775000000004</v>
      </c>
      <c r="P69" s="171">
        <v>1.1481750000000002</v>
      </c>
      <c r="Q69" s="171">
        <f t="shared" si="0"/>
        <v>2.2963500000000003</v>
      </c>
      <c r="R69" s="170" t="s">
        <v>240</v>
      </c>
      <c r="S69" s="170" t="s">
        <v>59</v>
      </c>
      <c r="T69" s="172" t="s">
        <v>297</v>
      </c>
      <c r="U69" s="173"/>
      <c r="V69" s="159"/>
    </row>
    <row r="70" spans="1:22" ht="26.25" customHeight="1">
      <c r="A70" s="89">
        <v>59</v>
      </c>
      <c r="B70" s="167" t="s">
        <v>148</v>
      </c>
      <c r="C70" s="184">
        <v>20502536</v>
      </c>
      <c r="D70" s="185"/>
      <c r="E70" s="169"/>
      <c r="F70" s="170">
        <v>1</v>
      </c>
      <c r="G70" s="170">
        <f>INDEX('[1]Balance(Stock Control)'!$AL:$AL,MATCH(C70,'[1]Balance(Stock Control)'!$F:$F,0))</f>
        <v>0</v>
      </c>
      <c r="H70" s="170" t="e">
        <f>INDEX('[6]Balance(Stock Control)'!$AK:$AK,MATCH(C70,'[6]Balance(Stock Control)'!$E:$E,0))</f>
        <v>#N/A</v>
      </c>
      <c r="I70" s="170" t="e">
        <f>INDEX('[2]Balance (Stock Control)'!$AK:$AK,MATCH(C70,'[2]Balance (Stock Control)'!$E:$E,0))</f>
        <v>#N/A</v>
      </c>
      <c r="J70" s="170" t="e">
        <f>INDEX('[3]Balance (Stock Control)'!$AK:$AK,MATCH(C70,'[3]Balance (Stock Control)'!$F:$F,0))</f>
        <v>#N/A</v>
      </c>
      <c r="K70" s="170" t="e">
        <f>INDEX('[4]Balance (Stock Control)'!$AI:$AI,MATCH(C70,'[4]Balance (Stock Control)'!$E:$E,0))</f>
        <v>#N/A</v>
      </c>
      <c r="L70" s="170" t="e">
        <f>INDEX('[5]Balance(Stock Control)'!$AM:$AM,MATCH(C70,'[5]Balance(Stock Control)'!$E:$E,0))</f>
        <v>#N/A</v>
      </c>
      <c r="M70" s="171">
        <v>25.47006</v>
      </c>
      <c r="N70" s="171">
        <v>99333.233999999997</v>
      </c>
      <c r="O70" s="171">
        <v>109266.55740000001</v>
      </c>
      <c r="P70" s="192">
        <v>33.111077999999999</v>
      </c>
      <c r="Q70" s="171">
        <f t="shared" si="0"/>
        <v>33.111077999999999</v>
      </c>
      <c r="R70" s="170" t="s">
        <v>240</v>
      </c>
      <c r="S70" s="170" t="s">
        <v>253</v>
      </c>
      <c r="T70" s="172" t="s">
        <v>299</v>
      </c>
      <c r="U70" s="173"/>
      <c r="V70" s="159"/>
    </row>
    <row r="71" spans="1:22" ht="26.25" customHeight="1">
      <c r="A71" s="89">
        <v>60</v>
      </c>
      <c r="B71" s="167" t="s">
        <v>159</v>
      </c>
      <c r="C71" s="184">
        <v>20460936</v>
      </c>
      <c r="D71" s="185"/>
      <c r="E71" s="169"/>
      <c r="F71" s="170">
        <v>1</v>
      </c>
      <c r="G71" s="170">
        <f>INDEX('[1]Balance(Stock Control)'!$AL:$AL,MATCH(C71,'[1]Balance(Stock Control)'!$F:$F,0))</f>
        <v>4</v>
      </c>
      <c r="H71" s="170" t="e">
        <f>INDEX('[6]Balance(Stock Control)'!$AK:$AK,MATCH(C71,'[6]Balance(Stock Control)'!$E:$E,0))</f>
        <v>#N/A</v>
      </c>
      <c r="I71" s="170" t="e">
        <f>INDEX('[2]Balance (Stock Control)'!$AK:$AK,MATCH(C71,'[2]Balance (Stock Control)'!$E:$E,0))</f>
        <v>#N/A</v>
      </c>
      <c r="J71" s="170" t="e">
        <f>INDEX('[3]Balance (Stock Control)'!$AK:$AK,MATCH(C71,'[3]Balance (Stock Control)'!$F:$F,0))</f>
        <v>#N/A</v>
      </c>
      <c r="K71" s="170" t="e">
        <f>INDEX('[4]Balance (Stock Control)'!$AI:$AI,MATCH(C71,'[4]Balance (Stock Control)'!$E:$E,0))</f>
        <v>#N/A</v>
      </c>
      <c r="L71" s="170" t="e">
        <f>INDEX('[5]Balance(Stock Control)'!$AM:$AM,MATCH(C71,'[5]Balance(Stock Control)'!$E:$E,0))</f>
        <v>#N/A</v>
      </c>
      <c r="M71" s="171"/>
      <c r="N71" s="171"/>
      <c r="O71" s="171">
        <v>34699.51485</v>
      </c>
      <c r="P71" s="171">
        <v>10.5150045</v>
      </c>
      <c r="Q71" s="171">
        <f t="shared" si="0"/>
        <v>10.5150045</v>
      </c>
      <c r="R71" s="170" t="s">
        <v>240</v>
      </c>
      <c r="S71" s="170" t="s">
        <v>59</v>
      </c>
      <c r="T71" s="172" t="s">
        <v>297</v>
      </c>
      <c r="U71" s="173"/>
      <c r="V71" s="159"/>
    </row>
    <row r="72" spans="1:22" ht="26.25" customHeight="1">
      <c r="A72" s="89">
        <v>61</v>
      </c>
      <c r="B72" s="167" t="s">
        <v>174</v>
      </c>
      <c r="C72" s="184">
        <v>20551429</v>
      </c>
      <c r="D72" s="185"/>
      <c r="E72" s="169"/>
      <c r="F72" s="170">
        <v>1</v>
      </c>
      <c r="G72" s="170">
        <f>INDEX('[1]Balance(Stock Control)'!$AL:$AL,MATCH(C72,'[1]Balance(Stock Control)'!$F:$F,0))</f>
        <v>0</v>
      </c>
      <c r="H72" s="170">
        <f>INDEX('[6]Balance(Stock Control)'!$AK:$AK,MATCH(C72,'[6]Balance(Stock Control)'!$E:$E,0))</f>
        <v>0</v>
      </c>
      <c r="I72" s="170" t="e">
        <f>INDEX('[2]Balance (Stock Control)'!$AK:$AK,MATCH(C72,'[2]Balance (Stock Control)'!$E:$E,0))</f>
        <v>#N/A</v>
      </c>
      <c r="J72" s="170" t="e">
        <f>INDEX('[3]Balance (Stock Control)'!$AK:$AK,MATCH(C72,'[3]Balance (Stock Control)'!$F:$F,0))</f>
        <v>#N/A</v>
      </c>
      <c r="K72" s="170" t="e">
        <f>INDEX('[4]Balance (Stock Control)'!$AI:$AI,MATCH(C72,'[4]Balance (Stock Control)'!$E:$E,0))</f>
        <v>#N/A</v>
      </c>
      <c r="L72" s="170" t="e">
        <f>INDEX('[5]Balance(Stock Control)'!$AM:$AM,MATCH(C72,'[5]Balance(Stock Control)'!$E:$E,0))</f>
        <v>#N/A</v>
      </c>
      <c r="M72" s="171"/>
      <c r="N72" s="171">
        <v>6000</v>
      </c>
      <c r="O72" s="171">
        <v>6600.0000000000009</v>
      </c>
      <c r="P72" s="192">
        <v>2.0000000000000004</v>
      </c>
      <c r="Q72" s="171">
        <f t="shared" si="0"/>
        <v>2.0000000000000004</v>
      </c>
      <c r="R72" s="170" t="s">
        <v>83</v>
      </c>
      <c r="S72" s="170" t="s">
        <v>83</v>
      </c>
      <c r="T72" s="172" t="s">
        <v>297</v>
      </c>
      <c r="U72" s="173"/>
      <c r="V72" s="159"/>
    </row>
    <row r="73" spans="1:22" ht="26.25" customHeight="1">
      <c r="A73" s="89">
        <v>62</v>
      </c>
      <c r="B73" s="167" t="s">
        <v>175</v>
      </c>
      <c r="C73" s="184">
        <v>20798076</v>
      </c>
      <c r="D73" s="185"/>
      <c r="E73" s="169"/>
      <c r="F73" s="170">
        <v>1</v>
      </c>
      <c r="G73" s="170">
        <f>INDEX('[1]Balance(Stock Control)'!$AL:$AL,MATCH(C73,'[1]Balance(Stock Control)'!$F:$F,0))</f>
        <v>8</v>
      </c>
      <c r="H73" s="170" t="e">
        <f>INDEX('[6]Balance(Stock Control)'!$AK:$AK,MATCH(C73,'[6]Balance(Stock Control)'!$E:$E,0))</f>
        <v>#N/A</v>
      </c>
      <c r="I73" s="170" t="e">
        <f>INDEX('[2]Balance (Stock Control)'!$AK:$AK,MATCH(C73,'[2]Balance (Stock Control)'!$E:$E,0))</f>
        <v>#N/A</v>
      </c>
      <c r="J73" s="170" t="e">
        <f>INDEX('[3]Balance (Stock Control)'!$AK:$AK,MATCH(C73,'[3]Balance (Stock Control)'!$F:$F,0))</f>
        <v>#N/A</v>
      </c>
      <c r="K73" s="170" t="e">
        <f>INDEX('[4]Balance (Stock Control)'!$AI:$AI,MATCH(C73,'[4]Balance (Stock Control)'!$E:$E,0))</f>
        <v>#N/A</v>
      </c>
      <c r="L73" s="170" t="e">
        <f>INDEX('[5]Balance(Stock Control)'!$AM:$AM,MATCH(C73,'[5]Balance(Stock Control)'!$E:$E,0))</f>
        <v>#N/A</v>
      </c>
      <c r="M73" s="171"/>
      <c r="N73" s="171"/>
      <c r="O73" s="171">
        <v>38458.069650000005</v>
      </c>
      <c r="P73" s="171">
        <v>11.653960500000002</v>
      </c>
      <c r="Q73" s="171">
        <f t="shared" si="0"/>
        <v>11.653960500000002</v>
      </c>
      <c r="R73" s="170" t="s">
        <v>240</v>
      </c>
      <c r="S73" s="170" t="s">
        <v>59</v>
      </c>
      <c r="T73" s="172"/>
      <c r="U73" s="173"/>
      <c r="V73" s="159"/>
    </row>
    <row r="74" spans="1:22" ht="26.25" customHeight="1">
      <c r="A74" s="89">
        <v>63</v>
      </c>
      <c r="B74" s="167" t="s">
        <v>148</v>
      </c>
      <c r="C74" s="184">
        <v>20459961</v>
      </c>
      <c r="D74" s="185"/>
      <c r="E74" s="169"/>
      <c r="F74" s="170">
        <v>1</v>
      </c>
      <c r="G74" s="170">
        <f>INDEX('[1]Balance(Stock Control)'!$AL:$AL,MATCH(C74,'[1]Balance(Stock Control)'!$F:$F,0))</f>
        <v>2</v>
      </c>
      <c r="H74" s="170" t="e">
        <f>INDEX('[6]Balance(Stock Control)'!$AK:$AK,MATCH(C74,'[6]Balance(Stock Control)'!$E:$E,0))</f>
        <v>#N/A</v>
      </c>
      <c r="I74" s="170" t="e">
        <f>INDEX('[2]Balance (Stock Control)'!$AK:$AK,MATCH(C74,'[2]Balance (Stock Control)'!$E:$E,0))</f>
        <v>#N/A</v>
      </c>
      <c r="J74" s="170" t="e">
        <f>INDEX('[3]Balance (Stock Control)'!$AK:$AK,MATCH(C74,'[3]Balance (Stock Control)'!$F:$F,0))</f>
        <v>#N/A</v>
      </c>
      <c r="K74" s="170" t="e">
        <f>INDEX('[4]Balance (Stock Control)'!$AI:$AI,MATCH(C74,'[4]Balance (Stock Control)'!$E:$E,0))</f>
        <v>#N/A</v>
      </c>
      <c r="L74" s="170" t="e">
        <f>INDEX('[5]Balance(Stock Control)'!$AM:$AM,MATCH(C74,'[5]Balance(Stock Control)'!$E:$E,0))</f>
        <v>#N/A</v>
      </c>
      <c r="M74" s="171"/>
      <c r="N74" s="171"/>
      <c r="O74" s="171">
        <v>20604.934350000003</v>
      </c>
      <c r="P74" s="171">
        <v>6.2439195000000014</v>
      </c>
      <c r="Q74" s="171">
        <f t="shared" si="0"/>
        <v>6.2439195000000014</v>
      </c>
      <c r="R74" s="170" t="s">
        <v>240</v>
      </c>
      <c r="S74" s="170" t="s">
        <v>59</v>
      </c>
      <c r="T74" s="172" t="s">
        <v>176</v>
      </c>
      <c r="U74" s="173"/>
      <c r="V74" s="159"/>
    </row>
    <row r="75" spans="1:22" ht="26.25" customHeight="1">
      <c r="A75" s="89">
        <v>64</v>
      </c>
      <c r="B75" s="167" t="s">
        <v>176</v>
      </c>
      <c r="C75" s="184">
        <v>20450736</v>
      </c>
      <c r="D75" s="185"/>
      <c r="E75" s="169"/>
      <c r="F75" s="170">
        <v>1</v>
      </c>
      <c r="G75" s="170">
        <f>INDEX('[1]Balance(Stock Control)'!$AL:$AL,MATCH(C75,'[1]Balance(Stock Control)'!$F:$F,0))</f>
        <v>0</v>
      </c>
      <c r="H75" s="170" t="e">
        <f>INDEX('[6]Balance(Stock Control)'!$AK:$AK,MATCH(C75,'[6]Balance(Stock Control)'!$E:$E,0))</f>
        <v>#N/A</v>
      </c>
      <c r="I75" s="170" t="e">
        <f>INDEX('[2]Balance (Stock Control)'!$AK:$AK,MATCH(C75,'[2]Balance (Stock Control)'!$E:$E,0))</f>
        <v>#N/A</v>
      </c>
      <c r="J75" s="170" t="e">
        <f>INDEX('[3]Balance (Stock Control)'!$AK:$AK,MATCH(C75,'[3]Balance (Stock Control)'!$F:$F,0))</f>
        <v>#N/A</v>
      </c>
      <c r="K75" s="170" t="e">
        <f>INDEX('[4]Balance (Stock Control)'!$AI:$AI,MATCH(C75,'[4]Balance (Stock Control)'!$E:$E,0))</f>
        <v>#N/A</v>
      </c>
      <c r="L75" s="170" t="e">
        <f>INDEX('[5]Balance(Stock Control)'!$AM:$AM,MATCH(C75,'[5]Balance(Stock Control)'!$E:$E,0))</f>
        <v>#N/A</v>
      </c>
      <c r="M75" s="171"/>
      <c r="N75" s="171"/>
      <c r="O75" s="171">
        <v>187518.1</v>
      </c>
      <c r="P75" s="171">
        <v>56.823666666666668</v>
      </c>
      <c r="Q75" s="171">
        <f t="shared" si="0"/>
        <v>56.823666666666668</v>
      </c>
      <c r="R75" s="170" t="s">
        <v>239</v>
      </c>
      <c r="S75" s="170" t="s">
        <v>59</v>
      </c>
      <c r="T75" s="172" t="s">
        <v>297</v>
      </c>
      <c r="U75" s="173"/>
      <c r="V75" s="159"/>
    </row>
    <row r="76" spans="1:22" ht="26.25" customHeight="1">
      <c r="A76" s="89">
        <v>65</v>
      </c>
      <c r="B76" s="167" t="s">
        <v>177</v>
      </c>
      <c r="C76" s="184">
        <v>21801406</v>
      </c>
      <c r="D76" s="185"/>
      <c r="E76" s="169"/>
      <c r="F76" s="170">
        <v>1</v>
      </c>
      <c r="G76" s="170">
        <f>INDEX('[1]Balance(Stock Control)'!$AL:$AL,MATCH(C76,'[1]Balance(Stock Control)'!$F:$F,0))</f>
        <v>0</v>
      </c>
      <c r="H76" s="170">
        <f>INDEX('[6]Balance(Stock Control)'!$AK:$AK,MATCH(C76,'[6]Balance(Stock Control)'!$E:$E,0))</f>
        <v>6</v>
      </c>
      <c r="I76" s="170" t="e">
        <f>INDEX('[2]Balance (Stock Control)'!$AK:$AK,MATCH(C76,'[2]Balance (Stock Control)'!$E:$E,0))</f>
        <v>#N/A</v>
      </c>
      <c r="J76" s="170" t="e">
        <f>INDEX('[3]Balance (Stock Control)'!$AK:$AK,MATCH(C76,'[3]Balance (Stock Control)'!$F:$F,0))</f>
        <v>#N/A</v>
      </c>
      <c r="K76" s="170" t="e">
        <f>INDEX('[4]Balance (Stock Control)'!$AI:$AI,MATCH(C76,'[4]Balance (Stock Control)'!$E:$E,0))</f>
        <v>#N/A</v>
      </c>
      <c r="L76" s="170" t="e">
        <f>INDEX('[5]Balance(Stock Control)'!$AM:$AM,MATCH(C76,'[5]Balance(Stock Control)'!$E:$E,0))</f>
        <v>#N/A</v>
      </c>
      <c r="M76" s="171"/>
      <c r="N76" s="171"/>
      <c r="O76" s="171">
        <v>37514.399999999994</v>
      </c>
      <c r="P76" s="171">
        <v>11.367999999999999</v>
      </c>
      <c r="Q76" s="171">
        <f t="shared" si="0"/>
        <v>11.367999999999999</v>
      </c>
      <c r="R76" s="170" t="s">
        <v>239</v>
      </c>
      <c r="S76" s="170" t="s">
        <v>59</v>
      </c>
      <c r="T76" s="172"/>
      <c r="U76" s="173"/>
      <c r="V76" s="159"/>
    </row>
    <row r="77" spans="1:22" ht="26.25" customHeight="1">
      <c r="A77" s="89">
        <v>66</v>
      </c>
      <c r="B77" s="167" t="s">
        <v>82</v>
      </c>
      <c r="C77" s="184">
        <v>996519</v>
      </c>
      <c r="D77" s="185"/>
      <c r="E77" s="169"/>
      <c r="F77" s="170">
        <v>1</v>
      </c>
      <c r="G77" s="170">
        <f>INDEX('[1]Balance(Stock Control)'!$AL:$AL,MATCH(C77,'[1]Balance(Stock Control)'!$F:$F,0))</f>
        <v>10</v>
      </c>
      <c r="H77" s="170" t="e">
        <f>INDEX('[6]Balance(Stock Control)'!$AK:$AK,MATCH(C77,'[6]Balance(Stock Control)'!$E:$E,0))</f>
        <v>#N/A</v>
      </c>
      <c r="I77" s="170" t="e">
        <f>INDEX('[2]Balance (Stock Control)'!$AK:$AK,MATCH(C77,'[2]Balance (Stock Control)'!$E:$E,0))</f>
        <v>#N/A</v>
      </c>
      <c r="J77" s="170" t="e">
        <f>INDEX('[3]Balance (Stock Control)'!$AK:$AK,MATCH(C77,'[3]Balance (Stock Control)'!$F:$F,0))</f>
        <v>#N/A</v>
      </c>
      <c r="K77" s="170" t="e">
        <f>INDEX('[4]Balance (Stock Control)'!$AI:$AI,MATCH(C77,'[4]Balance (Stock Control)'!$E:$E,0))</f>
        <v>#N/A</v>
      </c>
      <c r="L77" s="170" t="e">
        <f>INDEX('[5]Balance(Stock Control)'!$AM:$AM,MATCH(C77,'[5]Balance(Stock Control)'!$E:$E,0))</f>
        <v>#N/A</v>
      </c>
      <c r="M77" s="171"/>
      <c r="N77" s="171"/>
      <c r="O77" s="171">
        <v>269944.77509999997</v>
      </c>
      <c r="P77" s="171">
        <v>81.801446999999996</v>
      </c>
      <c r="Q77" s="171">
        <f t="shared" ref="Q77:Q119" si="1">P77*F77</f>
        <v>81.801446999999996</v>
      </c>
      <c r="R77" s="170" t="s">
        <v>240</v>
      </c>
      <c r="S77" s="170" t="s">
        <v>59</v>
      </c>
      <c r="T77" s="172"/>
      <c r="U77" s="173"/>
      <c r="V77" s="159"/>
    </row>
    <row r="78" spans="1:22" ht="26.25" customHeight="1">
      <c r="A78" s="89">
        <v>67</v>
      </c>
      <c r="B78" s="167" t="s">
        <v>82</v>
      </c>
      <c r="C78" s="184">
        <v>996518</v>
      </c>
      <c r="D78" s="185"/>
      <c r="E78" s="169"/>
      <c r="F78" s="170">
        <v>1</v>
      </c>
      <c r="G78" s="170">
        <f>INDEX('[1]Balance(Stock Control)'!$AL:$AL,MATCH(C78,'[1]Balance(Stock Control)'!$F:$F,0))</f>
        <v>10</v>
      </c>
      <c r="H78" s="170" t="e">
        <f>INDEX('[6]Balance(Stock Control)'!$AK:$AK,MATCH(C78,'[6]Balance(Stock Control)'!$E:$E,0))</f>
        <v>#N/A</v>
      </c>
      <c r="I78" s="170" t="e">
        <f>INDEX('[2]Balance (Stock Control)'!$AK:$AK,MATCH(C78,'[2]Balance (Stock Control)'!$E:$E,0))</f>
        <v>#N/A</v>
      </c>
      <c r="J78" s="170" t="e">
        <f>INDEX('[3]Balance (Stock Control)'!$AK:$AK,MATCH(C78,'[3]Balance (Stock Control)'!$F:$F,0))</f>
        <v>#N/A</v>
      </c>
      <c r="K78" s="170" t="e">
        <f>INDEX('[4]Balance (Stock Control)'!$AI:$AI,MATCH(C78,'[4]Balance (Stock Control)'!$E:$E,0))</f>
        <v>#N/A</v>
      </c>
      <c r="L78" s="170" t="e">
        <f>INDEX('[5]Balance(Stock Control)'!$AM:$AM,MATCH(C78,'[5]Balance(Stock Control)'!$E:$E,0))</f>
        <v>#N/A</v>
      </c>
      <c r="M78" s="171"/>
      <c r="N78" s="171"/>
      <c r="O78" s="171">
        <v>171886.76504999999</v>
      </c>
      <c r="P78" s="171">
        <v>52.086898499999997</v>
      </c>
      <c r="Q78" s="171">
        <f t="shared" si="1"/>
        <v>52.086898499999997</v>
      </c>
      <c r="R78" s="170" t="s">
        <v>240</v>
      </c>
      <c r="S78" s="170" t="s">
        <v>59</v>
      </c>
      <c r="T78" s="172"/>
      <c r="U78" s="173"/>
      <c r="V78" s="159"/>
    </row>
    <row r="79" spans="1:22" ht="26.25" customHeight="1">
      <c r="A79" s="89">
        <v>68</v>
      </c>
      <c r="B79" s="167" t="s">
        <v>178</v>
      </c>
      <c r="C79" s="87" t="s">
        <v>215</v>
      </c>
      <c r="D79" s="87">
        <v>20796066</v>
      </c>
      <c r="E79" s="169"/>
      <c r="F79" s="170">
        <v>1</v>
      </c>
      <c r="G79" s="170" t="e">
        <f>INDEX('[1]Balance(Stock Control)'!$AL:$AL,MATCH(C79,'[1]Balance(Stock Control)'!$F:$F,0))</f>
        <v>#N/A</v>
      </c>
      <c r="H79" s="170">
        <f>INDEX('[6]Balance(Stock Control)'!$AK:$AK,MATCH(C79,'[6]Balance(Stock Control)'!$E:$E,0))</f>
        <v>2</v>
      </c>
      <c r="I79" s="170" t="e">
        <f>INDEX('[2]Balance (Stock Control)'!$AK:$AK,MATCH(C79,'[2]Balance (Stock Control)'!$E:$E,0))</f>
        <v>#N/A</v>
      </c>
      <c r="J79" s="170" t="e">
        <f>INDEX('[3]Balance (Stock Control)'!$AK:$AK,MATCH(C79,'[3]Balance (Stock Control)'!$F:$F,0))</f>
        <v>#N/A</v>
      </c>
      <c r="K79" s="170" t="e">
        <f>INDEX('[4]Balance (Stock Control)'!$AI:$AI,MATCH(C79,'[4]Balance (Stock Control)'!$E:$E,0))</f>
        <v>#N/A</v>
      </c>
      <c r="L79" s="170" t="e">
        <f>INDEX('[5]Balance(Stock Control)'!$AM:$AM,MATCH(C79,'[5]Balance(Stock Control)'!$E:$E,0))</f>
        <v>#N/A</v>
      </c>
      <c r="M79" s="171"/>
      <c r="N79" s="171"/>
      <c r="O79" s="171">
        <v>87264.099999999991</v>
      </c>
      <c r="P79" s="171">
        <v>26.443666666666665</v>
      </c>
      <c r="Q79" s="171">
        <f t="shared" si="1"/>
        <v>26.443666666666665</v>
      </c>
      <c r="R79" s="170" t="s">
        <v>244</v>
      </c>
      <c r="S79" s="170" t="s">
        <v>59</v>
      </c>
      <c r="T79" s="172" t="s">
        <v>266</v>
      </c>
      <c r="U79" s="173"/>
      <c r="V79" s="159"/>
    </row>
    <row r="80" spans="1:22" ht="26.25" customHeight="1">
      <c r="A80" s="89">
        <v>69</v>
      </c>
      <c r="B80" s="167" t="s">
        <v>164</v>
      </c>
      <c r="C80" s="184">
        <v>20593357</v>
      </c>
      <c r="D80" s="185"/>
      <c r="E80" s="169"/>
      <c r="F80" s="170">
        <v>3</v>
      </c>
      <c r="G80" s="170">
        <f>INDEX('[1]Balance(Stock Control)'!$AL:$AL,MATCH(C80,'[1]Balance(Stock Control)'!$F:$F,0))</f>
        <v>2</v>
      </c>
      <c r="H80" s="170" t="e">
        <f>INDEX('[6]Balance(Stock Control)'!$AK:$AK,MATCH(C80,'[6]Balance(Stock Control)'!$E:$E,0))</f>
        <v>#N/A</v>
      </c>
      <c r="I80" s="170" t="e">
        <f>INDEX('[2]Balance (Stock Control)'!$AK:$AK,MATCH(C80,'[2]Balance (Stock Control)'!$E:$E,0))</f>
        <v>#N/A</v>
      </c>
      <c r="J80" s="170" t="e">
        <f>INDEX('[3]Balance (Stock Control)'!$AK:$AK,MATCH(C80,'[3]Balance (Stock Control)'!$F:$F,0))</f>
        <v>#N/A</v>
      </c>
      <c r="K80" s="170" t="e">
        <f>INDEX('[4]Balance (Stock Control)'!$AI:$AI,MATCH(C80,'[4]Balance (Stock Control)'!$E:$E,0))</f>
        <v>#N/A</v>
      </c>
      <c r="L80" s="170" t="e">
        <f>INDEX('[5]Balance(Stock Control)'!$AM:$AM,MATCH(C80,'[5]Balance(Stock Control)'!$E:$E,0))</f>
        <v>#N/A</v>
      </c>
      <c r="M80" s="171"/>
      <c r="N80" s="171"/>
      <c r="O80" s="171">
        <v>3220.6308750000007</v>
      </c>
      <c r="P80" s="171">
        <v>0.97594875000000025</v>
      </c>
      <c r="Q80" s="171">
        <f t="shared" si="1"/>
        <v>2.9278462500000009</v>
      </c>
      <c r="R80" s="170" t="s">
        <v>240</v>
      </c>
      <c r="S80" s="170" t="s">
        <v>256</v>
      </c>
      <c r="T80" s="172" t="s">
        <v>266</v>
      </c>
      <c r="U80" s="173"/>
      <c r="V80" s="159"/>
    </row>
    <row r="81" spans="1:22" ht="26.25" customHeight="1">
      <c r="A81" s="89">
        <v>70</v>
      </c>
      <c r="B81" s="167" t="s">
        <v>82</v>
      </c>
      <c r="C81" s="184" t="s">
        <v>126</v>
      </c>
      <c r="D81" s="185"/>
      <c r="E81" s="169"/>
      <c r="F81" s="170">
        <v>2</v>
      </c>
      <c r="G81" s="170" t="e">
        <f>INDEX('[1]Balance(Stock Control)'!$AL:$AL,MATCH(C81,'[1]Balance(Stock Control)'!$F:$F,0))</f>
        <v>#N/A</v>
      </c>
      <c r="H81" s="170" t="e">
        <f>INDEX('[6]Balance(Stock Control)'!$AK:$AK,MATCH(C81,'[6]Balance(Stock Control)'!$E:$E,0))</f>
        <v>#N/A</v>
      </c>
      <c r="I81" s="170" t="e">
        <f>INDEX('[2]Balance (Stock Control)'!$AK:$AK,MATCH(C81,'[2]Balance (Stock Control)'!$E:$E,0))</f>
        <v>#N/A</v>
      </c>
      <c r="J81" s="170" t="e">
        <f>INDEX('[3]Balance (Stock Control)'!$AK:$AK,MATCH(C81,'[3]Balance (Stock Control)'!$F:$F,0))</f>
        <v>#N/A</v>
      </c>
      <c r="K81" s="170" t="e">
        <f>INDEX('[4]Balance (Stock Control)'!$AI:$AI,MATCH(C81,'[4]Balance (Stock Control)'!$E:$E,0))</f>
        <v>#N/A</v>
      </c>
      <c r="L81" s="170"/>
      <c r="M81" s="171">
        <v>9500</v>
      </c>
      <c r="N81" s="171">
        <v>9500</v>
      </c>
      <c r="O81" s="171">
        <v>10450</v>
      </c>
      <c r="P81" s="192">
        <v>3.1666666666666665</v>
      </c>
      <c r="Q81" s="171">
        <f t="shared" si="1"/>
        <v>6.333333333333333</v>
      </c>
      <c r="R81" s="170" t="s">
        <v>83</v>
      </c>
      <c r="S81" s="170" t="s">
        <v>83</v>
      </c>
      <c r="T81" s="172" t="s">
        <v>300</v>
      </c>
      <c r="U81" s="173"/>
      <c r="V81" s="159"/>
    </row>
    <row r="82" spans="1:22" ht="26.25" customHeight="1">
      <c r="A82" s="89">
        <v>71</v>
      </c>
      <c r="B82" s="167" t="s">
        <v>82</v>
      </c>
      <c r="C82" s="184" t="s">
        <v>126</v>
      </c>
      <c r="D82" s="185"/>
      <c r="E82" s="169"/>
      <c r="F82" s="170">
        <v>3</v>
      </c>
      <c r="G82" s="170" t="e">
        <f>INDEX('[1]Balance(Stock Control)'!$AL:$AL,MATCH(C82,'[1]Balance(Stock Control)'!$F:$F,0))</f>
        <v>#N/A</v>
      </c>
      <c r="H82" s="170" t="e">
        <f>INDEX('[6]Balance(Stock Control)'!$AK:$AK,MATCH(C82,'[6]Balance(Stock Control)'!$E:$E,0))</f>
        <v>#N/A</v>
      </c>
      <c r="I82" s="170" t="e">
        <f>INDEX('[2]Balance (Stock Control)'!$AK:$AK,MATCH(C82,'[2]Balance (Stock Control)'!$E:$E,0))</f>
        <v>#N/A</v>
      </c>
      <c r="J82" s="170" t="e">
        <f>INDEX('[3]Balance (Stock Control)'!$AK:$AK,MATCH(C82,'[3]Balance (Stock Control)'!$F:$F,0))</f>
        <v>#N/A</v>
      </c>
      <c r="K82" s="170" t="e">
        <f>INDEX('[4]Balance (Stock Control)'!$AI:$AI,MATCH(C82,'[4]Balance (Stock Control)'!$E:$E,0))</f>
        <v>#N/A</v>
      </c>
      <c r="L82" s="170"/>
      <c r="M82" s="171">
        <v>12500</v>
      </c>
      <c r="N82" s="171">
        <v>12500</v>
      </c>
      <c r="O82" s="171">
        <v>13750.000000000002</v>
      </c>
      <c r="P82" s="192">
        <v>4.166666666666667</v>
      </c>
      <c r="Q82" s="171">
        <f t="shared" si="1"/>
        <v>12.5</v>
      </c>
      <c r="R82" s="170" t="s">
        <v>83</v>
      </c>
      <c r="S82" s="170" t="s">
        <v>83</v>
      </c>
      <c r="T82" s="172" t="s">
        <v>300</v>
      </c>
      <c r="U82" s="173"/>
      <c r="V82" s="159"/>
    </row>
    <row r="83" spans="1:22" ht="26.25" customHeight="1">
      <c r="A83" s="89">
        <v>72</v>
      </c>
      <c r="B83" s="167" t="s">
        <v>179</v>
      </c>
      <c r="C83" s="184">
        <v>21814758</v>
      </c>
      <c r="D83" s="185"/>
      <c r="E83" s="169"/>
      <c r="F83" s="170">
        <v>1</v>
      </c>
      <c r="G83" s="170" t="e">
        <f>INDEX('[1]Balance(Stock Control)'!$AL:$AL,MATCH(C83,'[1]Balance(Stock Control)'!$F:$F,0))</f>
        <v>#N/A</v>
      </c>
      <c r="H83" s="170">
        <f>INDEX('[6]Balance(Stock Control)'!$AK:$AK,MATCH(C83,'[6]Balance(Stock Control)'!$E:$E,0))</f>
        <v>0</v>
      </c>
      <c r="I83" s="170" t="e">
        <f>INDEX('[2]Balance (Stock Control)'!$AK:$AK,MATCH(C83,'[2]Balance (Stock Control)'!$E:$E,0))</f>
        <v>#N/A</v>
      </c>
      <c r="J83" s="170" t="e">
        <f>INDEX('[3]Balance (Stock Control)'!$AK:$AK,MATCH(C83,'[3]Balance (Stock Control)'!$F:$F,0))</f>
        <v>#N/A</v>
      </c>
      <c r="K83" s="170" t="e">
        <f>INDEX('[4]Balance (Stock Control)'!$AI:$AI,MATCH(C83,'[4]Balance (Stock Control)'!$E:$E,0))</f>
        <v>#N/A</v>
      </c>
      <c r="L83" s="170" t="e">
        <f>INDEX('[5]Balance(Stock Control)'!$AM:$AM,MATCH(C83,'[5]Balance(Stock Control)'!$E:$E,0))</f>
        <v>#N/A</v>
      </c>
      <c r="M83" s="171"/>
      <c r="N83" s="171">
        <v>950000</v>
      </c>
      <c r="O83" s="171">
        <v>1045000.0000000001</v>
      </c>
      <c r="P83" s="192">
        <v>316.66666666666669</v>
      </c>
      <c r="Q83" s="171">
        <f t="shared" si="1"/>
        <v>316.66666666666669</v>
      </c>
      <c r="R83" s="170" t="s">
        <v>83</v>
      </c>
      <c r="S83" s="170" t="s">
        <v>83</v>
      </c>
      <c r="T83" s="172" t="s">
        <v>297</v>
      </c>
      <c r="U83" s="173"/>
      <c r="V83" s="159"/>
    </row>
    <row r="84" spans="1:22" ht="26.25" customHeight="1">
      <c r="A84" s="89">
        <v>73</v>
      </c>
      <c r="B84" s="167" t="s">
        <v>180</v>
      </c>
      <c r="C84" s="184">
        <v>21531072</v>
      </c>
      <c r="D84" s="185"/>
      <c r="E84" s="169"/>
      <c r="F84" s="170">
        <v>1</v>
      </c>
      <c r="G84" s="170">
        <f>INDEX('[1]Balance(Stock Control)'!$AL:$AL,MATCH(C84,'[1]Balance(Stock Control)'!$F:$F,0))</f>
        <v>1</v>
      </c>
      <c r="H84" s="170" t="e">
        <f>INDEX('[6]Balance(Stock Control)'!$AK:$AK,MATCH(C84,'[6]Balance(Stock Control)'!$E:$E,0))</f>
        <v>#N/A</v>
      </c>
      <c r="I84" s="170" t="e">
        <f>INDEX('[2]Balance (Stock Control)'!$AK:$AK,MATCH(C84,'[2]Balance (Stock Control)'!$E:$E,0))</f>
        <v>#N/A</v>
      </c>
      <c r="J84" s="170" t="e">
        <f>INDEX('[3]Balance (Stock Control)'!$AK:$AK,MATCH(C84,'[3]Balance (Stock Control)'!$F:$F,0))</f>
        <v>#N/A</v>
      </c>
      <c r="K84" s="170" t="e">
        <f>INDEX('[4]Balance (Stock Control)'!$AI:$AI,MATCH(C84,'[4]Balance (Stock Control)'!$E:$E,0))</f>
        <v>#N/A</v>
      </c>
      <c r="L84" s="170" t="e">
        <f>INDEX('[5]Balance(Stock Control)'!$AM:$AM,MATCH(C84,'[5]Balance(Stock Control)'!$E:$E,0))</f>
        <v>#N/A</v>
      </c>
      <c r="M84" s="171"/>
      <c r="N84" s="171"/>
      <c r="O84" s="171">
        <v>256252.89690000002</v>
      </c>
      <c r="P84" s="171">
        <v>77.652393000000004</v>
      </c>
      <c r="Q84" s="171">
        <f t="shared" si="1"/>
        <v>77.652393000000004</v>
      </c>
      <c r="R84" s="170" t="s">
        <v>240</v>
      </c>
      <c r="S84" s="170" t="s">
        <v>59</v>
      </c>
      <c r="T84" s="172" t="s">
        <v>297</v>
      </c>
      <c r="U84" s="173"/>
      <c r="V84" s="159"/>
    </row>
    <row r="85" spans="1:22" ht="26.25" customHeight="1">
      <c r="A85" s="89">
        <v>74</v>
      </c>
      <c r="B85" s="167" t="s">
        <v>181</v>
      </c>
      <c r="C85" s="184" t="s">
        <v>216</v>
      </c>
      <c r="D85" s="185">
        <v>20524936</v>
      </c>
      <c r="E85" s="169"/>
      <c r="F85" s="170">
        <v>1</v>
      </c>
      <c r="G85" s="170" t="e">
        <f>INDEX('[1]Balance(Stock Control)'!$AL:$AL,MATCH(C85,'[1]Balance(Stock Control)'!$F:$F,0))</f>
        <v>#N/A</v>
      </c>
      <c r="H85" s="170" t="e">
        <f>INDEX('[6]Balance(Stock Control)'!$AK:$AK,MATCH(C85,'[6]Balance(Stock Control)'!$E:$E,0))</f>
        <v>#N/A</v>
      </c>
      <c r="I85" s="170" t="e">
        <f>INDEX('[2]Balance (Stock Control)'!$AK:$AK,MATCH(C85,'[2]Balance (Stock Control)'!$E:$E,0))</f>
        <v>#N/A</v>
      </c>
      <c r="J85" s="170">
        <f>INDEX('[3]Balance (Stock Control)'!$AK:$AK,MATCH(C85,'[3]Balance (Stock Control)'!$F:$F,0))</f>
        <v>50</v>
      </c>
      <c r="K85" s="170" t="e">
        <f>INDEX('[4]Balance (Stock Control)'!$AI:$AI,MATCH(C85,'[4]Balance (Stock Control)'!$E:$E,0))</f>
        <v>#N/A</v>
      </c>
      <c r="L85" s="170" t="e">
        <f>INDEX('[5]Balance(Stock Control)'!$AM:$AM,MATCH(C85,'[5]Balance(Stock Control)'!$E:$E,0))</f>
        <v>#N/A</v>
      </c>
      <c r="M85" s="171">
        <v>29.62</v>
      </c>
      <c r="N85" s="171"/>
      <c r="O85" s="171">
        <v>192833.46923076923</v>
      </c>
      <c r="P85" s="171">
        <v>58.434384615384616</v>
      </c>
      <c r="Q85" s="171">
        <f t="shared" si="1"/>
        <v>58.434384615384616</v>
      </c>
      <c r="R85" s="170" t="s">
        <v>93</v>
      </c>
      <c r="S85" s="170" t="s">
        <v>59</v>
      </c>
      <c r="T85" s="172" t="s">
        <v>297</v>
      </c>
      <c r="U85" s="173"/>
      <c r="V85" s="159"/>
    </row>
    <row r="86" spans="1:22" ht="26.25" customHeight="1">
      <c r="A86" s="89">
        <v>75</v>
      </c>
      <c r="B86" s="167" t="s">
        <v>131</v>
      </c>
      <c r="C86" s="168" t="s">
        <v>217</v>
      </c>
      <c r="D86" s="168">
        <v>20450728</v>
      </c>
      <c r="E86" s="169"/>
      <c r="F86" s="170">
        <v>1</v>
      </c>
      <c r="G86" s="170" t="e">
        <f>INDEX('[1]Balance(Stock Control)'!$AL:$AL,MATCH(C86,'[1]Balance(Stock Control)'!$F:$F,0))</f>
        <v>#N/A</v>
      </c>
      <c r="H86" s="170" t="e">
        <f>INDEX('[6]Balance(Stock Control)'!$AK:$AK,MATCH(C86,'[6]Balance(Stock Control)'!$E:$E,0))</f>
        <v>#N/A</v>
      </c>
      <c r="I86" s="170">
        <f>INDEX('[2]Balance (Stock Control)'!$AK:$AK,MATCH(C86,'[2]Balance (Stock Control)'!$E:$E,0))</f>
        <v>1</v>
      </c>
      <c r="J86" s="170" t="e">
        <f>INDEX('[3]Balance (Stock Control)'!$AK:$AK,MATCH(C86,'[3]Balance (Stock Control)'!$F:$F,0))</f>
        <v>#N/A</v>
      </c>
      <c r="K86" s="170" t="e">
        <f>INDEX('[4]Balance (Stock Control)'!$AI:$AI,MATCH(C86,'[4]Balance (Stock Control)'!$E:$E,0))</f>
        <v>#N/A</v>
      </c>
      <c r="L86" s="170" t="e">
        <f>INDEX('[5]Balance(Stock Control)'!$AM:$AM,MATCH(C86,'[5]Balance(Stock Control)'!$E:$E,0))</f>
        <v>#N/A</v>
      </c>
      <c r="M86" s="171"/>
      <c r="N86" s="171"/>
      <c r="O86" s="171">
        <v>12241.264035000002</v>
      </c>
      <c r="P86" s="171">
        <v>3.7094739500000005</v>
      </c>
      <c r="Q86" s="171">
        <f t="shared" si="1"/>
        <v>3.7094739500000005</v>
      </c>
      <c r="R86" s="170" t="s">
        <v>238</v>
      </c>
      <c r="S86" s="170" t="s">
        <v>59</v>
      </c>
      <c r="T86" s="172" t="s">
        <v>297</v>
      </c>
      <c r="U86" s="173"/>
      <c r="V86" s="159"/>
    </row>
    <row r="87" spans="1:22" ht="26.25" customHeight="1">
      <c r="A87" s="89">
        <v>76</v>
      </c>
      <c r="B87" s="167" t="s">
        <v>182</v>
      </c>
      <c r="C87" s="184">
        <v>22435058</v>
      </c>
      <c r="D87" s="185"/>
      <c r="E87" s="169"/>
      <c r="F87" s="170">
        <v>1</v>
      </c>
      <c r="G87" s="170">
        <f>INDEX('[1]Balance(Stock Control)'!$AL:$AL,MATCH(C87,'[1]Balance(Stock Control)'!$F:$F,0))</f>
        <v>0</v>
      </c>
      <c r="H87" s="170">
        <f>INDEX('[6]Balance(Stock Control)'!$AK:$AK,MATCH(C87,'[6]Balance(Stock Control)'!$E:$E,0))</f>
        <v>0</v>
      </c>
      <c r="I87" s="170" t="e">
        <f>INDEX('[2]Balance (Stock Control)'!$AK:$AK,MATCH(C87,'[2]Balance (Stock Control)'!$E:$E,0))</f>
        <v>#N/A</v>
      </c>
      <c r="J87" s="170" t="e">
        <f>INDEX('[3]Balance (Stock Control)'!$AK:$AK,MATCH(C87,'[3]Balance (Stock Control)'!$F:$F,0))</f>
        <v>#N/A</v>
      </c>
      <c r="K87" s="170" t="e">
        <f>INDEX('[4]Balance (Stock Control)'!$AI:$AI,MATCH(C87,'[4]Balance (Stock Control)'!$E:$E,0))</f>
        <v>#N/A</v>
      </c>
      <c r="L87" s="170" t="e">
        <f>INDEX('[5]Balance(Stock Control)'!$AM:$AM,MATCH(C87,'[5]Balance(Stock Control)'!$E:$E,0))</f>
        <v>#N/A</v>
      </c>
      <c r="M87" s="171">
        <v>18.010000000000002</v>
      </c>
      <c r="N87" s="171">
        <v>70239</v>
      </c>
      <c r="O87" s="171">
        <v>77262.900000000009</v>
      </c>
      <c r="P87" s="192">
        <v>23.413000000000004</v>
      </c>
      <c r="Q87" s="171">
        <f t="shared" si="1"/>
        <v>23.413000000000004</v>
      </c>
      <c r="R87" s="170" t="s">
        <v>245</v>
      </c>
      <c r="S87" s="170" t="s">
        <v>254</v>
      </c>
      <c r="T87" s="172" t="s">
        <v>301</v>
      </c>
      <c r="U87" s="173"/>
      <c r="V87" s="159"/>
    </row>
    <row r="88" spans="1:22" ht="26.25" customHeight="1">
      <c r="A88" s="89">
        <v>77</v>
      </c>
      <c r="B88" s="167" t="s">
        <v>147</v>
      </c>
      <c r="C88" s="168" t="s">
        <v>218</v>
      </c>
      <c r="D88" s="168" t="s">
        <v>219</v>
      </c>
      <c r="E88" s="169"/>
      <c r="F88" s="170">
        <v>1</v>
      </c>
      <c r="G88" s="170" t="e">
        <f>INDEX('[1]Balance(Stock Control)'!$AL:$AL,MATCH(C88,'[1]Balance(Stock Control)'!$F:$F,0))</f>
        <v>#N/A</v>
      </c>
      <c r="H88" s="170" t="e">
        <f>INDEX('[6]Balance(Stock Control)'!$AK:$AK,MATCH(C88,'[6]Balance(Stock Control)'!$E:$E,0))</f>
        <v>#N/A</v>
      </c>
      <c r="I88" s="170">
        <f>INDEX('[2]Balance (Stock Control)'!$AK:$AK,MATCH(C88,'[2]Balance (Stock Control)'!$E:$E,0))</f>
        <v>2</v>
      </c>
      <c r="J88" s="170" t="e">
        <f>INDEX('[3]Balance (Stock Control)'!$AK:$AK,MATCH(C88,'[3]Balance (Stock Control)'!$F:$F,0))</f>
        <v>#N/A</v>
      </c>
      <c r="K88" s="170" t="e">
        <f>INDEX('[4]Balance (Stock Control)'!$AI:$AI,MATCH(C88,'[4]Balance (Stock Control)'!$E:$E,0))</f>
        <v>#N/A</v>
      </c>
      <c r="L88" s="170" t="e">
        <f>INDEX('[5]Balance(Stock Control)'!$AM:$AM,MATCH(C88,'[5]Balance(Stock Control)'!$E:$E,0))</f>
        <v>#N/A</v>
      </c>
      <c r="M88" s="171"/>
      <c r="N88" s="171"/>
      <c r="O88" s="171">
        <v>15081.55732416667</v>
      </c>
      <c r="P88" s="171">
        <v>4.5701688861111123</v>
      </c>
      <c r="Q88" s="171">
        <f t="shared" si="1"/>
        <v>4.5701688861111123</v>
      </c>
      <c r="R88" s="170" t="s">
        <v>238</v>
      </c>
      <c r="S88" s="170" t="s">
        <v>59</v>
      </c>
      <c r="T88" s="172" t="s">
        <v>297</v>
      </c>
      <c r="U88" s="173"/>
      <c r="V88" s="159"/>
    </row>
    <row r="89" spans="1:22" ht="26.25" customHeight="1">
      <c r="A89" s="89">
        <v>78</v>
      </c>
      <c r="B89" s="167" t="s">
        <v>181</v>
      </c>
      <c r="C89" s="184">
        <v>21291011</v>
      </c>
      <c r="D89" s="185"/>
      <c r="E89" s="169"/>
      <c r="F89" s="170">
        <v>1</v>
      </c>
      <c r="G89" s="170">
        <f>INDEX('[1]Balance(Stock Control)'!$AL:$AL,MATCH(C89,'[1]Balance(Stock Control)'!$F:$F,0))</f>
        <v>1</v>
      </c>
      <c r="H89" s="170" t="e">
        <f>INDEX('[6]Balance(Stock Control)'!$AK:$AK,MATCH(C89,'[6]Balance(Stock Control)'!$E:$E,0))</f>
        <v>#N/A</v>
      </c>
      <c r="I89" s="170" t="e">
        <f>INDEX('[2]Balance (Stock Control)'!$AK:$AK,MATCH(C89,'[2]Balance (Stock Control)'!$E:$E,0))</f>
        <v>#N/A</v>
      </c>
      <c r="J89" s="170" t="e">
        <f>INDEX('[3]Balance (Stock Control)'!$AK:$AK,MATCH(C89,'[3]Balance (Stock Control)'!$F:$F,0))</f>
        <v>#N/A</v>
      </c>
      <c r="K89" s="170" t="e">
        <f>INDEX('[4]Balance (Stock Control)'!$AI:$AI,MATCH(C89,'[4]Balance (Stock Control)'!$E:$E,0))</f>
        <v>#N/A</v>
      </c>
      <c r="L89" s="170" t="e">
        <f>INDEX('[5]Balance(Stock Control)'!$AM:$AM,MATCH(C89,'[5]Balance(Stock Control)'!$E:$E,0))</f>
        <v>#N/A</v>
      </c>
      <c r="M89" s="171">
        <v>363.03</v>
      </c>
      <c r="N89" s="171"/>
      <c r="O89" s="171">
        <v>963331.0186500001</v>
      </c>
      <c r="P89" s="171">
        <v>291.91849050000002</v>
      </c>
      <c r="Q89" s="171">
        <f t="shared" si="1"/>
        <v>291.91849050000002</v>
      </c>
      <c r="R89" s="186" t="s">
        <v>240</v>
      </c>
      <c r="S89" s="170" t="s">
        <v>59</v>
      </c>
      <c r="T89" s="172" t="s">
        <v>297</v>
      </c>
      <c r="U89" s="173"/>
      <c r="V89" s="159"/>
    </row>
    <row r="90" spans="1:22" ht="26.25" customHeight="1">
      <c r="A90" s="89">
        <v>79</v>
      </c>
      <c r="B90" s="167" t="s">
        <v>147</v>
      </c>
      <c r="C90" s="168" t="s">
        <v>218</v>
      </c>
      <c r="D90" s="168" t="s">
        <v>219</v>
      </c>
      <c r="E90" s="169"/>
      <c r="F90" s="170">
        <v>1</v>
      </c>
      <c r="G90" s="170" t="e">
        <f>INDEX('[1]Balance(Stock Control)'!$AL:$AL,MATCH(C90,'[1]Balance(Stock Control)'!$F:$F,0))</f>
        <v>#N/A</v>
      </c>
      <c r="H90" s="170" t="e">
        <f>INDEX('[6]Balance(Stock Control)'!$AK:$AK,MATCH(C90,'[6]Balance(Stock Control)'!$E:$E,0))</f>
        <v>#N/A</v>
      </c>
      <c r="I90" s="170">
        <f>INDEX('[2]Balance (Stock Control)'!$AK:$AK,MATCH(C90,'[2]Balance (Stock Control)'!$E:$E,0))</f>
        <v>2</v>
      </c>
      <c r="J90" s="170" t="e">
        <f>INDEX('[3]Balance (Stock Control)'!$AK:$AK,MATCH(C90,'[3]Balance (Stock Control)'!$F:$F,0))</f>
        <v>#N/A</v>
      </c>
      <c r="K90" s="170" t="e">
        <f>INDEX('[4]Balance (Stock Control)'!$AI:$AI,MATCH(C90,'[4]Balance (Stock Control)'!$E:$E,0))</f>
        <v>#N/A</v>
      </c>
      <c r="L90" s="170" t="e">
        <f>INDEX('[5]Balance(Stock Control)'!$AM:$AM,MATCH(C90,'[5]Balance(Stock Control)'!$E:$E,0))</f>
        <v>#N/A</v>
      </c>
      <c r="M90" s="171"/>
      <c r="N90" s="171"/>
      <c r="O90" s="171">
        <v>15081.55732416667</v>
      </c>
      <c r="P90" s="171">
        <v>4.5701688861111123</v>
      </c>
      <c r="Q90" s="171">
        <f t="shared" si="1"/>
        <v>4.5701688861111123</v>
      </c>
      <c r="R90" s="170" t="s">
        <v>238</v>
      </c>
      <c r="S90" s="170" t="s">
        <v>59</v>
      </c>
      <c r="T90" s="172" t="s">
        <v>297</v>
      </c>
      <c r="U90" s="173"/>
      <c r="V90" s="159"/>
    </row>
    <row r="91" spans="1:22" ht="26.25" customHeight="1">
      <c r="A91" s="89">
        <v>80</v>
      </c>
      <c r="B91" s="167" t="s">
        <v>183</v>
      </c>
      <c r="C91" s="197" t="s">
        <v>220</v>
      </c>
      <c r="D91" s="184">
        <v>20450707</v>
      </c>
      <c r="E91" s="169"/>
      <c r="F91" s="170">
        <v>1</v>
      </c>
      <c r="G91" s="170" t="e">
        <f>INDEX('[1]Balance(Stock Control)'!$AL:$AL,MATCH(D91,'[1]Balance(Stock Control)'!$F:$F,0))</f>
        <v>#N/A</v>
      </c>
      <c r="H91" s="170" t="e">
        <f>INDEX('[6]Balance(Stock Control)'!$AK:$AK,MATCH(C91,'[6]Balance(Stock Control)'!$E:$E,0))</f>
        <v>#N/A</v>
      </c>
      <c r="I91" s="170" t="e">
        <f>INDEX('[2]Balance (Stock Control)'!$AK:$AK,MATCH(D91,'[2]Balance (Stock Control)'!$E:$E,0))</f>
        <v>#N/A</v>
      </c>
      <c r="J91" s="170">
        <f>INDEX('[3]Balance (Stock Control)'!$AK:$AK,MATCH(C91,'[3]Balance (Stock Control)'!$F:$F,0))</f>
        <v>58</v>
      </c>
      <c r="K91" s="170" t="e">
        <f>INDEX('[4]Balance (Stock Control)'!$AI:$AI,MATCH(D91,'[4]Balance (Stock Control)'!$E:$E,0))</f>
        <v>#N/A</v>
      </c>
      <c r="L91" s="170" t="e">
        <f>INDEX('[5]Balance(Stock Control)'!$AM:$AM,MATCH(D91,'[5]Balance(Stock Control)'!$E:$E,0))</f>
        <v>#N/A</v>
      </c>
      <c r="M91" s="171">
        <v>15.9</v>
      </c>
      <c r="N91" s="171"/>
      <c r="O91" s="171">
        <v>136205.30000000005</v>
      </c>
      <c r="P91" s="171">
        <v>41.274333333333345</v>
      </c>
      <c r="Q91" s="171">
        <f t="shared" si="1"/>
        <v>41.274333333333345</v>
      </c>
      <c r="R91" s="170" t="s">
        <v>93</v>
      </c>
      <c r="S91" s="170" t="s">
        <v>59</v>
      </c>
      <c r="T91" s="172" t="s">
        <v>297</v>
      </c>
      <c r="U91" s="173"/>
      <c r="V91" s="159"/>
    </row>
    <row r="92" spans="1:22" ht="26.25" customHeight="1">
      <c r="A92" s="89">
        <v>81</v>
      </c>
      <c r="B92" s="167" t="s">
        <v>184</v>
      </c>
      <c r="C92" s="184">
        <v>20700252</v>
      </c>
      <c r="D92" s="185"/>
      <c r="E92" s="169"/>
      <c r="F92" s="170">
        <v>1</v>
      </c>
      <c r="G92" s="170" t="e">
        <f>INDEX('[1]Balance(Stock Control)'!$AL:$AL,MATCH(C92,'[1]Balance(Stock Control)'!$F:$F,0))</f>
        <v>#N/A</v>
      </c>
      <c r="H92" s="170" t="e">
        <f>INDEX('[6]Balance(Stock Control)'!$AK:$AK,MATCH(C92,'[6]Balance(Stock Control)'!$E:$E,0))</f>
        <v>#N/A</v>
      </c>
      <c r="I92" s="170" t="e">
        <f>INDEX('[2]Balance (Stock Control)'!$AK:$AK,MATCH(C92,'[2]Balance (Stock Control)'!$E:$E,0))</f>
        <v>#N/A</v>
      </c>
      <c r="J92" s="170" t="e">
        <f>INDEX('[3]Balance (Stock Control)'!$AK:$AK,MATCH(C92,'[3]Balance (Stock Control)'!$F:$F,0))</f>
        <v>#N/A</v>
      </c>
      <c r="K92" s="170" t="e">
        <f>INDEX('[4]Balance (Stock Control)'!$AI:$AI,MATCH(C92,'[4]Balance (Stock Control)'!$E:$E,0))</f>
        <v>#N/A</v>
      </c>
      <c r="L92" s="170" t="e">
        <f>INDEX('[5]Balance(Stock Control)'!$AM:$AM,MATCH(C92,'[5]Balance(Stock Control)'!$E:$E,0))</f>
        <v>#N/A</v>
      </c>
      <c r="M92" s="171">
        <v>150000</v>
      </c>
      <c r="N92" s="171">
        <v>150000</v>
      </c>
      <c r="O92" s="171">
        <v>165000</v>
      </c>
      <c r="P92" s="192">
        <v>50</v>
      </c>
      <c r="Q92" s="171">
        <f t="shared" si="1"/>
        <v>50</v>
      </c>
      <c r="R92" s="170" t="s">
        <v>83</v>
      </c>
      <c r="S92" s="170" t="s">
        <v>83</v>
      </c>
      <c r="T92" s="172" t="s">
        <v>297</v>
      </c>
      <c r="U92" s="173"/>
      <c r="V92" s="159"/>
    </row>
    <row r="93" spans="1:22" ht="26.25" customHeight="1">
      <c r="A93" s="89">
        <v>82</v>
      </c>
      <c r="B93" s="167" t="s">
        <v>131</v>
      </c>
      <c r="C93" s="168" t="s">
        <v>221</v>
      </c>
      <c r="D93" s="168" t="s">
        <v>222</v>
      </c>
      <c r="E93" s="169"/>
      <c r="F93" s="170">
        <v>2</v>
      </c>
      <c r="G93" s="170" t="e">
        <f>INDEX('[1]Balance(Stock Control)'!$AL:$AL,MATCH(C93,'[1]Balance(Stock Control)'!$F:$F,0))</f>
        <v>#N/A</v>
      </c>
      <c r="H93" s="170" t="e">
        <f>INDEX('[6]Balance(Stock Control)'!$AK:$AK,MATCH(C93,'[6]Balance(Stock Control)'!$E:$E,0))</f>
        <v>#N/A</v>
      </c>
      <c r="I93" s="170">
        <f>INDEX('[2]Balance (Stock Control)'!$AK:$AK,MATCH(C93,'[2]Balance (Stock Control)'!$E:$E,0))</f>
        <v>1</v>
      </c>
      <c r="J93" s="170" t="e">
        <f>INDEX('[3]Balance (Stock Control)'!$AK:$AK,MATCH(C93,'[3]Balance (Stock Control)'!$F:$F,0))</f>
        <v>#N/A</v>
      </c>
      <c r="K93" s="170" t="e">
        <f>INDEX('[4]Balance (Stock Control)'!$AI:$AI,MATCH(C93,'[4]Balance (Stock Control)'!$E:$E,0))</f>
        <v>#N/A</v>
      </c>
      <c r="L93" s="170" t="e">
        <f>INDEX('[5]Balance(Stock Control)'!$AM:$AM,MATCH(C93,'[5]Balance(Stock Control)'!$E:$E,0))</f>
        <v>#N/A</v>
      </c>
      <c r="M93" s="171"/>
      <c r="N93" s="171"/>
      <c r="O93" s="171">
        <v>20042.069547499996</v>
      </c>
      <c r="P93" s="171">
        <v>6.0733544083333317</v>
      </c>
      <c r="Q93" s="171">
        <f t="shared" si="1"/>
        <v>12.146708816666663</v>
      </c>
      <c r="R93" s="170" t="s">
        <v>238</v>
      </c>
      <c r="S93" s="170" t="s">
        <v>257</v>
      </c>
      <c r="T93" s="172" t="s">
        <v>297</v>
      </c>
      <c r="U93" s="173"/>
      <c r="V93" s="159"/>
    </row>
    <row r="94" spans="1:22" ht="26.25" customHeight="1">
      <c r="A94" s="89">
        <v>83</v>
      </c>
      <c r="B94" s="167" t="s">
        <v>185</v>
      </c>
      <c r="C94" s="168" t="s">
        <v>223</v>
      </c>
      <c r="D94" s="168" t="s">
        <v>224</v>
      </c>
      <c r="E94" s="169"/>
      <c r="F94" s="170">
        <v>1</v>
      </c>
      <c r="G94" s="170" t="e">
        <f>INDEX('[1]Balance(Stock Control)'!$AL:$AL,MATCH(C94,'[1]Balance(Stock Control)'!$F:$F,0))</f>
        <v>#N/A</v>
      </c>
      <c r="H94" s="170" t="e">
        <f>INDEX('[6]Balance(Stock Control)'!$AK:$AK,MATCH(C94,'[6]Balance(Stock Control)'!$E:$E,0))</f>
        <v>#N/A</v>
      </c>
      <c r="I94" s="170">
        <f>INDEX('[2]Balance (Stock Control)'!$AK:$AK,MATCH(C94,'[2]Balance (Stock Control)'!$E:$E,0))</f>
        <v>4</v>
      </c>
      <c r="J94" s="170" t="e">
        <f>INDEX('[3]Balance (Stock Control)'!$AK:$AK,MATCH(C94,'[3]Balance (Stock Control)'!$F:$F,0))</f>
        <v>#N/A</v>
      </c>
      <c r="K94" s="170" t="e">
        <f>INDEX('[4]Balance (Stock Control)'!$AI:$AI,MATCH(C94,'[4]Balance (Stock Control)'!$E:$E,0))</f>
        <v>#N/A</v>
      </c>
      <c r="L94" s="170" t="e">
        <f>INDEX('[5]Balance(Stock Control)'!$AM:$AM,MATCH(C94,'[5]Balance(Stock Control)'!$E:$E,0))</f>
        <v>#N/A</v>
      </c>
      <c r="M94" s="171">
        <v>27.42</v>
      </c>
      <c r="N94" s="171"/>
      <c r="O94" s="171">
        <v>1040107.4016666666</v>
      </c>
      <c r="P94" s="171">
        <v>315.18406111111108</v>
      </c>
      <c r="Q94" s="171">
        <f t="shared" si="1"/>
        <v>315.18406111111108</v>
      </c>
      <c r="R94" s="170" t="s">
        <v>238</v>
      </c>
      <c r="S94" s="170" t="s">
        <v>59</v>
      </c>
      <c r="T94" s="172" t="s">
        <v>297</v>
      </c>
      <c r="U94" s="173"/>
      <c r="V94" s="159"/>
    </row>
    <row r="95" spans="1:22" ht="26.25" customHeight="1">
      <c r="A95" s="89">
        <v>84</v>
      </c>
      <c r="B95" s="167" t="s">
        <v>148</v>
      </c>
      <c r="C95" s="184">
        <v>20828295</v>
      </c>
      <c r="D95" s="185"/>
      <c r="E95" s="169"/>
      <c r="F95" s="170">
        <v>1</v>
      </c>
      <c r="G95" s="170">
        <f>INDEX('[1]Balance(Stock Control)'!$AL:$AL,MATCH(C95,'[1]Balance(Stock Control)'!$F:$F,0))</f>
        <v>0</v>
      </c>
      <c r="H95" s="170" t="e">
        <f>INDEX('[6]Balance(Stock Control)'!$AK:$AK,MATCH(C95,'[6]Balance(Stock Control)'!$E:$E,0))</f>
        <v>#N/A</v>
      </c>
      <c r="I95" s="170" t="e">
        <f>INDEX('[2]Balance (Stock Control)'!$AK:$AK,MATCH(C95,'[2]Balance (Stock Control)'!$E:$E,0))</f>
        <v>#N/A</v>
      </c>
      <c r="J95" s="170" t="e">
        <f>INDEX('[3]Balance (Stock Control)'!$AK:$AK,MATCH(C95,'[3]Balance (Stock Control)'!$F:$F,0))</f>
        <v>#N/A</v>
      </c>
      <c r="K95" s="170" t="e">
        <f>INDEX('[4]Balance (Stock Control)'!$AI:$AI,MATCH(C95,'[4]Balance (Stock Control)'!$E:$E,0))</f>
        <v>#N/A</v>
      </c>
      <c r="L95" s="170" t="e">
        <f>INDEX('[5]Balance(Stock Control)'!$AM:$AM,MATCH(C95,'[5]Balance(Stock Control)'!$E:$E,0))</f>
        <v>#N/A</v>
      </c>
      <c r="M95" s="171">
        <v>3500</v>
      </c>
      <c r="N95" s="171">
        <v>3500</v>
      </c>
      <c r="O95" s="171">
        <v>3850.0000000000005</v>
      </c>
      <c r="P95" s="192">
        <v>1.1666666666666667</v>
      </c>
      <c r="Q95" s="171">
        <f t="shared" si="1"/>
        <v>1.1666666666666667</v>
      </c>
      <c r="R95" s="170" t="s">
        <v>83</v>
      </c>
      <c r="S95" s="170" t="s">
        <v>83</v>
      </c>
      <c r="T95" s="172" t="s">
        <v>297</v>
      </c>
      <c r="U95" s="173"/>
      <c r="V95" s="159"/>
    </row>
    <row r="96" spans="1:22" ht="26.25" customHeight="1">
      <c r="A96" s="89">
        <v>85</v>
      </c>
      <c r="B96" s="167" t="s">
        <v>186</v>
      </c>
      <c r="C96" s="184">
        <v>20459025</v>
      </c>
      <c r="D96" s="185"/>
      <c r="E96" s="169"/>
      <c r="F96" s="170">
        <v>1</v>
      </c>
      <c r="G96" s="170">
        <f>INDEX('[1]Balance(Stock Control)'!$AL:$AL,MATCH(C96,'[1]Balance(Stock Control)'!$F:$F,0))</f>
        <v>6</v>
      </c>
      <c r="H96" s="170" t="e">
        <f>INDEX('[6]Balance(Stock Control)'!$AK:$AK,MATCH(C96,'[6]Balance(Stock Control)'!$E:$E,0))</f>
        <v>#N/A</v>
      </c>
      <c r="I96" s="170" t="e">
        <f>INDEX('[2]Balance (Stock Control)'!$AK:$AK,MATCH(C96,'[2]Balance (Stock Control)'!$E:$E,0))</f>
        <v>#N/A</v>
      </c>
      <c r="J96" s="170" t="e">
        <f>INDEX('[3]Balance (Stock Control)'!$AK:$AK,MATCH(C96,'[3]Balance (Stock Control)'!$F:$F,0))</f>
        <v>#N/A</v>
      </c>
      <c r="K96" s="170" t="e">
        <f>INDEX('[4]Balance (Stock Control)'!$AI:$AI,MATCH(C96,'[4]Balance (Stock Control)'!$E:$E,0))</f>
        <v>#N/A</v>
      </c>
      <c r="L96" s="170" t="e">
        <f>INDEX('[5]Balance(Stock Control)'!$AM:$AM,MATCH(C96,'[5]Balance(Stock Control)'!$E:$E,0))</f>
        <v>#N/A</v>
      </c>
      <c r="M96" s="171"/>
      <c r="N96" s="171"/>
      <c r="O96" s="171">
        <v>31947.715800000002</v>
      </c>
      <c r="P96" s="171">
        <v>9.6811260000000008</v>
      </c>
      <c r="Q96" s="171">
        <f t="shared" si="1"/>
        <v>9.6811260000000008</v>
      </c>
      <c r="R96" s="170" t="s">
        <v>240</v>
      </c>
      <c r="S96" s="170" t="s">
        <v>59</v>
      </c>
      <c r="T96" s="172" t="s">
        <v>266</v>
      </c>
      <c r="U96" s="173"/>
      <c r="V96" s="159"/>
    </row>
    <row r="97" spans="1:22" ht="26.25" customHeight="1">
      <c r="A97" s="89">
        <v>86</v>
      </c>
      <c r="B97" s="167" t="s">
        <v>187</v>
      </c>
      <c r="C97" s="184" t="s">
        <v>126</v>
      </c>
      <c r="D97" s="185"/>
      <c r="E97" s="169"/>
      <c r="F97" s="170">
        <v>1</v>
      </c>
      <c r="G97" s="170" t="e">
        <f>INDEX('[1]Balance(Stock Control)'!$AL:$AL,MATCH(C97,'[1]Balance(Stock Control)'!$F:$F,0))</f>
        <v>#N/A</v>
      </c>
      <c r="H97" s="170" t="e">
        <f>INDEX('[6]Balance(Stock Control)'!$AK:$AK,MATCH(C97,'[6]Balance(Stock Control)'!$E:$E,0))</f>
        <v>#N/A</v>
      </c>
      <c r="I97" s="170" t="e">
        <f>INDEX('[2]Balance (Stock Control)'!$AK:$AK,MATCH(C97,'[2]Balance (Stock Control)'!$E:$E,0))</f>
        <v>#N/A</v>
      </c>
      <c r="J97" s="170" t="e">
        <f>INDEX('[3]Balance (Stock Control)'!$AK:$AK,MATCH(C97,'[3]Balance (Stock Control)'!$F:$F,0))</f>
        <v>#N/A</v>
      </c>
      <c r="K97" s="170" t="e">
        <f>INDEX('[4]Balance (Stock Control)'!$AI:$AI,MATCH(C97,'[4]Balance (Stock Control)'!$E:$E,0))</f>
        <v>#N/A</v>
      </c>
      <c r="L97" s="170"/>
      <c r="M97" s="171">
        <v>150000</v>
      </c>
      <c r="N97" s="171">
        <v>150000</v>
      </c>
      <c r="O97" s="171">
        <v>165000</v>
      </c>
      <c r="P97" s="192">
        <v>50</v>
      </c>
      <c r="Q97" s="171">
        <f t="shared" si="1"/>
        <v>50</v>
      </c>
      <c r="R97" s="170" t="s">
        <v>83</v>
      </c>
      <c r="S97" s="170" t="s">
        <v>83</v>
      </c>
      <c r="T97" s="172" t="s">
        <v>300</v>
      </c>
      <c r="U97" s="173"/>
      <c r="V97" s="159"/>
    </row>
    <row r="98" spans="1:22" ht="26.25" customHeight="1">
      <c r="A98" s="89">
        <v>87</v>
      </c>
      <c r="B98" s="167" t="s">
        <v>188</v>
      </c>
      <c r="C98" s="184">
        <v>20405561</v>
      </c>
      <c r="D98" s="185"/>
      <c r="E98" s="169"/>
      <c r="F98" s="170">
        <v>6</v>
      </c>
      <c r="G98" s="170">
        <f>INDEX('[1]Balance(Stock Control)'!$AL:$AL,MATCH(C98,'[1]Balance(Stock Control)'!$F:$F,0))</f>
        <v>0</v>
      </c>
      <c r="H98" s="170" t="e">
        <f>INDEX('[6]Balance(Stock Control)'!$AK:$AK,MATCH(C98,'[6]Balance(Stock Control)'!$E:$E,0))</f>
        <v>#N/A</v>
      </c>
      <c r="I98" s="170" t="e">
        <f>INDEX('[2]Balance (Stock Control)'!$AK:$AK,MATCH(C98,'[2]Balance (Stock Control)'!$E:$E,0))</f>
        <v>#N/A</v>
      </c>
      <c r="J98" s="170" t="e">
        <f>INDEX('[3]Balance (Stock Control)'!$AK:$AK,MATCH(C98,'[3]Balance (Stock Control)'!$F:$F,0))</f>
        <v>#N/A</v>
      </c>
      <c r="K98" s="170" t="e">
        <f>INDEX('[4]Balance (Stock Control)'!$AI:$AI,MATCH(C98,'[4]Balance (Stock Control)'!$E:$E,0))</f>
        <v>#N/A</v>
      </c>
      <c r="L98" s="170" t="e">
        <f>INDEX('[5]Balance(Stock Control)'!$AM:$AM,MATCH(C98,'[5]Balance(Stock Control)'!$E:$E,0))</f>
        <v>#N/A</v>
      </c>
      <c r="M98" s="171"/>
      <c r="N98" s="171"/>
      <c r="O98" s="171">
        <v>14391.3</v>
      </c>
      <c r="P98" s="171">
        <v>4.3609999999999998</v>
      </c>
      <c r="Q98" s="171">
        <f t="shared" si="1"/>
        <v>26.165999999999997</v>
      </c>
      <c r="R98" s="170" t="s">
        <v>239</v>
      </c>
      <c r="S98" s="170" t="s">
        <v>59</v>
      </c>
      <c r="T98" s="172"/>
      <c r="U98" s="173"/>
      <c r="V98" s="159"/>
    </row>
    <row r="99" spans="1:22" ht="26.25" customHeight="1">
      <c r="A99" s="89">
        <v>88</v>
      </c>
      <c r="B99" s="167" t="s">
        <v>189</v>
      </c>
      <c r="C99" s="168" t="s">
        <v>225</v>
      </c>
      <c r="D99" s="168">
        <v>20996748</v>
      </c>
      <c r="E99" s="169"/>
      <c r="F99" s="170">
        <v>1</v>
      </c>
      <c r="G99" s="170" t="e">
        <f>INDEX('[1]Balance(Stock Control)'!$AL:$AL,MATCH(C99,'[1]Balance(Stock Control)'!$F:$F,0))</f>
        <v>#N/A</v>
      </c>
      <c r="H99" s="170" t="e">
        <f>INDEX('[6]Balance(Stock Control)'!$AK:$AK,MATCH(C99,'[6]Balance(Stock Control)'!$E:$E,0))</f>
        <v>#N/A</v>
      </c>
      <c r="I99" s="170">
        <f>INDEX('[2]Balance (Stock Control)'!$AK:$AK,MATCH(C99,'[2]Balance (Stock Control)'!$E:$E,0))</f>
        <v>12</v>
      </c>
      <c r="J99" s="170" t="e">
        <f>INDEX('[3]Balance (Stock Control)'!$AK:$AK,MATCH(C99,'[3]Balance (Stock Control)'!$F:$F,0))</f>
        <v>#N/A</v>
      </c>
      <c r="K99" s="170" t="e">
        <f>INDEX('[4]Balance (Stock Control)'!$AI:$AI,MATCH(C99,'[4]Balance (Stock Control)'!$E:$E,0))</f>
        <v>#N/A</v>
      </c>
      <c r="L99" s="170" t="e">
        <f>INDEX('[5]Balance(Stock Control)'!$AM:$AM,MATCH(C99,'[5]Balance(Stock Control)'!$E:$E,0))</f>
        <v>#N/A</v>
      </c>
      <c r="M99" s="171"/>
      <c r="N99" s="171"/>
      <c r="O99" s="171">
        <v>115451.92158500005</v>
      </c>
      <c r="P99" s="171">
        <v>34.985430783333349</v>
      </c>
      <c r="Q99" s="171">
        <f t="shared" si="1"/>
        <v>34.985430783333349</v>
      </c>
      <c r="R99" s="170" t="s">
        <v>238</v>
      </c>
      <c r="S99" s="170" t="s">
        <v>59</v>
      </c>
      <c r="T99" s="172"/>
      <c r="U99" s="173"/>
      <c r="V99" s="159"/>
    </row>
    <row r="100" spans="1:22" ht="26.25" customHeight="1">
      <c r="A100" s="89">
        <v>89</v>
      </c>
      <c r="B100" s="167" t="s">
        <v>167</v>
      </c>
      <c r="C100" s="184">
        <v>22278501</v>
      </c>
      <c r="D100" s="185"/>
      <c r="E100" s="169"/>
      <c r="F100" s="170">
        <v>13</v>
      </c>
      <c r="G100" s="170">
        <f>INDEX('[1]Balance(Stock Control)'!$AL:$AL,MATCH(C100,'[1]Balance(Stock Control)'!$F:$F,0))</f>
        <v>33</v>
      </c>
      <c r="H100" s="170">
        <f>INDEX('[6]Balance(Stock Control)'!$AK:$AK,MATCH(C100,'[6]Balance(Stock Control)'!$E:$E,0))</f>
        <v>132</v>
      </c>
      <c r="I100" s="170" t="e">
        <f>INDEX('[2]Balance (Stock Control)'!$AK:$AK,MATCH(C100,'[2]Balance (Stock Control)'!$E:$E,0))</f>
        <v>#N/A</v>
      </c>
      <c r="J100" s="170" t="e">
        <f>INDEX('[3]Balance (Stock Control)'!$AK:$AK,MATCH(C100,'[3]Balance (Stock Control)'!$F:$F,0))</f>
        <v>#N/A</v>
      </c>
      <c r="K100" s="170" t="e">
        <f>INDEX('[4]Balance (Stock Control)'!$AI:$AI,MATCH(C100,'[4]Balance (Stock Control)'!$E:$E,0))</f>
        <v>#N/A</v>
      </c>
      <c r="L100" s="170" t="e">
        <f>INDEX('[5]Balance(Stock Control)'!$AM:$AM,MATCH(C100,'[5]Balance(Stock Control)'!$E:$E,0))</f>
        <v>#N/A</v>
      </c>
      <c r="M100" s="171"/>
      <c r="N100" s="171"/>
      <c r="O100" s="171">
        <v>11872.129500000001</v>
      </c>
      <c r="P100" s="171">
        <v>3.5976150000000002</v>
      </c>
      <c r="Q100" s="171">
        <f t="shared" si="1"/>
        <v>46.768995000000004</v>
      </c>
      <c r="R100" s="170" t="s">
        <v>240</v>
      </c>
      <c r="S100" s="170" t="s">
        <v>59</v>
      </c>
      <c r="T100" s="172" t="s">
        <v>266</v>
      </c>
      <c r="U100" s="173"/>
      <c r="V100" s="159"/>
    </row>
    <row r="101" spans="1:22" ht="26.25" customHeight="1">
      <c r="A101" s="89">
        <v>90</v>
      </c>
      <c r="B101" s="167" t="s">
        <v>190</v>
      </c>
      <c r="C101" s="184">
        <v>20847667</v>
      </c>
      <c r="D101" s="185"/>
      <c r="E101" s="169"/>
      <c r="F101" s="170">
        <v>2</v>
      </c>
      <c r="G101" s="170">
        <f>INDEX('[1]Balance(Stock Control)'!$AL:$AL,MATCH(C101,'[1]Balance(Stock Control)'!$F:$F,0))</f>
        <v>0</v>
      </c>
      <c r="H101" s="170" t="e">
        <f>INDEX('[6]Balance(Stock Control)'!$AK:$AK,MATCH(C101,'[6]Balance(Stock Control)'!$E:$E,0))</f>
        <v>#N/A</v>
      </c>
      <c r="I101" s="170" t="e">
        <f>INDEX('[2]Balance (Stock Control)'!$AK:$AK,MATCH(C101,'[2]Balance (Stock Control)'!$E:$E,0))</f>
        <v>#N/A</v>
      </c>
      <c r="J101" s="170" t="e">
        <f>INDEX('[3]Balance (Stock Control)'!$AK:$AK,MATCH(C101,'[3]Balance (Stock Control)'!$F:$F,0))</f>
        <v>#N/A</v>
      </c>
      <c r="K101" s="170" t="e">
        <f>INDEX('[4]Balance (Stock Control)'!$AI:$AI,MATCH(C101,'[4]Balance (Stock Control)'!$E:$E,0))</f>
        <v>#N/A</v>
      </c>
      <c r="L101" s="170" t="e">
        <f>INDEX('[5]Balance(Stock Control)'!$AM:$AM,MATCH(C101,'[5]Balance(Stock Control)'!$E:$E,0))</f>
        <v>#N/A</v>
      </c>
      <c r="M101" s="171"/>
      <c r="N101" s="171"/>
      <c r="O101" s="171">
        <v>153129.90000000002</v>
      </c>
      <c r="P101" s="171">
        <v>46.403000000000006</v>
      </c>
      <c r="Q101" s="171">
        <f t="shared" si="1"/>
        <v>92.806000000000012</v>
      </c>
      <c r="R101" s="170" t="s">
        <v>239</v>
      </c>
      <c r="S101" s="170" t="s">
        <v>59</v>
      </c>
      <c r="T101" s="172"/>
      <c r="U101" s="173"/>
      <c r="V101" s="159"/>
    </row>
    <row r="102" spans="1:22" ht="26.25" customHeight="1">
      <c r="A102" s="89">
        <v>91</v>
      </c>
      <c r="B102" s="167" t="s">
        <v>147</v>
      </c>
      <c r="C102" s="198" t="s">
        <v>226</v>
      </c>
      <c r="D102" s="198">
        <v>11700334</v>
      </c>
      <c r="E102" s="169"/>
      <c r="F102" s="170">
        <v>13</v>
      </c>
      <c r="G102" s="170" t="e">
        <f>INDEX('[1]Balance(Stock Control)'!$AL:$AL,MATCH(C102,'[1]Balance(Stock Control)'!$F:$F,0))</f>
        <v>#N/A</v>
      </c>
      <c r="H102" s="170" t="e">
        <f>INDEX('[6]Balance(Stock Control)'!$AK:$AK,MATCH(C102,'[6]Balance(Stock Control)'!$E:$E,0))</f>
        <v>#N/A</v>
      </c>
      <c r="I102" s="170" t="e">
        <f>INDEX('[2]Balance (Stock Control)'!$AK:$AK,MATCH(C102,'[2]Balance (Stock Control)'!$E:$E,0))</f>
        <v>#N/A</v>
      </c>
      <c r="J102" s="170" t="e">
        <f>INDEX('[3]Balance (Stock Control)'!$AK:$AK,MATCH(C102,'[3]Balance (Stock Control)'!$F:$F,0))</f>
        <v>#N/A</v>
      </c>
      <c r="K102" s="170" t="e">
        <f>INDEX('[4]Balance (Stock Control)'!$AI:$AI,MATCH(C102,'[4]Balance (Stock Control)'!$E:$E,0))</f>
        <v>#N/A</v>
      </c>
      <c r="L102" s="170">
        <f>INDEX('[5]Balance(Stock Control)'!$AM:$AM,MATCH(C102,'[5]Balance(Stock Control)'!$E:$E,0))</f>
        <v>25</v>
      </c>
      <c r="M102" s="171"/>
      <c r="N102" s="171">
        <v>78431.834250000014</v>
      </c>
      <c r="O102" s="171">
        <v>47059.10055000001</v>
      </c>
      <c r="P102" s="171">
        <v>14.260333500000003</v>
      </c>
      <c r="Q102" s="171">
        <f t="shared" si="1"/>
        <v>185.38433550000005</v>
      </c>
      <c r="R102" s="170" t="s">
        <v>246</v>
      </c>
      <c r="S102" s="170" t="s">
        <v>59</v>
      </c>
      <c r="T102" s="172" t="s">
        <v>266</v>
      </c>
      <c r="U102" s="173"/>
      <c r="V102" s="159"/>
    </row>
    <row r="103" spans="1:22" ht="26.25" customHeight="1">
      <c r="A103" s="89">
        <v>92</v>
      </c>
      <c r="B103" s="167" t="s">
        <v>191</v>
      </c>
      <c r="C103" s="184" t="s">
        <v>126</v>
      </c>
      <c r="D103" s="185"/>
      <c r="E103" s="169"/>
      <c r="F103" s="170">
        <v>1</v>
      </c>
      <c r="G103" s="170" t="e">
        <f>INDEX('[1]Balance(Stock Control)'!$AL:$AL,MATCH(C103,'[1]Balance(Stock Control)'!$F:$F,0))</f>
        <v>#N/A</v>
      </c>
      <c r="H103" s="170" t="e">
        <f>INDEX('[6]Balance(Stock Control)'!$AK:$AK,MATCH(C103,'[6]Balance(Stock Control)'!$E:$E,0))</f>
        <v>#N/A</v>
      </c>
      <c r="I103" s="170" t="e">
        <f>INDEX('[2]Balance (Stock Control)'!$AK:$AK,MATCH(C103,'[2]Balance (Stock Control)'!$E:$E,0))</f>
        <v>#N/A</v>
      </c>
      <c r="J103" s="170" t="e">
        <f>INDEX('[3]Balance (Stock Control)'!$AK:$AK,MATCH(C103,'[3]Balance (Stock Control)'!$F:$F,0))</f>
        <v>#N/A</v>
      </c>
      <c r="K103" s="170" t="e">
        <f>INDEX('[4]Balance (Stock Control)'!$AI:$AI,MATCH(C103,'[4]Balance (Stock Control)'!$E:$E,0))</f>
        <v>#N/A</v>
      </c>
      <c r="L103" s="170"/>
      <c r="M103" s="171">
        <v>150000</v>
      </c>
      <c r="N103" s="171">
        <v>150000</v>
      </c>
      <c r="O103" s="171">
        <v>165000</v>
      </c>
      <c r="P103" s="192">
        <v>50</v>
      </c>
      <c r="Q103" s="171">
        <f t="shared" si="1"/>
        <v>50</v>
      </c>
      <c r="R103" s="170" t="s">
        <v>83</v>
      </c>
      <c r="S103" s="170" t="s">
        <v>83</v>
      </c>
      <c r="T103" s="172" t="s">
        <v>302</v>
      </c>
      <c r="U103" s="173"/>
      <c r="V103" s="159"/>
    </row>
    <row r="104" spans="1:22" ht="26.25" customHeight="1">
      <c r="A104" s="89">
        <v>93</v>
      </c>
      <c r="B104" s="167" t="s">
        <v>92</v>
      </c>
      <c r="C104" s="184" t="s">
        <v>227</v>
      </c>
      <c r="D104" s="185"/>
      <c r="E104" s="169"/>
      <c r="F104" s="170">
        <v>6</v>
      </c>
      <c r="G104" s="170" t="e">
        <f>INDEX('[1]Balance(Stock Control)'!$AL:$AL,MATCH(C104,'[1]Balance(Stock Control)'!$F:$F,0))</f>
        <v>#N/A</v>
      </c>
      <c r="H104" s="170" t="e">
        <f>INDEX('[6]Balance(Stock Control)'!$AK:$AK,MATCH(C104,'[6]Balance(Stock Control)'!$E:$E,0))</f>
        <v>#N/A</v>
      </c>
      <c r="I104" s="170" t="e">
        <f>INDEX('[2]Balance (Stock Control)'!$AK:$AK,MATCH(C104,'[2]Balance (Stock Control)'!$E:$E,0))</f>
        <v>#N/A</v>
      </c>
      <c r="J104" s="170">
        <f>INDEX('[3]Balance (Stock Control)'!$AK:$AK,MATCH(C104,'[3]Balance (Stock Control)'!$F:$F,0))</f>
        <v>30</v>
      </c>
      <c r="K104" s="170" t="e">
        <f>INDEX('[4]Balance (Stock Control)'!$AI:$AI,MATCH(C104,'[4]Balance (Stock Control)'!$E:$E,0))</f>
        <v>#N/A</v>
      </c>
      <c r="L104" s="170" t="e">
        <f>INDEX('[5]Balance(Stock Control)'!$AM:$AM,MATCH(C104,'[5]Balance(Stock Control)'!$E:$E,0))</f>
        <v>#N/A</v>
      </c>
      <c r="M104" s="171"/>
      <c r="N104" s="171"/>
      <c r="O104" s="171">
        <v>242324.2408376963</v>
      </c>
      <c r="P104" s="171">
        <v>73.431588132635241</v>
      </c>
      <c r="Q104" s="171">
        <f t="shared" si="1"/>
        <v>440.58952879581147</v>
      </c>
      <c r="R104" s="170" t="s">
        <v>93</v>
      </c>
      <c r="S104" s="170" t="s">
        <v>59</v>
      </c>
      <c r="T104" s="172"/>
      <c r="U104" s="173"/>
      <c r="V104" s="159"/>
    </row>
    <row r="105" spans="1:22" ht="26.25" customHeight="1">
      <c r="A105" s="89">
        <v>94</v>
      </c>
      <c r="B105" s="167" t="s">
        <v>192</v>
      </c>
      <c r="C105" s="184" t="s">
        <v>228</v>
      </c>
      <c r="D105" s="185"/>
      <c r="E105" s="169"/>
      <c r="F105" s="170">
        <v>6</v>
      </c>
      <c r="G105" s="170" t="e">
        <f>INDEX('[1]Balance(Stock Control)'!$AL:$AL,MATCH(C105,'[1]Balance(Stock Control)'!$F:$F,0))</f>
        <v>#N/A</v>
      </c>
      <c r="H105" s="170" t="e">
        <f>INDEX('[6]Balance(Stock Control)'!$AK:$AK,MATCH(C105,'[6]Balance(Stock Control)'!$E:$E,0))</f>
        <v>#N/A</v>
      </c>
      <c r="I105" s="170" t="e">
        <f>INDEX('[2]Balance (Stock Control)'!$AK:$AK,MATCH(C105,'[2]Balance (Stock Control)'!$E:$E,0))</f>
        <v>#N/A</v>
      </c>
      <c r="J105" s="170">
        <f>INDEX('[3]Balance (Stock Control)'!$AK:$AK,MATCH(C105,'[3]Balance (Stock Control)'!$F:$F,0))</f>
        <v>211</v>
      </c>
      <c r="K105" s="170" t="e">
        <f>INDEX('[4]Balance (Stock Control)'!$AI:$AI,MATCH(C105,'[4]Balance (Stock Control)'!$E:$E,0))</f>
        <v>#N/A</v>
      </c>
      <c r="L105" s="170" t="e">
        <f>INDEX('[5]Balance(Stock Control)'!$AM:$AM,MATCH(C105,'[5]Balance(Stock Control)'!$E:$E,0))</f>
        <v>#N/A</v>
      </c>
      <c r="M105" s="171"/>
      <c r="N105" s="171"/>
      <c r="O105" s="171">
        <v>210766.35317073175</v>
      </c>
      <c r="P105" s="171">
        <v>63.86859186991871</v>
      </c>
      <c r="Q105" s="171">
        <f t="shared" si="1"/>
        <v>383.21155121951227</v>
      </c>
      <c r="R105" s="170" t="s">
        <v>93</v>
      </c>
      <c r="S105" s="170" t="s">
        <v>59</v>
      </c>
      <c r="T105" s="172"/>
      <c r="U105" s="173"/>
      <c r="V105" s="159"/>
    </row>
    <row r="106" spans="1:22" ht="26.25" customHeight="1">
      <c r="A106" s="89">
        <v>95</v>
      </c>
      <c r="B106" s="167" t="s">
        <v>193</v>
      </c>
      <c r="C106" s="184" t="s">
        <v>229</v>
      </c>
      <c r="D106" s="185"/>
      <c r="E106" s="169"/>
      <c r="F106" s="170">
        <v>6</v>
      </c>
      <c r="G106" s="170" t="e">
        <f>INDEX('[1]Balance(Stock Control)'!$AL:$AL,MATCH(C106,'[1]Balance(Stock Control)'!$F:$F,0))</f>
        <v>#N/A</v>
      </c>
      <c r="H106" s="170" t="e">
        <f>INDEX('[6]Balance(Stock Control)'!$AK:$AK,MATCH(C106,'[6]Balance(Stock Control)'!$E:$E,0))</f>
        <v>#N/A</v>
      </c>
      <c r="I106" s="170" t="e">
        <f>INDEX('[2]Balance (Stock Control)'!$AK:$AK,MATCH(C106,'[2]Balance (Stock Control)'!$E:$E,0))</f>
        <v>#N/A</v>
      </c>
      <c r="J106" s="170">
        <f>INDEX('[3]Balance (Stock Control)'!$AK:$AK,MATCH(C106,'[3]Balance (Stock Control)'!$F:$F,0))</f>
        <v>0</v>
      </c>
      <c r="K106" s="170" t="e">
        <f>INDEX('[4]Balance (Stock Control)'!$AI:$AI,MATCH(C106,'[4]Balance (Stock Control)'!$E:$E,0))</f>
        <v>#N/A</v>
      </c>
      <c r="L106" s="170" t="e">
        <f>INDEX('[5]Balance(Stock Control)'!$AM:$AM,MATCH(C106,'[5]Balance(Stock Control)'!$E:$E,0))</f>
        <v>#N/A</v>
      </c>
      <c r="M106" s="171">
        <v>0.72</v>
      </c>
      <c r="N106" s="171">
        <v>2808</v>
      </c>
      <c r="O106" s="171">
        <v>3088.8</v>
      </c>
      <c r="P106" s="192">
        <v>0.93600000000000005</v>
      </c>
      <c r="Q106" s="171">
        <f t="shared" si="1"/>
        <v>5.6160000000000005</v>
      </c>
      <c r="R106" s="170" t="s">
        <v>247</v>
      </c>
      <c r="S106" s="170" t="s">
        <v>254</v>
      </c>
      <c r="T106" s="172"/>
      <c r="U106" s="173"/>
      <c r="V106" s="159"/>
    </row>
    <row r="107" spans="1:22" ht="26.25" customHeight="1">
      <c r="A107" s="89">
        <v>96</v>
      </c>
      <c r="B107" s="167" t="s">
        <v>194</v>
      </c>
      <c r="C107" s="184" t="s">
        <v>230</v>
      </c>
      <c r="D107" s="185"/>
      <c r="E107" s="169"/>
      <c r="F107" s="170">
        <v>6</v>
      </c>
      <c r="G107" s="170" t="e">
        <f>INDEX('[1]Balance(Stock Control)'!$AL:$AL,MATCH(C107,'[1]Balance(Stock Control)'!$F:$F,0))</f>
        <v>#N/A</v>
      </c>
      <c r="H107" s="170" t="e">
        <f>INDEX('[6]Balance(Stock Control)'!$AK:$AK,MATCH(C107,'[6]Balance(Stock Control)'!$E:$E,0))</f>
        <v>#N/A</v>
      </c>
      <c r="I107" s="170" t="e">
        <f>INDEX('[2]Balance (Stock Control)'!$AK:$AK,MATCH(C107,'[2]Balance (Stock Control)'!$E:$E,0))</f>
        <v>#N/A</v>
      </c>
      <c r="J107" s="170">
        <f>INDEX('[3]Balance (Stock Control)'!$AK:$AK,MATCH(C107,'[3]Balance (Stock Control)'!$F:$F,0))</f>
        <v>115</v>
      </c>
      <c r="K107" s="170" t="e">
        <f>INDEX('[4]Balance (Stock Control)'!$AI:$AI,MATCH(C107,'[4]Balance (Stock Control)'!$E:$E,0))</f>
        <v>#N/A</v>
      </c>
      <c r="L107" s="170" t="e">
        <f>INDEX('[5]Balance(Stock Control)'!$AM:$AM,MATCH(C107,'[5]Balance(Stock Control)'!$E:$E,0))</f>
        <v>#N/A</v>
      </c>
      <c r="M107" s="171">
        <v>1.1299999999999999</v>
      </c>
      <c r="N107" s="171"/>
      <c r="O107" s="171">
        <v>8677.8999999999978</v>
      </c>
      <c r="P107" s="171">
        <v>2.6296666666666662</v>
      </c>
      <c r="Q107" s="171">
        <f t="shared" si="1"/>
        <v>15.777999999999997</v>
      </c>
      <c r="R107" s="170" t="s">
        <v>93</v>
      </c>
      <c r="S107" s="170" t="s">
        <v>59</v>
      </c>
      <c r="T107" s="172"/>
      <c r="U107" s="173"/>
      <c r="V107" s="159"/>
    </row>
    <row r="108" spans="1:22" ht="26.25" customHeight="1">
      <c r="A108" s="89">
        <v>97</v>
      </c>
      <c r="B108" s="167" t="s">
        <v>195</v>
      </c>
      <c r="C108" s="184" t="s">
        <v>231</v>
      </c>
      <c r="D108" s="185"/>
      <c r="E108" s="169"/>
      <c r="F108" s="170">
        <v>6</v>
      </c>
      <c r="G108" s="170" t="e">
        <f>INDEX('[1]Balance(Stock Control)'!$AL:$AL,MATCH(C108,'[1]Balance(Stock Control)'!$F:$F,0))</f>
        <v>#N/A</v>
      </c>
      <c r="H108" s="170" t="e">
        <f>INDEX('[6]Balance(Stock Control)'!$AK:$AK,MATCH(C108,'[6]Balance(Stock Control)'!$E:$E,0))</f>
        <v>#N/A</v>
      </c>
      <c r="I108" s="170" t="e">
        <f>INDEX('[2]Balance (Stock Control)'!$AK:$AK,MATCH(C108,'[2]Balance (Stock Control)'!$E:$E,0))</f>
        <v>#N/A</v>
      </c>
      <c r="J108" s="170">
        <f>INDEX('[3]Balance (Stock Control)'!$AK:$AK,MATCH(C108,'[3]Balance (Stock Control)'!$F:$F,0))</f>
        <v>621</v>
      </c>
      <c r="K108" s="170" t="e">
        <f>INDEX('[4]Balance (Stock Control)'!$AI:$AI,MATCH(C108,'[4]Balance (Stock Control)'!$E:$E,0))</f>
        <v>#N/A</v>
      </c>
      <c r="L108" s="170" t="e">
        <f>INDEX('[5]Balance(Stock Control)'!$AM:$AM,MATCH(C108,'[5]Balance(Stock Control)'!$E:$E,0))</f>
        <v>#N/A</v>
      </c>
      <c r="M108" s="171">
        <v>0.77</v>
      </c>
      <c r="N108" s="171">
        <v>3003</v>
      </c>
      <c r="O108" s="171">
        <v>3303.3</v>
      </c>
      <c r="P108" s="192">
        <v>1.0010000000000001</v>
      </c>
      <c r="Q108" s="171">
        <f t="shared" si="1"/>
        <v>6.0060000000000002</v>
      </c>
      <c r="R108" s="170" t="s">
        <v>247</v>
      </c>
      <c r="S108" s="170" t="s">
        <v>258</v>
      </c>
      <c r="T108" s="172"/>
      <c r="U108" s="173"/>
      <c r="V108" s="159"/>
    </row>
    <row r="109" spans="1:22" ht="26.25" customHeight="1">
      <c r="A109" s="89">
        <v>98</v>
      </c>
      <c r="B109" s="167" t="s">
        <v>129</v>
      </c>
      <c r="C109" s="184" t="s">
        <v>232</v>
      </c>
      <c r="D109" s="185"/>
      <c r="E109" s="169"/>
      <c r="F109" s="170">
        <v>6</v>
      </c>
      <c r="G109" s="170" t="e">
        <f>INDEX('[1]Balance(Stock Control)'!$AL:$AL,MATCH(C109,'[1]Balance(Stock Control)'!$F:$F,0))</f>
        <v>#N/A</v>
      </c>
      <c r="H109" s="170" t="e">
        <f>INDEX('[6]Balance(Stock Control)'!$AK:$AK,MATCH(C109,'[6]Balance(Stock Control)'!$E:$E,0))</f>
        <v>#N/A</v>
      </c>
      <c r="I109" s="170" t="e">
        <f>INDEX('[2]Balance (Stock Control)'!$AK:$AK,MATCH(C109,'[2]Balance (Stock Control)'!$E:$E,0))</f>
        <v>#N/A</v>
      </c>
      <c r="J109" s="170">
        <f>INDEX('[3]Balance (Stock Control)'!$AK:$AK,MATCH(C109,'[3]Balance (Stock Control)'!$F:$F,0))</f>
        <v>144</v>
      </c>
      <c r="K109" s="170" t="e">
        <f>INDEX('[4]Balance (Stock Control)'!$AI:$AI,MATCH(C109,'[4]Balance (Stock Control)'!$E:$E,0))</f>
        <v>#N/A</v>
      </c>
      <c r="L109" s="170" t="e">
        <f>INDEX('[5]Balance(Stock Control)'!$AM:$AM,MATCH(C109,'[5]Balance(Stock Control)'!$E:$E,0))</f>
        <v>#N/A</v>
      </c>
      <c r="M109" s="171"/>
      <c r="N109" s="171"/>
      <c r="O109" s="171">
        <v>6127.2595174262733</v>
      </c>
      <c r="P109" s="171">
        <v>1.8567453083109919</v>
      </c>
      <c r="Q109" s="171">
        <f t="shared" si="1"/>
        <v>11.140471849865952</v>
      </c>
      <c r="R109" s="170" t="s">
        <v>93</v>
      </c>
      <c r="S109" s="170" t="s">
        <v>59</v>
      </c>
      <c r="T109" s="172"/>
      <c r="U109" s="173"/>
      <c r="V109" s="159"/>
    </row>
    <row r="110" spans="1:22" ht="26.25" customHeight="1">
      <c r="A110" s="89">
        <v>99</v>
      </c>
      <c r="B110" s="167" t="s">
        <v>196</v>
      </c>
      <c r="C110" s="184" t="s">
        <v>233</v>
      </c>
      <c r="D110" s="185"/>
      <c r="E110" s="169"/>
      <c r="F110" s="170">
        <v>2</v>
      </c>
      <c r="G110" s="170" t="e">
        <f>INDEX('[1]Balance(Stock Control)'!$AL:$AL,MATCH(C110,'[1]Balance(Stock Control)'!$F:$F,0))</f>
        <v>#N/A</v>
      </c>
      <c r="H110" s="170" t="e">
        <f>INDEX('[6]Balance(Stock Control)'!$AK:$AK,MATCH(C110,'[6]Balance(Stock Control)'!$E:$E,0))</f>
        <v>#N/A</v>
      </c>
      <c r="I110" s="170" t="e">
        <f>INDEX('[2]Balance (Stock Control)'!$AK:$AK,MATCH(C110,'[2]Balance (Stock Control)'!$E:$E,0))</f>
        <v>#N/A</v>
      </c>
      <c r="J110" s="170">
        <f>INDEX('[3]Balance (Stock Control)'!$AK:$AK,MATCH(C110,'[3]Balance (Stock Control)'!$F:$F,0))</f>
        <v>6</v>
      </c>
      <c r="K110" s="170" t="e">
        <f>INDEX('[4]Balance (Stock Control)'!$AI:$AI,MATCH(C110,'[4]Balance (Stock Control)'!$E:$E,0))</f>
        <v>#N/A</v>
      </c>
      <c r="L110" s="170" t="e">
        <f>INDEX('[5]Balance(Stock Control)'!$AM:$AM,MATCH(C110,'[5]Balance(Stock Control)'!$E:$E,0))</f>
        <v>#N/A</v>
      </c>
      <c r="M110" s="171"/>
      <c r="N110" s="171"/>
      <c r="O110" s="171">
        <v>859736.70588235289</v>
      </c>
      <c r="P110" s="171">
        <v>260.5262745098039</v>
      </c>
      <c r="Q110" s="171">
        <f t="shared" si="1"/>
        <v>521.0525490196078</v>
      </c>
      <c r="R110" s="170" t="s">
        <v>93</v>
      </c>
      <c r="S110" s="170" t="s">
        <v>59</v>
      </c>
      <c r="T110" s="172"/>
      <c r="U110" s="173"/>
      <c r="V110" s="159"/>
    </row>
    <row r="111" spans="1:22" ht="26.25" customHeight="1">
      <c r="A111" s="89">
        <v>100</v>
      </c>
      <c r="B111" s="167" t="s">
        <v>197</v>
      </c>
      <c r="C111" s="184">
        <v>1110010018</v>
      </c>
      <c r="D111" s="185"/>
      <c r="E111" s="169"/>
      <c r="F111" s="170">
        <v>1</v>
      </c>
      <c r="G111" s="170" t="e">
        <f>INDEX('[1]Balance(Stock Control)'!$AL:$AL,MATCH(C111,'[1]Balance(Stock Control)'!$F:$F,0))</f>
        <v>#N/A</v>
      </c>
      <c r="H111" s="170" t="e">
        <f>INDEX('[6]Balance(Stock Control)'!$AK:$AK,MATCH(C111,'[6]Balance(Stock Control)'!$E:$E,0))</f>
        <v>#N/A</v>
      </c>
      <c r="I111" s="170" t="e">
        <f>INDEX('[2]Balance (Stock Control)'!$AK:$AK,MATCH(C111,'[2]Balance (Stock Control)'!$E:$E,0))</f>
        <v>#N/A</v>
      </c>
      <c r="J111" s="170">
        <f>INDEX('[3]Balance (Stock Control)'!$AK:$AK,MATCH(C111,'[3]Balance (Stock Control)'!$F:$F,0))</f>
        <v>14</v>
      </c>
      <c r="K111" s="170" t="e">
        <f>INDEX('[4]Balance (Stock Control)'!$AI:$AI,MATCH(C111,'[4]Balance (Stock Control)'!$E:$E,0))</f>
        <v>#N/A</v>
      </c>
      <c r="L111" s="170" t="e">
        <f>INDEX('[5]Balance(Stock Control)'!$AM:$AM,MATCH(C111,'[5]Balance(Stock Control)'!$E:$E,0))</f>
        <v>#N/A</v>
      </c>
      <c r="M111" s="171"/>
      <c r="N111" s="171"/>
      <c r="O111" s="171">
        <v>354145.8389830509</v>
      </c>
      <c r="P111" s="171">
        <v>107.31692090395482</v>
      </c>
      <c r="Q111" s="171">
        <f t="shared" si="1"/>
        <v>107.31692090395482</v>
      </c>
      <c r="R111" s="170" t="s">
        <v>93</v>
      </c>
      <c r="S111" s="170" t="s">
        <v>59</v>
      </c>
      <c r="T111" s="172" t="s">
        <v>303</v>
      </c>
      <c r="U111" s="173"/>
      <c r="V111" s="159"/>
    </row>
    <row r="112" spans="1:22" ht="26.25" customHeight="1">
      <c r="A112" s="89">
        <v>101</v>
      </c>
      <c r="B112" s="167" t="s">
        <v>181</v>
      </c>
      <c r="C112" s="184" t="s">
        <v>234</v>
      </c>
      <c r="D112" s="185"/>
      <c r="E112" s="169"/>
      <c r="F112" s="170">
        <v>1</v>
      </c>
      <c r="G112" s="170" t="e">
        <f>INDEX('[1]Balance(Stock Control)'!$AL:$AL,MATCH(C112,'[1]Balance(Stock Control)'!$F:$F,0))</f>
        <v>#N/A</v>
      </c>
      <c r="H112" s="170" t="e">
        <f>INDEX('[6]Balance(Stock Control)'!$AK:$AK,MATCH(C112,'[6]Balance(Stock Control)'!$E:$E,0))</f>
        <v>#N/A</v>
      </c>
      <c r="I112" s="170" t="e">
        <f>INDEX('[2]Balance (Stock Control)'!$AK:$AK,MATCH(C112,'[2]Balance (Stock Control)'!$E:$E,0))</f>
        <v>#N/A</v>
      </c>
      <c r="J112" s="170" t="e">
        <f>INDEX('[3]Balance (Stock Control)'!$AK:$AK,MATCH(C112,'[3]Balance (Stock Control)'!$F:$F,0))</f>
        <v>#N/A</v>
      </c>
      <c r="K112" s="170" t="e">
        <f>INDEX('[4]Balance (Stock Control)'!$AI:$AI,MATCH(C112,'[4]Balance (Stock Control)'!$E:$E,0))</f>
        <v>#N/A</v>
      </c>
      <c r="L112" s="170" t="e">
        <f>INDEX('[5]Balance(Stock Control)'!$AM:$AM,MATCH(C112,'[5]Balance(Stock Control)'!$E:$E,0))</f>
        <v>#N/A</v>
      </c>
      <c r="M112" s="171">
        <v>98.86</v>
      </c>
      <c r="N112" s="171">
        <v>385554</v>
      </c>
      <c r="O112" s="171">
        <v>424109.4</v>
      </c>
      <c r="P112" s="192">
        <v>128.518</v>
      </c>
      <c r="Q112" s="171">
        <f t="shared" si="1"/>
        <v>128.518</v>
      </c>
      <c r="R112" s="170" t="s">
        <v>247</v>
      </c>
      <c r="S112" s="170" t="s">
        <v>254</v>
      </c>
      <c r="T112" s="172" t="s">
        <v>303</v>
      </c>
      <c r="U112" s="173"/>
      <c r="V112" s="159"/>
    </row>
    <row r="113" spans="1:22" ht="26.25" customHeight="1">
      <c r="A113" s="89">
        <v>102</v>
      </c>
      <c r="B113" s="167" t="s">
        <v>198</v>
      </c>
      <c r="C113" s="87" t="s">
        <v>235</v>
      </c>
      <c r="D113" s="184">
        <v>21638691</v>
      </c>
      <c r="E113" s="169"/>
      <c r="F113" s="170">
        <v>1</v>
      </c>
      <c r="G113" s="170" t="e">
        <f>INDEX('[1]Balance(Stock Control)'!$AL:$AL,MATCH(C113,'[1]Balance(Stock Control)'!$F:$F,0))</f>
        <v>#N/A</v>
      </c>
      <c r="H113" s="170" t="e">
        <f>INDEX('[6]Balance(Stock Control)'!$AK:$AK,MATCH(C113,'[6]Balance(Stock Control)'!$E:$E,0))</f>
        <v>#N/A</v>
      </c>
      <c r="I113" s="170" t="e">
        <f>INDEX('[2]Balance (Stock Control)'!$AK:$AK,MATCH(C113,'[2]Balance (Stock Control)'!$E:$E,0))</f>
        <v>#N/A</v>
      </c>
      <c r="J113" s="170" t="e">
        <f>INDEX('[3]Balance (Stock Control)'!$AK:$AK,MATCH(C113,'[3]Balance (Stock Control)'!$F:$F,0))</f>
        <v>#N/A</v>
      </c>
      <c r="K113" s="170" t="e">
        <f>INDEX('[4]Balance (Stock Control)'!$AI:$AI,MATCH(C113,'[4]Balance (Stock Control)'!$E:$E,0))</f>
        <v>#N/A</v>
      </c>
      <c r="L113" s="170" t="e">
        <f>INDEX('[5]Balance(Stock Control)'!$AM:$AM,MATCH(C113,'[5]Balance(Stock Control)'!$E:$E,0))</f>
        <v>#N/A</v>
      </c>
      <c r="M113" s="171">
        <v>105.38</v>
      </c>
      <c r="N113" s="171"/>
      <c r="O113" s="171">
        <v>693618.75</v>
      </c>
      <c r="P113" s="171">
        <v>210.1875</v>
      </c>
      <c r="Q113" s="171">
        <f t="shared" si="1"/>
        <v>210.1875</v>
      </c>
      <c r="R113" s="170" t="s">
        <v>93</v>
      </c>
      <c r="S113" s="170" t="s">
        <v>59</v>
      </c>
      <c r="T113" s="172" t="s">
        <v>303</v>
      </c>
      <c r="U113" s="173"/>
      <c r="V113" s="159"/>
    </row>
    <row r="114" spans="1:22" ht="26.25" customHeight="1">
      <c r="A114" s="89">
        <v>103</v>
      </c>
      <c r="B114" s="167" t="s">
        <v>159</v>
      </c>
      <c r="C114" s="184">
        <v>20405562</v>
      </c>
      <c r="D114" s="185"/>
      <c r="E114" s="169"/>
      <c r="F114" s="170">
        <v>1</v>
      </c>
      <c r="G114" s="170" t="e">
        <f>INDEX('[1]Balance(Stock Control)'!$AL:$AL,MATCH(C114,'[1]Balance(Stock Control)'!$F:$F,0))</f>
        <v>#N/A</v>
      </c>
      <c r="H114" s="170" t="e">
        <f>INDEX('[6]Balance(Stock Control)'!$AK:$AK,MATCH(C114,'[6]Balance(Stock Control)'!$E:$E,0))</f>
        <v>#N/A</v>
      </c>
      <c r="I114" s="170" t="e">
        <f>INDEX('[2]Balance (Stock Control)'!$AK:$AK,MATCH(C114,'[2]Balance (Stock Control)'!$E:$E,0))</f>
        <v>#N/A</v>
      </c>
      <c r="J114" s="170" t="e">
        <f>INDEX('[3]Balance (Stock Control)'!$AK:$AK,MATCH(C114,'[3]Balance (Stock Control)'!$F:$F,0))</f>
        <v>#N/A</v>
      </c>
      <c r="K114" s="170" t="e">
        <f>INDEX('[4]Balance (Stock Control)'!$AI:$AI,MATCH(C114,'[4]Balance (Stock Control)'!$E:$E,0))</f>
        <v>#N/A</v>
      </c>
      <c r="L114" s="170" t="e">
        <f>INDEX('[5]Balance(Stock Control)'!$AM:$AM,MATCH(C114,'[5]Balance(Stock Control)'!$E:$E,0))</f>
        <v>#N/A</v>
      </c>
      <c r="M114" s="171">
        <v>3500</v>
      </c>
      <c r="N114" s="171">
        <v>3500</v>
      </c>
      <c r="O114" s="171">
        <v>3850.0000000000005</v>
      </c>
      <c r="P114" s="192">
        <v>1.1666666666666667</v>
      </c>
      <c r="Q114" s="171">
        <f t="shared" si="1"/>
        <v>1.1666666666666667</v>
      </c>
      <c r="R114" s="170" t="s">
        <v>83</v>
      </c>
      <c r="S114" s="170" t="s">
        <v>83</v>
      </c>
      <c r="T114" s="172" t="s">
        <v>303</v>
      </c>
      <c r="U114" s="173"/>
      <c r="V114" s="159"/>
    </row>
    <row r="115" spans="1:22" ht="26.25" customHeight="1">
      <c r="A115" s="89">
        <v>104</v>
      </c>
      <c r="B115" s="167" t="s">
        <v>195</v>
      </c>
      <c r="C115" s="184">
        <v>21108673</v>
      </c>
      <c r="D115" s="185"/>
      <c r="E115" s="169"/>
      <c r="F115" s="170">
        <v>1</v>
      </c>
      <c r="G115" s="170">
        <f>INDEX('[1]Balance(Stock Control)'!$AL:$AL,MATCH(C115,'[1]Balance(Stock Control)'!$F:$F,0))</f>
        <v>11</v>
      </c>
      <c r="H115" s="170">
        <f>INDEX('[6]Balance(Stock Control)'!$AK:$AK,MATCH(C115,'[6]Balance(Stock Control)'!$E:$E,0))</f>
        <v>0</v>
      </c>
      <c r="I115" s="170" t="e">
        <f>INDEX('[2]Balance (Stock Control)'!$AK:$AK,MATCH(C115,'[2]Balance (Stock Control)'!$E:$E,0))</f>
        <v>#N/A</v>
      </c>
      <c r="J115" s="170" t="e">
        <f>INDEX('[3]Balance (Stock Control)'!$AK:$AK,MATCH(C115,'[3]Balance (Stock Control)'!$F:$F,0))</f>
        <v>#N/A</v>
      </c>
      <c r="K115" s="170" t="e">
        <f>INDEX('[4]Balance (Stock Control)'!$AI:$AI,MATCH(C115,'[4]Balance (Stock Control)'!$E:$E,0))</f>
        <v>#N/A</v>
      </c>
      <c r="L115" s="170" t="e">
        <f>INDEX('[5]Balance(Stock Control)'!$AM:$AM,MATCH(C115,'[5]Balance(Stock Control)'!$E:$E,0))</f>
        <v>#N/A</v>
      </c>
      <c r="M115" s="171"/>
      <c r="N115" s="171"/>
      <c r="O115" s="171">
        <v>9282.994875000004</v>
      </c>
      <c r="P115" s="171">
        <v>2.8130287500000013</v>
      </c>
      <c r="Q115" s="171">
        <f t="shared" si="1"/>
        <v>2.8130287500000013</v>
      </c>
      <c r="R115" s="170" t="s">
        <v>240</v>
      </c>
      <c r="S115" s="170" t="s">
        <v>59</v>
      </c>
      <c r="T115" s="172" t="s">
        <v>303</v>
      </c>
      <c r="U115" s="173"/>
      <c r="V115" s="159"/>
    </row>
    <row r="116" spans="1:22" ht="26.25" customHeight="1">
      <c r="A116" s="89">
        <v>105</v>
      </c>
      <c r="B116" s="167" t="s">
        <v>199</v>
      </c>
      <c r="C116" s="184">
        <v>20898038</v>
      </c>
      <c r="D116" s="185"/>
      <c r="E116" s="169"/>
      <c r="F116" s="170">
        <v>1</v>
      </c>
      <c r="G116" s="170" t="e">
        <f>INDEX('[1]Balance(Stock Control)'!$AL:$AL,MATCH(C116,'[1]Balance(Stock Control)'!$F:$F,0))</f>
        <v>#N/A</v>
      </c>
      <c r="H116" s="170" t="e">
        <f>INDEX('[6]Balance(Stock Control)'!$AK:$AK,MATCH(C116,'[6]Balance(Stock Control)'!$E:$E,0))</f>
        <v>#N/A</v>
      </c>
      <c r="I116" s="170" t="e">
        <f>INDEX('[2]Balance (Stock Control)'!$AK:$AK,MATCH(C116,'[2]Balance (Stock Control)'!$E:$E,0))</f>
        <v>#N/A</v>
      </c>
      <c r="J116" s="170" t="e">
        <f>INDEX('[3]Balance (Stock Control)'!$AK:$AK,MATCH(C116,'[3]Balance (Stock Control)'!$F:$F,0))</f>
        <v>#N/A</v>
      </c>
      <c r="K116" s="170" t="e">
        <f>INDEX('[4]Balance (Stock Control)'!$AI:$AI,MATCH(C116,'[4]Balance (Stock Control)'!$E:$E,0))</f>
        <v>#N/A</v>
      </c>
      <c r="L116" s="170" t="e">
        <f>INDEX('[5]Balance(Stock Control)'!$AM:$AM,MATCH(C116,'[5]Balance(Stock Control)'!$E:$E,0))</f>
        <v>#N/A</v>
      </c>
      <c r="M116" s="171">
        <v>150000</v>
      </c>
      <c r="N116" s="171">
        <v>150000</v>
      </c>
      <c r="O116" s="171">
        <v>165000</v>
      </c>
      <c r="P116" s="192">
        <v>50</v>
      </c>
      <c r="Q116" s="171">
        <f t="shared" si="1"/>
        <v>50</v>
      </c>
      <c r="R116" s="170" t="s">
        <v>83</v>
      </c>
      <c r="S116" s="170" t="s">
        <v>83</v>
      </c>
      <c r="T116" s="172" t="s">
        <v>303</v>
      </c>
      <c r="U116" s="173"/>
      <c r="V116" s="159"/>
    </row>
    <row r="117" spans="1:22" ht="26.25" customHeight="1">
      <c r="A117" s="89">
        <v>106</v>
      </c>
      <c r="B117" s="167" t="s">
        <v>169</v>
      </c>
      <c r="C117" s="184">
        <v>21512292</v>
      </c>
      <c r="D117" s="185"/>
      <c r="E117" s="169"/>
      <c r="F117" s="170">
        <v>1</v>
      </c>
      <c r="G117" s="170">
        <f>INDEX('[1]Balance(Stock Control)'!$AL:$AL,MATCH(C117,'[1]Balance(Stock Control)'!$F:$F,0))</f>
        <v>1</v>
      </c>
      <c r="H117" s="170">
        <f>INDEX('[6]Balance(Stock Control)'!$AK:$AK,MATCH(C117,'[6]Balance(Stock Control)'!$E:$E,0))</f>
        <v>0</v>
      </c>
      <c r="I117" s="170" t="e">
        <f>INDEX('[2]Balance (Stock Control)'!$AK:$AK,MATCH(C117,'[2]Balance (Stock Control)'!$E:$E,0))</f>
        <v>#N/A</v>
      </c>
      <c r="J117" s="170" t="e">
        <f>INDEX('[3]Balance (Stock Control)'!$AK:$AK,MATCH(C117,'[3]Balance (Stock Control)'!$F:$F,0))</f>
        <v>#N/A</v>
      </c>
      <c r="K117" s="170" t="e">
        <f>INDEX('[4]Balance (Stock Control)'!$AI:$AI,MATCH(C117,'[4]Balance (Stock Control)'!$E:$E,0))</f>
        <v>#N/A</v>
      </c>
      <c r="L117" s="170" t="e">
        <f>INDEX('[5]Balance(Stock Control)'!$AM:$AM,MATCH(C117,'[5]Balance(Stock Control)'!$E:$E,0))</f>
        <v>#N/A</v>
      </c>
      <c r="M117" s="171"/>
      <c r="N117" s="171"/>
      <c r="O117" s="171">
        <v>1206473.5856250003</v>
      </c>
      <c r="P117" s="171">
        <v>365.59805625000007</v>
      </c>
      <c r="Q117" s="171">
        <f t="shared" si="1"/>
        <v>365.59805625000007</v>
      </c>
      <c r="R117" s="170" t="s">
        <v>240</v>
      </c>
      <c r="S117" s="170" t="s">
        <v>59</v>
      </c>
      <c r="T117" s="172" t="s">
        <v>303</v>
      </c>
      <c r="U117" s="173"/>
      <c r="V117" s="159"/>
    </row>
    <row r="118" spans="1:22" ht="26.25" customHeight="1">
      <c r="A118" s="89">
        <v>107</v>
      </c>
      <c r="B118" s="167" t="s">
        <v>200</v>
      </c>
      <c r="C118" s="184" t="s">
        <v>236</v>
      </c>
      <c r="D118" s="185"/>
      <c r="E118" s="169"/>
      <c r="F118" s="170">
        <v>1</v>
      </c>
      <c r="G118" s="170" t="e">
        <f>INDEX('[1]Balance(Stock Control)'!$AL:$AL,MATCH(C118,'[1]Balance(Stock Control)'!$F:$F,0))</f>
        <v>#N/A</v>
      </c>
      <c r="H118" s="170" t="e">
        <f>INDEX('[6]Balance(Stock Control)'!$AK:$AK,MATCH(C118,'[6]Balance(Stock Control)'!$E:$E,0))</f>
        <v>#N/A</v>
      </c>
      <c r="I118" s="170" t="e">
        <f>INDEX('[2]Balance (Stock Control)'!$AK:$AK,MATCH(C118,'[2]Balance (Stock Control)'!$E:$E,0))</f>
        <v>#N/A</v>
      </c>
      <c r="J118" s="170" t="e">
        <f>INDEX('[3]Balance (Stock Control)'!$AK:$AK,MATCH(C118,'[3]Balance (Stock Control)'!$F:$F,0))</f>
        <v>#N/A</v>
      </c>
      <c r="K118" s="170" t="e">
        <f>INDEX('[4]Balance (Stock Control)'!$AI:$AI,MATCH(C118,'[4]Balance (Stock Control)'!$E:$E,0))</f>
        <v>#N/A</v>
      </c>
      <c r="L118" s="170" t="e">
        <f>INDEX('[5]Balance(Stock Control)'!$AM:$AM,MATCH(C118,'[5]Balance(Stock Control)'!$E:$E,0))</f>
        <v>#N/A</v>
      </c>
      <c r="M118" s="171">
        <v>53.01</v>
      </c>
      <c r="N118" s="171">
        <v>206739</v>
      </c>
      <c r="O118" s="171">
        <v>227412.90000000002</v>
      </c>
      <c r="P118" s="192">
        <v>68.913000000000011</v>
      </c>
      <c r="Q118" s="171">
        <f t="shared" si="1"/>
        <v>68.913000000000011</v>
      </c>
      <c r="R118" s="170" t="s">
        <v>248</v>
      </c>
      <c r="S118" s="170" t="s">
        <v>254</v>
      </c>
      <c r="T118" s="172" t="s">
        <v>303</v>
      </c>
      <c r="U118" s="173"/>
      <c r="V118" s="159"/>
    </row>
    <row r="119" spans="1:22" ht="26.25" customHeight="1">
      <c r="A119" s="89">
        <v>108</v>
      </c>
      <c r="B119" s="167" t="s">
        <v>201</v>
      </c>
      <c r="C119" s="184" t="s">
        <v>237</v>
      </c>
      <c r="D119" s="185"/>
      <c r="E119" s="169"/>
      <c r="F119" s="170">
        <v>2</v>
      </c>
      <c r="G119" s="170" t="e">
        <f>INDEX('[1]Balance(Stock Control)'!$AL:$AL,MATCH(C119,'[1]Balance(Stock Control)'!$F:$F,0))</f>
        <v>#N/A</v>
      </c>
      <c r="H119" s="170" t="e">
        <f>INDEX('[6]Balance(Stock Control)'!$AK:$AK,MATCH(C119,'[6]Balance(Stock Control)'!$E:$E,0))</f>
        <v>#N/A</v>
      </c>
      <c r="I119" s="170" t="e">
        <f>INDEX('[2]Balance (Stock Control)'!$AK:$AK,MATCH(C119,'[2]Balance (Stock Control)'!$E:$E,0))</f>
        <v>#N/A</v>
      </c>
      <c r="J119" s="170">
        <f>INDEX('[3]Balance (Stock Control)'!$AK:$AK,MATCH(C119,'[3]Balance (Stock Control)'!$F:$F,0))</f>
        <v>0</v>
      </c>
      <c r="K119" s="170" t="e">
        <f>INDEX('[4]Balance (Stock Control)'!$AI:$AI,MATCH(C119,'[4]Balance (Stock Control)'!$E:$E,0))</f>
        <v>#N/A</v>
      </c>
      <c r="L119" s="170" t="e">
        <f>INDEX('[5]Balance(Stock Control)'!$AM:$AM,MATCH(C119,'[5]Balance(Stock Control)'!$E:$E,0))</f>
        <v>#N/A</v>
      </c>
      <c r="M119" s="171">
        <v>25000</v>
      </c>
      <c r="N119" s="171">
        <v>25000</v>
      </c>
      <c r="O119" s="171">
        <v>27500.000000000004</v>
      </c>
      <c r="P119" s="192">
        <v>8.3333333333333339</v>
      </c>
      <c r="Q119" s="171">
        <f t="shared" si="1"/>
        <v>16.666666666666668</v>
      </c>
      <c r="R119" s="170" t="s">
        <v>83</v>
      </c>
      <c r="S119" s="170" t="s">
        <v>83</v>
      </c>
      <c r="T119" s="172" t="s">
        <v>266</v>
      </c>
      <c r="U119" s="173"/>
      <c r="V119" s="159"/>
    </row>
    <row r="120" spans="1:22" ht="26.25" customHeight="1">
      <c r="A120" s="199"/>
      <c r="B120" s="200"/>
      <c r="C120" s="201"/>
      <c r="D120" s="202"/>
      <c r="E120" s="202"/>
      <c r="F120" s="203"/>
      <c r="G120" s="203"/>
      <c r="H120" s="203"/>
      <c r="I120" s="203"/>
      <c r="J120" s="203"/>
      <c r="K120" s="203"/>
      <c r="L120" s="203"/>
      <c r="M120" s="204"/>
      <c r="N120" s="204"/>
      <c r="O120" s="204"/>
      <c r="P120" s="205" t="s">
        <v>304</v>
      </c>
      <c r="Q120" s="205">
        <f>SUM(Q12:Q119)</f>
        <v>38043.757854570016</v>
      </c>
      <c r="R120" s="203"/>
      <c r="S120" s="203"/>
      <c r="T120" s="206"/>
      <c r="U120" s="173"/>
      <c r="V120" s="159"/>
    </row>
    <row r="121" spans="1:22" ht="42.75" customHeight="1">
      <c r="A121" s="303" t="s">
        <v>305</v>
      </c>
      <c r="B121" s="304"/>
      <c r="C121" s="304"/>
      <c r="D121" s="304"/>
      <c r="E121" s="304"/>
      <c r="F121" s="304"/>
      <c r="G121" s="304"/>
      <c r="H121" s="304"/>
      <c r="I121" s="304"/>
      <c r="J121" s="304"/>
      <c r="K121" s="304"/>
      <c r="L121" s="304"/>
      <c r="M121" s="304"/>
      <c r="N121" s="304"/>
      <c r="O121" s="304"/>
      <c r="P121" s="304"/>
      <c r="Q121" s="304"/>
      <c r="R121" s="304"/>
      <c r="S121" s="304"/>
      <c r="T121" s="304"/>
    </row>
    <row r="122" spans="1:22">
      <c r="C122" s="207" t="s">
        <v>132</v>
      </c>
    </row>
    <row r="125" spans="1:22" ht="21.75" customHeight="1">
      <c r="B125" s="209" t="s">
        <v>306</v>
      </c>
      <c r="C125" s="210">
        <v>45150</v>
      </c>
    </row>
    <row r="126" spans="1:22" ht="21.75" customHeight="1">
      <c r="B126" s="209" t="s">
        <v>307</v>
      </c>
      <c r="C126" s="210">
        <v>45155</v>
      </c>
    </row>
    <row r="127" spans="1:22" ht="21.75" customHeight="1">
      <c r="B127" s="209" t="s">
        <v>308</v>
      </c>
      <c r="C127" s="211"/>
    </row>
    <row r="130" spans="2:2">
      <c r="B130" t="s">
        <v>132</v>
      </c>
    </row>
  </sheetData>
  <autoFilter ref="A11:V122"/>
  <mergeCells count="3">
    <mergeCell ref="F1:T1"/>
    <mergeCell ref="F2:T2"/>
    <mergeCell ref="A121:T121"/>
  </mergeCells>
  <conditionalFormatting sqref="C25">
    <cfRule type="duplicateValues" dxfId="31" priority="25"/>
  </conditionalFormatting>
  <conditionalFormatting sqref="C25">
    <cfRule type="duplicateValues" dxfId="30" priority="26"/>
  </conditionalFormatting>
  <conditionalFormatting sqref="C21">
    <cfRule type="duplicateValues" dxfId="29" priority="23"/>
  </conditionalFormatting>
  <conditionalFormatting sqref="C21">
    <cfRule type="duplicateValues" dxfId="28" priority="24"/>
  </conditionalFormatting>
  <conditionalFormatting sqref="C79">
    <cfRule type="duplicateValues" dxfId="27" priority="21"/>
  </conditionalFormatting>
  <conditionalFormatting sqref="C79">
    <cfRule type="duplicateValues" dxfId="26" priority="22"/>
  </conditionalFormatting>
  <conditionalFormatting sqref="C91">
    <cfRule type="duplicateValues" dxfId="25" priority="19"/>
  </conditionalFormatting>
  <conditionalFormatting sqref="C91">
    <cfRule type="duplicateValues" dxfId="24" priority="20"/>
  </conditionalFormatting>
  <conditionalFormatting sqref="C91">
    <cfRule type="duplicateValues" dxfId="23" priority="18"/>
  </conditionalFormatting>
  <conditionalFormatting sqref="C113">
    <cfRule type="duplicateValues" dxfId="22" priority="16"/>
  </conditionalFormatting>
  <conditionalFormatting sqref="C113">
    <cfRule type="duplicateValues" dxfId="21" priority="17"/>
  </conditionalFormatting>
  <conditionalFormatting sqref="C113">
    <cfRule type="duplicateValues" dxfId="20" priority="15"/>
  </conditionalFormatting>
  <conditionalFormatting sqref="C12">
    <cfRule type="duplicateValues" dxfId="19" priority="14"/>
  </conditionalFormatting>
  <conditionalFormatting sqref="C13">
    <cfRule type="duplicateValues" dxfId="18" priority="13"/>
  </conditionalFormatting>
  <conditionalFormatting sqref="C17">
    <cfRule type="duplicateValues" dxfId="17" priority="12"/>
  </conditionalFormatting>
  <conditionalFormatting sqref="C54">
    <cfRule type="duplicateValues" dxfId="16" priority="11"/>
  </conditionalFormatting>
  <conditionalFormatting sqref="C57">
    <cfRule type="duplicateValues" dxfId="15" priority="10"/>
  </conditionalFormatting>
  <conditionalFormatting sqref="C86">
    <cfRule type="duplicateValues" dxfId="14" priority="9"/>
  </conditionalFormatting>
  <conditionalFormatting sqref="C88">
    <cfRule type="duplicateValues" dxfId="13" priority="8"/>
  </conditionalFormatting>
  <conditionalFormatting sqref="C90">
    <cfRule type="duplicateValues" dxfId="12" priority="7"/>
  </conditionalFormatting>
  <conditionalFormatting sqref="C93">
    <cfRule type="duplicateValues" dxfId="11" priority="6"/>
  </conditionalFormatting>
  <conditionalFormatting sqref="C94">
    <cfRule type="duplicateValues" dxfId="10" priority="5"/>
  </conditionalFormatting>
  <conditionalFormatting sqref="C99">
    <cfRule type="duplicateValues" dxfId="9" priority="4"/>
  </conditionalFormatting>
  <conditionalFormatting sqref="C62">
    <cfRule type="duplicateValues" dxfId="8" priority="2"/>
  </conditionalFormatting>
  <conditionalFormatting sqref="C62">
    <cfRule type="duplicateValues" dxfId="7" priority="3"/>
  </conditionalFormatting>
  <conditionalFormatting sqref="C62">
    <cfRule type="duplicateValues" dxfId="6" priority="1"/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194"/>
  <sheetViews>
    <sheetView tabSelected="1" topLeftCell="A47" zoomScaleNormal="100" workbookViewId="0">
      <selection activeCell="F62" sqref="F62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4" width="21.28515625" style="16" hidden="1" customWidth="1"/>
    <col min="5" max="5" width="16.7109375" style="16" customWidth="1"/>
    <col min="6" max="6" width="31" style="16" customWidth="1"/>
    <col min="7" max="7" width="21.28515625" style="16" customWidth="1"/>
    <col min="8" max="8" width="23.85546875" style="16" customWidth="1"/>
    <col min="9" max="9" width="21.28515625" style="16" customWidth="1"/>
    <col min="10" max="11" width="5.85546875" style="16" customWidth="1"/>
    <col min="12" max="12" width="14.85546875" style="16" customWidth="1"/>
    <col min="13" max="13" width="16.85546875" style="16" customWidth="1"/>
    <col min="14" max="14" width="16.7109375" style="16" customWidth="1"/>
    <col min="15" max="15" width="17.28515625" style="16" customWidth="1"/>
    <col min="16" max="16" width="20.5703125" style="36" customWidth="1"/>
    <col min="17" max="17" width="15.140625" customWidth="1"/>
    <col min="18" max="18" width="25.42578125" customWidth="1"/>
    <col min="19" max="20" width="12.7109375" customWidth="1"/>
  </cols>
  <sheetData>
    <row r="1" spans="1:17" ht="17.25" customHeight="1">
      <c r="B1" s="227" t="s">
        <v>33</v>
      </c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</row>
    <row r="2" spans="1:17" ht="17.25" customHeight="1"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</row>
    <row r="3" spans="1:17" ht="17.25" customHeight="1"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</row>
    <row r="4" spans="1:17" ht="3.75" customHeight="1">
      <c r="B4" s="55"/>
      <c r="C4" s="55"/>
      <c r="D4" s="55"/>
      <c r="E4" s="55"/>
      <c r="F4" s="55"/>
      <c r="G4" s="55"/>
      <c r="H4" s="55"/>
      <c r="I4" s="55"/>
      <c r="J4" s="23"/>
      <c r="K4" s="55"/>
      <c r="L4" s="55"/>
      <c r="M4" s="55"/>
      <c r="N4" s="55"/>
      <c r="O4" s="55"/>
      <c r="P4" s="35"/>
    </row>
    <row r="5" spans="1:17" ht="21" customHeight="1">
      <c r="B5" s="99" t="s">
        <v>13</v>
      </c>
      <c r="C5" s="21"/>
      <c r="D5" s="21"/>
      <c r="E5" s="99"/>
      <c r="F5" s="99"/>
      <c r="G5" s="21"/>
      <c r="H5" s="21"/>
      <c r="I5" s="21"/>
      <c r="J5" s="97" t="s">
        <v>133</v>
      </c>
      <c r="M5" s="20"/>
      <c r="N5" s="99" t="s">
        <v>14</v>
      </c>
      <c r="O5" s="115" t="s">
        <v>138</v>
      </c>
      <c r="P5" s="102"/>
    </row>
    <row r="6" spans="1:17" ht="21" customHeight="1">
      <c r="B6" s="99" t="s">
        <v>0</v>
      </c>
      <c r="C6" s="21"/>
      <c r="D6" s="21"/>
      <c r="E6" s="99"/>
      <c r="F6" s="99"/>
      <c r="G6" s="21"/>
      <c r="H6" s="21"/>
      <c r="I6" s="21"/>
      <c r="J6" s="97" t="s">
        <v>134</v>
      </c>
      <c r="L6" s="15"/>
      <c r="M6" s="20"/>
      <c r="N6" s="99" t="s">
        <v>15</v>
      </c>
      <c r="O6" s="98" t="s">
        <v>128</v>
      </c>
      <c r="P6" s="102"/>
    </row>
    <row r="7" spans="1:17" ht="21" customHeight="1">
      <c r="B7" s="99" t="s">
        <v>1</v>
      </c>
      <c r="C7" s="21"/>
      <c r="D7" s="21"/>
      <c r="E7" s="100"/>
      <c r="F7" s="100"/>
      <c r="G7" s="21"/>
      <c r="H7" s="21"/>
      <c r="I7" s="21"/>
      <c r="J7" s="97" t="s">
        <v>135</v>
      </c>
      <c r="M7" s="22"/>
      <c r="N7" s="100" t="s">
        <v>16</v>
      </c>
      <c r="O7" s="103" t="s">
        <v>309</v>
      </c>
      <c r="P7" s="102"/>
    </row>
    <row r="8" spans="1:17" ht="21" customHeight="1">
      <c r="B8" s="99" t="s">
        <v>34</v>
      </c>
      <c r="C8" s="21"/>
      <c r="D8" s="21"/>
      <c r="E8" s="99"/>
      <c r="F8" s="99"/>
      <c r="G8" s="21"/>
      <c r="H8" s="21"/>
      <c r="I8" s="21"/>
      <c r="J8" s="97" t="s">
        <v>136</v>
      </c>
      <c r="M8" s="20"/>
      <c r="N8" s="99" t="s">
        <v>17</v>
      </c>
      <c r="O8" s="228" t="s">
        <v>139</v>
      </c>
      <c r="P8" s="229"/>
    </row>
    <row r="9" spans="1:17" ht="21" customHeight="1">
      <c r="B9" s="99" t="s">
        <v>35</v>
      </c>
      <c r="C9" s="21"/>
      <c r="D9" s="21"/>
      <c r="E9" s="101"/>
      <c r="F9" s="101"/>
      <c r="G9" s="21"/>
      <c r="H9" s="21"/>
      <c r="I9" s="21"/>
      <c r="J9" s="97" t="s">
        <v>137</v>
      </c>
      <c r="M9" s="31"/>
      <c r="N9" s="101" t="s">
        <v>19</v>
      </c>
      <c r="O9" s="236" t="s">
        <v>125</v>
      </c>
      <c r="P9" s="236"/>
    </row>
    <row r="10" spans="1:17" ht="21" customHeight="1">
      <c r="B10" s="99" t="s">
        <v>8</v>
      </c>
      <c r="C10" s="21"/>
      <c r="D10" s="21"/>
      <c r="E10" s="31"/>
      <c r="F10" s="31"/>
      <c r="G10" s="21"/>
      <c r="H10" s="21"/>
      <c r="I10" s="21"/>
      <c r="J10" s="97" t="s">
        <v>52</v>
      </c>
      <c r="K10" s="23"/>
      <c r="M10" s="31"/>
      <c r="N10" s="31"/>
      <c r="O10" s="122"/>
      <c r="P10" s="122"/>
    </row>
    <row r="11" spans="1:17" ht="21" customHeight="1">
      <c r="B11" s="99" t="s">
        <v>18</v>
      </c>
      <c r="C11" s="21"/>
      <c r="D11" s="21"/>
      <c r="E11" s="15"/>
      <c r="F11" s="15"/>
      <c r="G11" s="21"/>
      <c r="H11" s="21"/>
      <c r="I11" s="21"/>
      <c r="J11" s="97" t="s">
        <v>140</v>
      </c>
      <c r="K11" s="237"/>
      <c r="L11" s="23"/>
      <c r="M11" s="15"/>
      <c r="N11" s="15"/>
      <c r="O11" s="122"/>
      <c r="P11" s="122"/>
    </row>
    <row r="12" spans="1:17" ht="21" customHeight="1">
      <c r="B12" s="99" t="s">
        <v>24</v>
      </c>
      <c r="C12" s="21"/>
      <c r="D12" s="21"/>
      <c r="E12" s="23"/>
      <c r="F12" s="23"/>
      <c r="G12" s="21"/>
      <c r="H12" s="21"/>
      <c r="I12" s="21"/>
      <c r="J12" s="98" t="s">
        <v>40</v>
      </c>
      <c r="K12" s="237"/>
      <c r="L12" s="23"/>
      <c r="M12" s="23"/>
      <c r="N12" s="23"/>
      <c r="O12" s="24"/>
      <c r="P12" s="95"/>
    </row>
    <row r="13" spans="1:17" ht="13.5" customHeight="1">
      <c r="B13" s="99"/>
      <c r="C13" s="21"/>
      <c r="D13" s="21"/>
      <c r="E13" s="23"/>
      <c r="F13" s="23"/>
      <c r="G13" s="21"/>
      <c r="H13" s="21"/>
      <c r="I13" s="21"/>
      <c r="J13" s="98"/>
      <c r="K13" s="237"/>
      <c r="L13" s="23"/>
      <c r="M13" s="23"/>
      <c r="N13" s="23"/>
      <c r="O13" s="24"/>
      <c r="P13" s="95"/>
    </row>
    <row r="14" spans="1:17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11"/>
    </row>
    <row r="15" spans="1:17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11"/>
    </row>
    <row r="16" spans="1:17" ht="28.5" customHeight="1">
      <c r="A16" s="43"/>
      <c r="B16" s="39" t="s">
        <v>6</v>
      </c>
      <c r="C16" s="39" t="s">
        <v>19</v>
      </c>
      <c r="D16" s="57" t="s">
        <v>30</v>
      </c>
      <c r="E16" s="70" t="s">
        <v>325</v>
      </c>
      <c r="F16" s="70" t="s">
        <v>328</v>
      </c>
      <c r="G16" s="57" t="s">
        <v>9</v>
      </c>
      <c r="H16" s="58" t="s">
        <v>25</v>
      </c>
      <c r="I16" s="58" t="s">
        <v>342</v>
      </c>
      <c r="J16" s="39" t="s">
        <v>3</v>
      </c>
      <c r="K16" s="39" t="s">
        <v>20</v>
      </c>
      <c r="L16" s="42" t="s">
        <v>10</v>
      </c>
      <c r="M16" s="42" t="s">
        <v>4</v>
      </c>
      <c r="N16" s="70" t="s">
        <v>39</v>
      </c>
      <c r="O16" s="42" t="s">
        <v>5</v>
      </c>
      <c r="P16" s="94" t="s">
        <v>115</v>
      </c>
      <c r="Q16" s="269" t="s">
        <v>343</v>
      </c>
    </row>
    <row r="17" spans="1:17" s="121" customFormat="1" ht="15" hidden="1" customHeight="1">
      <c r="A17" s="43"/>
      <c r="B17" s="96">
        <v>1</v>
      </c>
      <c r="C17" s="136" t="s">
        <v>141</v>
      </c>
      <c r="D17" s="96" t="s">
        <v>238</v>
      </c>
      <c r="E17" s="96" t="s">
        <v>238</v>
      </c>
      <c r="F17" s="137">
        <v>81299836</v>
      </c>
      <c r="G17" s="137">
        <v>81299836</v>
      </c>
      <c r="H17" s="134">
        <v>15011490</v>
      </c>
      <c r="I17" s="134"/>
      <c r="J17" s="136">
        <v>1</v>
      </c>
      <c r="K17" s="135" t="s">
        <v>45</v>
      </c>
      <c r="L17" s="141">
        <v>3074.6549166666673</v>
      </c>
      <c r="M17" s="142">
        <f>J17*L17</f>
        <v>3074.6549166666673</v>
      </c>
      <c r="N17" s="140" t="s">
        <v>43</v>
      </c>
      <c r="O17" s="136" t="s">
        <v>59</v>
      </c>
      <c r="P17" s="138" t="s">
        <v>249</v>
      </c>
    </row>
    <row r="18" spans="1:17" s="121" customFormat="1" ht="15" hidden="1" customHeight="1">
      <c r="A18" s="43"/>
      <c r="B18" s="96">
        <v>2</v>
      </c>
      <c r="C18" s="136" t="s">
        <v>143</v>
      </c>
      <c r="D18" s="96" t="s">
        <v>239</v>
      </c>
      <c r="E18" s="96" t="s">
        <v>239</v>
      </c>
      <c r="F18" s="264">
        <v>11700285</v>
      </c>
      <c r="G18" s="137">
        <v>11700285</v>
      </c>
      <c r="H18" s="134"/>
      <c r="I18" s="134"/>
      <c r="J18" s="136">
        <v>1</v>
      </c>
      <c r="K18" s="135" t="s">
        <v>45</v>
      </c>
      <c r="L18" s="141">
        <v>18.559393939393939</v>
      </c>
      <c r="M18" s="142">
        <f t="shared" ref="M18:M81" si="0">J18*L18</f>
        <v>18.559393939393939</v>
      </c>
      <c r="N18" s="140" t="s">
        <v>43</v>
      </c>
      <c r="O18" s="136" t="s">
        <v>59</v>
      </c>
      <c r="P18" s="138" t="s">
        <v>249</v>
      </c>
    </row>
    <row r="19" spans="1:17" s="121" customFormat="1" ht="15" hidden="1" customHeight="1">
      <c r="A19" s="43"/>
      <c r="B19" s="96">
        <v>3</v>
      </c>
      <c r="C19" s="136" t="s">
        <v>143</v>
      </c>
      <c r="D19" s="96" t="s">
        <v>239</v>
      </c>
      <c r="E19" s="96" t="s">
        <v>239</v>
      </c>
      <c r="F19" s="264">
        <v>11700284</v>
      </c>
      <c r="G19" s="137">
        <v>11700284</v>
      </c>
      <c r="H19" s="134"/>
      <c r="I19" s="134"/>
      <c r="J19" s="136">
        <v>6</v>
      </c>
      <c r="K19" s="135" t="s">
        <v>26</v>
      </c>
      <c r="L19" s="141">
        <v>18.559393939393939</v>
      </c>
      <c r="M19" s="142">
        <f t="shared" si="0"/>
        <v>111.35636363636362</v>
      </c>
      <c r="N19" s="140" t="s">
        <v>43</v>
      </c>
      <c r="O19" s="136" t="s">
        <v>59</v>
      </c>
      <c r="P19" s="138" t="s">
        <v>249</v>
      </c>
    </row>
    <row r="20" spans="1:17" s="121" customFormat="1" ht="15" hidden="1" customHeight="1">
      <c r="A20" s="43"/>
      <c r="B20" s="96">
        <v>4</v>
      </c>
      <c r="C20" s="136" t="s">
        <v>130</v>
      </c>
      <c r="D20" s="96" t="s">
        <v>240</v>
      </c>
      <c r="E20" s="96" t="s">
        <v>240</v>
      </c>
      <c r="F20" s="264">
        <v>20933203</v>
      </c>
      <c r="G20" s="137">
        <v>20933203</v>
      </c>
      <c r="H20" s="134"/>
      <c r="I20" s="134"/>
      <c r="J20" s="136">
        <v>4</v>
      </c>
      <c r="K20" s="135" t="s">
        <v>26</v>
      </c>
      <c r="L20" s="141">
        <v>11.186175000000002</v>
      </c>
      <c r="M20" s="142">
        <f t="shared" si="0"/>
        <v>44.744700000000009</v>
      </c>
      <c r="N20" s="140" t="s">
        <v>43</v>
      </c>
      <c r="O20" s="136" t="s">
        <v>59</v>
      </c>
      <c r="P20" s="138" t="s">
        <v>249</v>
      </c>
    </row>
    <row r="21" spans="1:17" s="121" customFormat="1" ht="15" hidden="1" customHeight="1">
      <c r="A21" s="43"/>
      <c r="B21" s="96">
        <v>5</v>
      </c>
      <c r="C21" s="136" t="s">
        <v>130</v>
      </c>
      <c r="D21" s="96" t="s">
        <v>238</v>
      </c>
      <c r="E21" s="96" t="s">
        <v>238</v>
      </c>
      <c r="F21" s="137" t="s">
        <v>203</v>
      </c>
      <c r="G21" s="137" t="s">
        <v>203</v>
      </c>
      <c r="H21" s="134">
        <v>20412341</v>
      </c>
      <c r="I21" s="134"/>
      <c r="J21" s="136">
        <v>1</v>
      </c>
      <c r="K21" s="135" t="s">
        <v>45</v>
      </c>
      <c r="L21" s="141">
        <v>6.2309464388888891</v>
      </c>
      <c r="M21" s="142">
        <f t="shared" si="0"/>
        <v>6.2309464388888891</v>
      </c>
      <c r="N21" s="140" t="s">
        <v>43</v>
      </c>
      <c r="O21" s="136" t="s">
        <v>59</v>
      </c>
      <c r="P21" s="138" t="s">
        <v>249</v>
      </c>
    </row>
    <row r="22" spans="1:17" s="121" customFormat="1" ht="15" hidden="1" customHeight="1">
      <c r="A22" s="43"/>
      <c r="B22" s="96">
        <v>6</v>
      </c>
      <c r="C22" s="136" t="s">
        <v>130</v>
      </c>
      <c r="D22" s="96" t="s">
        <v>238</v>
      </c>
      <c r="E22" s="96" t="s">
        <v>238</v>
      </c>
      <c r="F22" s="137" t="s">
        <v>205</v>
      </c>
      <c r="G22" s="137" t="s">
        <v>205</v>
      </c>
      <c r="H22" s="134">
        <v>21038626</v>
      </c>
      <c r="I22" s="134"/>
      <c r="J22" s="136">
        <v>1</v>
      </c>
      <c r="K22" s="135" t="s">
        <v>45</v>
      </c>
      <c r="L22" s="141">
        <v>13.952955936111115</v>
      </c>
      <c r="M22" s="142">
        <f t="shared" si="0"/>
        <v>13.952955936111115</v>
      </c>
      <c r="N22" s="140" t="s">
        <v>43</v>
      </c>
      <c r="O22" s="136" t="s">
        <v>59</v>
      </c>
      <c r="P22" s="138" t="s">
        <v>249</v>
      </c>
    </row>
    <row r="23" spans="1:17" s="121" customFormat="1" ht="15" hidden="1" customHeight="1">
      <c r="A23" s="43"/>
      <c r="B23" s="96">
        <v>7</v>
      </c>
      <c r="C23" s="136" t="s">
        <v>146</v>
      </c>
      <c r="D23" s="96" t="s">
        <v>240</v>
      </c>
      <c r="E23" s="96" t="s">
        <v>240</v>
      </c>
      <c r="F23" s="264">
        <v>21456429</v>
      </c>
      <c r="G23" s="137">
        <v>21456429</v>
      </c>
      <c r="H23" s="134">
        <v>20405534</v>
      </c>
      <c r="I23" s="134"/>
      <c r="J23" s="136">
        <v>2</v>
      </c>
      <c r="K23" s="135" t="s">
        <v>26</v>
      </c>
      <c r="L23" s="141">
        <v>43.605744000000008</v>
      </c>
      <c r="M23" s="142">
        <f t="shared" si="0"/>
        <v>87.211488000000017</v>
      </c>
      <c r="N23" s="140" t="s">
        <v>43</v>
      </c>
      <c r="O23" s="136" t="s">
        <v>59</v>
      </c>
      <c r="P23" s="138" t="s">
        <v>249</v>
      </c>
    </row>
    <row r="24" spans="1:17" s="121" customFormat="1" ht="15" hidden="1" customHeight="1">
      <c r="A24" s="43"/>
      <c r="B24" s="96">
        <v>8</v>
      </c>
      <c r="C24" s="136" t="s">
        <v>147</v>
      </c>
      <c r="D24" s="96" t="s">
        <v>240</v>
      </c>
      <c r="E24" s="96" t="s">
        <v>240</v>
      </c>
      <c r="F24" s="264">
        <v>20412324</v>
      </c>
      <c r="G24" s="137">
        <v>20412324</v>
      </c>
      <c r="H24" s="134"/>
      <c r="I24" s="134"/>
      <c r="J24" s="136">
        <v>6</v>
      </c>
      <c r="K24" s="135" t="s">
        <v>26</v>
      </c>
      <c r="L24" s="141">
        <v>3.7889775000000001</v>
      </c>
      <c r="M24" s="142">
        <f t="shared" si="0"/>
        <v>22.733865000000002</v>
      </c>
      <c r="N24" s="140" t="s">
        <v>43</v>
      </c>
      <c r="O24" s="136" t="s">
        <v>59</v>
      </c>
      <c r="P24" s="138" t="s">
        <v>249</v>
      </c>
    </row>
    <row r="25" spans="1:17" s="121" customFormat="1" ht="15" hidden="1" customHeight="1">
      <c r="A25" s="43"/>
      <c r="B25" s="96">
        <v>9</v>
      </c>
      <c r="C25" s="136" t="s">
        <v>148</v>
      </c>
      <c r="D25" s="96" t="s">
        <v>239</v>
      </c>
      <c r="E25" s="96" t="s">
        <v>239</v>
      </c>
      <c r="F25" s="265">
        <v>20405652</v>
      </c>
      <c r="G25" s="136">
        <v>20405652</v>
      </c>
      <c r="H25" s="134"/>
      <c r="I25" s="134"/>
      <c r="J25" s="136">
        <v>1</v>
      </c>
      <c r="K25" s="135" t="s">
        <v>45</v>
      </c>
      <c r="L25" s="141">
        <v>3.479000000000001</v>
      </c>
      <c r="M25" s="142">
        <f t="shared" si="0"/>
        <v>3.479000000000001</v>
      </c>
      <c r="N25" s="140" t="s">
        <v>43</v>
      </c>
      <c r="O25" s="136" t="s">
        <v>59</v>
      </c>
      <c r="P25" s="138" t="s">
        <v>249</v>
      </c>
    </row>
    <row r="26" spans="1:17" s="121" customFormat="1" ht="15" hidden="1" customHeight="1">
      <c r="A26" s="43"/>
      <c r="B26" s="96">
        <v>10</v>
      </c>
      <c r="C26" s="136" t="s">
        <v>149</v>
      </c>
      <c r="D26" s="96" t="s">
        <v>239</v>
      </c>
      <c r="E26" s="96" t="s">
        <v>239</v>
      </c>
      <c r="F26" s="265">
        <v>21141948</v>
      </c>
      <c r="G26" s="136">
        <v>21141948</v>
      </c>
      <c r="H26" s="134"/>
      <c r="I26" s="134"/>
      <c r="J26" s="136">
        <v>7</v>
      </c>
      <c r="K26" s="135" t="s">
        <v>26</v>
      </c>
      <c r="L26" s="141">
        <v>52.479000000000006</v>
      </c>
      <c r="M26" s="142">
        <f t="shared" si="0"/>
        <v>367.35300000000007</v>
      </c>
      <c r="N26" s="140" t="s">
        <v>43</v>
      </c>
      <c r="O26" s="136" t="s">
        <v>59</v>
      </c>
      <c r="P26" s="138" t="s">
        <v>249</v>
      </c>
    </row>
    <row r="27" spans="1:17" s="121" customFormat="1" ht="15" customHeight="1">
      <c r="A27" s="43"/>
      <c r="B27" s="96">
        <v>11</v>
      </c>
      <c r="C27" s="136" t="s">
        <v>150</v>
      </c>
      <c r="D27" s="96" t="s">
        <v>240</v>
      </c>
      <c r="E27" s="140" t="s">
        <v>83</v>
      </c>
      <c r="F27" s="136" t="s">
        <v>366</v>
      </c>
      <c r="G27" s="136">
        <v>21141955</v>
      </c>
      <c r="H27" s="134">
        <v>20405899</v>
      </c>
      <c r="I27" s="134" t="s">
        <v>372</v>
      </c>
      <c r="J27" s="136">
        <v>1</v>
      </c>
      <c r="K27" s="135" t="s">
        <v>45</v>
      </c>
      <c r="L27" s="141">
        <v>43.259989500000003</v>
      </c>
      <c r="M27" s="142">
        <f t="shared" si="0"/>
        <v>43.259989500000003</v>
      </c>
      <c r="N27" s="140" t="s">
        <v>43</v>
      </c>
      <c r="O27" s="136" t="s">
        <v>59</v>
      </c>
      <c r="P27" s="138" t="s">
        <v>249</v>
      </c>
      <c r="Q27" s="121" t="s">
        <v>349</v>
      </c>
    </row>
    <row r="28" spans="1:17" s="121" customFormat="1" ht="15" hidden="1" customHeight="1">
      <c r="A28" s="43"/>
      <c r="B28" s="96">
        <v>12</v>
      </c>
      <c r="C28" s="136" t="s">
        <v>151</v>
      </c>
      <c r="D28" s="96" t="s">
        <v>240</v>
      </c>
      <c r="E28" s="96" t="s">
        <v>240</v>
      </c>
      <c r="F28" s="265" t="s">
        <v>353</v>
      </c>
      <c r="G28" s="136">
        <v>20766790</v>
      </c>
      <c r="H28" s="134"/>
      <c r="I28" s="134"/>
      <c r="J28" s="136">
        <v>6</v>
      </c>
      <c r="K28" s="135" t="s">
        <v>26</v>
      </c>
      <c r="L28" s="141">
        <v>48.161568000000003</v>
      </c>
      <c r="M28" s="142">
        <f t="shared" si="0"/>
        <v>288.96940800000004</v>
      </c>
      <c r="N28" s="140" t="s">
        <v>43</v>
      </c>
      <c r="O28" s="136" t="s">
        <v>59</v>
      </c>
      <c r="P28" s="138" t="s">
        <v>249</v>
      </c>
    </row>
    <row r="29" spans="1:17" s="121" customFormat="1" ht="15" hidden="1" customHeight="1">
      <c r="A29" s="43"/>
      <c r="B29" s="96">
        <v>13</v>
      </c>
      <c r="C29" s="136" t="s">
        <v>152</v>
      </c>
      <c r="D29" s="96" t="s">
        <v>238</v>
      </c>
      <c r="E29" s="96" t="s">
        <v>238</v>
      </c>
      <c r="F29" s="136" t="s">
        <v>206</v>
      </c>
      <c r="G29" s="136" t="s">
        <v>206</v>
      </c>
      <c r="H29" s="134" t="s">
        <v>207</v>
      </c>
      <c r="I29" s="134"/>
      <c r="J29" s="136">
        <v>2</v>
      </c>
      <c r="K29" s="135" t="s">
        <v>26</v>
      </c>
      <c r="L29" s="141">
        <v>472</v>
      </c>
      <c r="M29" s="142">
        <f t="shared" si="0"/>
        <v>944</v>
      </c>
      <c r="N29" s="140" t="s">
        <v>43</v>
      </c>
      <c r="O29" s="136" t="s">
        <v>59</v>
      </c>
      <c r="P29" s="138" t="s">
        <v>249</v>
      </c>
    </row>
    <row r="30" spans="1:17" s="121" customFormat="1" ht="15" customHeight="1">
      <c r="A30" s="43"/>
      <c r="B30" s="96">
        <v>14</v>
      </c>
      <c r="C30" s="136" t="s">
        <v>153</v>
      </c>
      <c r="D30" s="96" t="s">
        <v>240</v>
      </c>
      <c r="E30" s="140" t="s">
        <v>326</v>
      </c>
      <c r="F30" s="136" t="s">
        <v>369</v>
      </c>
      <c r="G30" s="136">
        <v>21620133</v>
      </c>
      <c r="H30" s="134"/>
      <c r="I30" s="275" t="s">
        <v>370</v>
      </c>
      <c r="J30" s="136">
        <v>1</v>
      </c>
      <c r="K30" s="135" t="s">
        <v>45</v>
      </c>
      <c r="L30" s="141">
        <v>56.186559000000003</v>
      </c>
      <c r="M30" s="142">
        <f t="shared" si="0"/>
        <v>56.186559000000003</v>
      </c>
      <c r="N30" s="140" t="s">
        <v>43</v>
      </c>
      <c r="O30" s="136" t="s">
        <v>253</v>
      </c>
      <c r="P30" s="138" t="s">
        <v>249</v>
      </c>
    </row>
    <row r="31" spans="1:17" s="121" customFormat="1" ht="15" customHeight="1">
      <c r="A31" s="43"/>
      <c r="B31" s="96">
        <v>15</v>
      </c>
      <c r="C31" s="136" t="s">
        <v>154</v>
      </c>
      <c r="D31" s="96" t="s">
        <v>240</v>
      </c>
      <c r="E31" s="140" t="s">
        <v>326</v>
      </c>
      <c r="F31" s="265">
        <v>20450861</v>
      </c>
      <c r="G31" s="136">
        <v>20450861</v>
      </c>
      <c r="H31" s="134"/>
      <c r="I31" s="275" t="s">
        <v>371</v>
      </c>
      <c r="J31" s="136">
        <v>1</v>
      </c>
      <c r="K31" s="135" t="s">
        <v>45</v>
      </c>
      <c r="L31" s="141">
        <v>19.091072000000004</v>
      </c>
      <c r="M31" s="142">
        <f t="shared" si="0"/>
        <v>19.091072000000004</v>
      </c>
      <c r="N31" s="140" t="s">
        <v>43</v>
      </c>
      <c r="O31" s="136" t="s">
        <v>253</v>
      </c>
      <c r="P31" s="138" t="s">
        <v>249</v>
      </c>
    </row>
    <row r="32" spans="1:17" s="121" customFormat="1" ht="15" customHeight="1">
      <c r="A32" s="43"/>
      <c r="B32" s="96">
        <v>16</v>
      </c>
      <c r="C32" s="136" t="s">
        <v>155</v>
      </c>
      <c r="D32" s="96" t="s">
        <v>83</v>
      </c>
      <c r="E32" s="140" t="s">
        <v>83</v>
      </c>
      <c r="F32" s="136" t="s">
        <v>373</v>
      </c>
      <c r="G32" s="136">
        <v>21001185</v>
      </c>
      <c r="H32" s="134"/>
      <c r="I32" s="275" t="s">
        <v>374</v>
      </c>
      <c r="J32" s="136">
        <v>1</v>
      </c>
      <c r="K32" s="135" t="s">
        <v>45</v>
      </c>
      <c r="L32" s="141">
        <v>16.666666666666668</v>
      </c>
      <c r="M32" s="142">
        <f t="shared" si="0"/>
        <v>16.666666666666668</v>
      </c>
      <c r="N32" s="140" t="s">
        <v>43</v>
      </c>
      <c r="O32" s="136" t="s">
        <v>83</v>
      </c>
      <c r="P32" s="138" t="s">
        <v>249</v>
      </c>
    </row>
    <row r="33" spans="1:17" s="121" customFormat="1" ht="15" hidden="1" customHeight="1">
      <c r="A33" s="43"/>
      <c r="B33" s="96">
        <v>17</v>
      </c>
      <c r="C33" s="136" t="s">
        <v>156</v>
      </c>
      <c r="D33" s="96" t="s">
        <v>240</v>
      </c>
      <c r="E33" s="96" t="s">
        <v>240</v>
      </c>
      <c r="F33" s="265">
        <v>21184833</v>
      </c>
      <c r="G33" s="136">
        <v>21184833</v>
      </c>
      <c r="H33" s="134"/>
      <c r="I33" s="134"/>
      <c r="J33" s="136">
        <v>1</v>
      </c>
      <c r="K33" s="135" t="s">
        <v>45</v>
      </c>
      <c r="L33" s="141">
        <v>219.16747125000006</v>
      </c>
      <c r="M33" s="142">
        <f t="shared" si="0"/>
        <v>219.16747125000006</v>
      </c>
      <c r="N33" s="140" t="s">
        <v>43</v>
      </c>
      <c r="O33" s="136" t="s">
        <v>59</v>
      </c>
      <c r="P33" s="138" t="s">
        <v>249</v>
      </c>
    </row>
    <row r="34" spans="1:17" s="121" customFormat="1" ht="15" customHeight="1">
      <c r="A34" s="43"/>
      <c r="B34" s="96">
        <v>18</v>
      </c>
      <c r="C34" s="136" t="s">
        <v>157</v>
      </c>
      <c r="D34" s="96" t="s">
        <v>238</v>
      </c>
      <c r="E34" s="140" t="s">
        <v>83</v>
      </c>
      <c r="F34" s="136" t="s">
        <v>208</v>
      </c>
      <c r="G34" s="136" t="s">
        <v>208</v>
      </c>
      <c r="H34" s="134" t="s">
        <v>209</v>
      </c>
      <c r="I34" s="134" t="s">
        <v>372</v>
      </c>
      <c r="J34" s="136">
        <v>1</v>
      </c>
      <c r="K34" s="135" t="s">
        <v>45</v>
      </c>
      <c r="L34" s="141">
        <v>1412.0245937777777</v>
      </c>
      <c r="M34" s="142">
        <f t="shared" si="0"/>
        <v>1412.0245937777777</v>
      </c>
      <c r="N34" s="140" t="s">
        <v>43</v>
      </c>
      <c r="O34" s="136" t="s">
        <v>59</v>
      </c>
      <c r="P34" s="138" t="s">
        <v>249</v>
      </c>
      <c r="Q34" s="121" t="s">
        <v>349</v>
      </c>
    </row>
    <row r="35" spans="1:17" s="121" customFormat="1" ht="15" customHeight="1">
      <c r="A35" s="43"/>
      <c r="B35" s="96">
        <v>19</v>
      </c>
      <c r="C35" s="136" t="s">
        <v>158</v>
      </c>
      <c r="D35" s="96" t="s">
        <v>240</v>
      </c>
      <c r="E35" s="140" t="s">
        <v>326</v>
      </c>
      <c r="F35" s="265" t="s">
        <v>375</v>
      </c>
      <c r="G35" s="136">
        <v>993407</v>
      </c>
      <c r="H35" s="134"/>
      <c r="I35" s="275" t="s">
        <v>370</v>
      </c>
      <c r="J35" s="136">
        <v>1</v>
      </c>
      <c r="K35" s="135" t="s">
        <v>45</v>
      </c>
      <c r="L35" s="141">
        <v>3.5582690000000006</v>
      </c>
      <c r="M35" s="142">
        <f t="shared" si="0"/>
        <v>3.5582690000000006</v>
      </c>
      <c r="N35" s="140" t="s">
        <v>43</v>
      </c>
      <c r="O35" s="136" t="s">
        <v>253</v>
      </c>
      <c r="P35" s="138" t="s">
        <v>249</v>
      </c>
    </row>
    <row r="36" spans="1:17" s="121" customFormat="1" ht="15" hidden="1" customHeight="1">
      <c r="A36" s="43"/>
      <c r="B36" s="96">
        <v>20</v>
      </c>
      <c r="C36" s="136" t="s">
        <v>148</v>
      </c>
      <c r="D36" s="96" t="s">
        <v>240</v>
      </c>
      <c r="E36" s="96" t="s">
        <v>240</v>
      </c>
      <c r="F36" s="265">
        <v>20405578</v>
      </c>
      <c r="G36" s="136">
        <v>20405578</v>
      </c>
      <c r="H36" s="134"/>
      <c r="I36" s="134"/>
      <c r="J36" s="136">
        <v>1</v>
      </c>
      <c r="K36" s="135" t="s">
        <v>45</v>
      </c>
      <c r="L36" s="141">
        <v>6.3456120000000018</v>
      </c>
      <c r="M36" s="142">
        <f t="shared" si="0"/>
        <v>6.3456120000000018</v>
      </c>
      <c r="N36" s="140" t="s">
        <v>43</v>
      </c>
      <c r="O36" s="136" t="s">
        <v>59</v>
      </c>
      <c r="P36" s="138" t="s">
        <v>249</v>
      </c>
    </row>
    <row r="37" spans="1:17" s="121" customFormat="1" ht="15" hidden="1" customHeight="1">
      <c r="A37" s="43"/>
      <c r="B37" s="96">
        <v>21</v>
      </c>
      <c r="C37" s="136" t="s">
        <v>148</v>
      </c>
      <c r="D37" s="96" t="s">
        <v>238</v>
      </c>
      <c r="E37" s="96" t="s">
        <v>238</v>
      </c>
      <c r="F37" s="136" t="s">
        <v>210</v>
      </c>
      <c r="G37" s="136" t="s">
        <v>210</v>
      </c>
      <c r="H37" s="134">
        <v>20450992</v>
      </c>
      <c r="I37" s="134"/>
      <c r="J37" s="136">
        <v>1</v>
      </c>
      <c r="K37" s="135" t="s">
        <v>45</v>
      </c>
      <c r="L37" s="141">
        <v>21.747700216666665</v>
      </c>
      <c r="M37" s="142">
        <f t="shared" si="0"/>
        <v>21.747700216666665</v>
      </c>
      <c r="N37" s="140" t="s">
        <v>43</v>
      </c>
      <c r="O37" s="136" t="s">
        <v>59</v>
      </c>
      <c r="P37" s="138" t="s">
        <v>249</v>
      </c>
    </row>
    <row r="38" spans="1:17" s="121" customFormat="1" ht="15" hidden="1" customHeight="1">
      <c r="A38" s="43"/>
      <c r="B38" s="96">
        <v>22</v>
      </c>
      <c r="C38" s="136" t="s">
        <v>161</v>
      </c>
      <c r="D38" s="96" t="s">
        <v>241</v>
      </c>
      <c r="E38" s="140" t="s">
        <v>327</v>
      </c>
      <c r="F38" s="266">
        <v>17535679</v>
      </c>
      <c r="G38" s="137">
        <v>17457469</v>
      </c>
      <c r="H38" s="134" t="s">
        <v>211</v>
      </c>
      <c r="I38" s="134"/>
      <c r="J38" s="136">
        <v>1</v>
      </c>
      <c r="K38" s="135" t="s">
        <v>45</v>
      </c>
      <c r="L38" s="141">
        <v>10.829000000000001</v>
      </c>
      <c r="M38" s="142">
        <f t="shared" si="0"/>
        <v>10.829000000000001</v>
      </c>
      <c r="N38" s="140" t="s">
        <v>43</v>
      </c>
      <c r="O38" s="136" t="s">
        <v>254</v>
      </c>
      <c r="P38" s="138" t="s">
        <v>249</v>
      </c>
    </row>
    <row r="39" spans="1:17" s="121" customFormat="1" ht="15" customHeight="1">
      <c r="A39" s="43"/>
      <c r="B39" s="96">
        <v>23</v>
      </c>
      <c r="C39" s="136" t="s">
        <v>130</v>
      </c>
      <c r="D39" s="96" t="s">
        <v>83</v>
      </c>
      <c r="E39" s="96" t="s">
        <v>83</v>
      </c>
      <c r="F39" s="137" t="s">
        <v>379</v>
      </c>
      <c r="G39" s="137">
        <v>20405747</v>
      </c>
      <c r="H39" s="134"/>
      <c r="I39" s="271" t="s">
        <v>352</v>
      </c>
      <c r="J39" s="136">
        <v>1</v>
      </c>
      <c r="K39" s="135" t="s">
        <v>45</v>
      </c>
      <c r="L39" s="141">
        <v>25</v>
      </c>
      <c r="M39" s="142">
        <f t="shared" si="0"/>
        <v>25</v>
      </c>
      <c r="N39" s="140" t="s">
        <v>43</v>
      </c>
      <c r="O39" s="136" t="s">
        <v>83</v>
      </c>
      <c r="P39" s="138" t="s">
        <v>249</v>
      </c>
    </row>
    <row r="40" spans="1:17" s="121" customFormat="1" ht="15" hidden="1" customHeight="1">
      <c r="A40" s="43"/>
      <c r="B40" s="96">
        <v>24</v>
      </c>
      <c r="C40" s="136" t="s">
        <v>148</v>
      </c>
      <c r="D40" s="96" t="s">
        <v>240</v>
      </c>
      <c r="E40" s="96" t="s">
        <v>240</v>
      </c>
      <c r="F40" s="264">
        <v>20405578</v>
      </c>
      <c r="G40" s="137">
        <v>20405578</v>
      </c>
      <c r="H40" s="134"/>
      <c r="I40" s="134"/>
      <c r="J40" s="136">
        <v>2</v>
      </c>
      <c r="K40" s="135" t="s">
        <v>26</v>
      </c>
      <c r="L40" s="141">
        <v>6.3456120000000018</v>
      </c>
      <c r="M40" s="142">
        <f t="shared" si="0"/>
        <v>12.691224000000004</v>
      </c>
      <c r="N40" s="140" t="s">
        <v>43</v>
      </c>
      <c r="O40" s="136" t="s">
        <v>59</v>
      </c>
      <c r="P40" s="138" t="s">
        <v>249</v>
      </c>
    </row>
    <row r="41" spans="1:17" s="121" customFormat="1" ht="15" hidden="1" customHeight="1">
      <c r="A41" s="43"/>
      <c r="B41" s="96">
        <v>25</v>
      </c>
      <c r="C41" s="136" t="s">
        <v>162</v>
      </c>
      <c r="D41" s="96" t="s">
        <v>240</v>
      </c>
      <c r="E41" s="96" t="s">
        <v>240</v>
      </c>
      <c r="F41" s="264">
        <v>20405569</v>
      </c>
      <c r="G41" s="137">
        <v>20405569</v>
      </c>
      <c r="H41" s="134"/>
      <c r="I41" s="134"/>
      <c r="J41" s="136">
        <v>2</v>
      </c>
      <c r="K41" s="135" t="s">
        <v>26</v>
      </c>
      <c r="L41" s="141">
        <v>38.948227499999994</v>
      </c>
      <c r="M41" s="142">
        <f t="shared" si="0"/>
        <v>77.896454999999989</v>
      </c>
      <c r="N41" s="140" t="s">
        <v>43</v>
      </c>
      <c r="O41" s="136" t="s">
        <v>59</v>
      </c>
      <c r="P41" s="138" t="s">
        <v>249</v>
      </c>
    </row>
    <row r="42" spans="1:17" s="121" customFormat="1" ht="15" customHeight="1">
      <c r="A42" s="43"/>
      <c r="B42" s="96">
        <v>26</v>
      </c>
      <c r="C42" s="136" t="s">
        <v>163</v>
      </c>
      <c r="D42" s="96" t="s">
        <v>83</v>
      </c>
      <c r="E42" s="96" t="s">
        <v>83</v>
      </c>
      <c r="F42" s="137" t="s">
        <v>376</v>
      </c>
      <c r="G42" s="137">
        <v>13947628</v>
      </c>
      <c r="H42" s="134"/>
      <c r="I42" s="275" t="s">
        <v>390</v>
      </c>
      <c r="J42" s="136">
        <v>2</v>
      </c>
      <c r="K42" s="135" t="s">
        <v>26</v>
      </c>
      <c r="L42" s="141">
        <v>0.83333333333333337</v>
      </c>
      <c r="M42" s="142">
        <f t="shared" si="0"/>
        <v>1.6666666666666667</v>
      </c>
      <c r="N42" s="140" t="s">
        <v>43</v>
      </c>
      <c r="O42" s="136" t="s">
        <v>83</v>
      </c>
      <c r="P42" s="138" t="s">
        <v>249</v>
      </c>
    </row>
    <row r="43" spans="1:17" s="262" customFormat="1" ht="15" hidden="1" customHeight="1">
      <c r="A43" s="252"/>
      <c r="B43" s="253">
        <v>27</v>
      </c>
      <c r="C43" s="254" t="s">
        <v>164</v>
      </c>
      <c r="D43" s="253" t="s">
        <v>242</v>
      </c>
      <c r="E43" s="255" t="s">
        <v>240</v>
      </c>
      <c r="F43" s="264">
        <v>993471</v>
      </c>
      <c r="G43" s="257">
        <v>993471</v>
      </c>
      <c r="H43" s="258"/>
      <c r="I43" s="258"/>
      <c r="J43" s="254">
        <v>1</v>
      </c>
      <c r="K43" s="259" t="s">
        <v>26</v>
      </c>
      <c r="L43" s="260">
        <v>8.9174925000000016</v>
      </c>
      <c r="M43" s="142">
        <f t="shared" si="0"/>
        <v>8.9174925000000016</v>
      </c>
      <c r="N43" s="255" t="s">
        <v>43</v>
      </c>
      <c r="O43" s="254" t="s">
        <v>255</v>
      </c>
      <c r="P43" s="261" t="s">
        <v>249</v>
      </c>
    </row>
    <row r="44" spans="1:17" s="262" customFormat="1" ht="15" hidden="1" customHeight="1">
      <c r="A44" s="252"/>
      <c r="B44" s="253"/>
      <c r="C44" s="254" t="s">
        <v>164</v>
      </c>
      <c r="D44" s="253"/>
      <c r="E44" s="255" t="s">
        <v>239</v>
      </c>
      <c r="F44" s="264">
        <v>993471</v>
      </c>
      <c r="G44" s="257">
        <v>993471</v>
      </c>
      <c r="H44" s="258"/>
      <c r="I44" s="258"/>
      <c r="J44" s="254">
        <v>2</v>
      </c>
      <c r="K44" s="259"/>
      <c r="L44" s="260">
        <v>8.9174925000000016</v>
      </c>
      <c r="M44" s="142">
        <f t="shared" si="0"/>
        <v>17.834985000000003</v>
      </c>
      <c r="N44" s="255"/>
      <c r="O44" s="254"/>
      <c r="P44" s="261"/>
    </row>
    <row r="45" spans="1:17" s="121" customFormat="1" ht="15" customHeight="1">
      <c r="A45" s="43"/>
      <c r="B45" s="96">
        <v>28</v>
      </c>
      <c r="C45" s="136" t="s">
        <v>159</v>
      </c>
      <c r="D45" s="96" t="s">
        <v>83</v>
      </c>
      <c r="E45" s="96" t="s">
        <v>83</v>
      </c>
      <c r="F45" s="137" t="s">
        <v>380</v>
      </c>
      <c r="G45" s="137">
        <v>993241</v>
      </c>
      <c r="H45" s="134"/>
      <c r="I45" s="275" t="s">
        <v>378</v>
      </c>
      <c r="J45" s="136">
        <v>1</v>
      </c>
      <c r="K45" s="135" t="s">
        <v>45</v>
      </c>
      <c r="L45" s="141">
        <v>1.6666666666666667</v>
      </c>
      <c r="M45" s="142">
        <f t="shared" si="0"/>
        <v>1.6666666666666667</v>
      </c>
      <c r="N45" s="140" t="s">
        <v>43</v>
      </c>
      <c r="O45" s="136" t="s">
        <v>83</v>
      </c>
      <c r="P45" s="138" t="s">
        <v>249</v>
      </c>
      <c r="Q45" s="121" t="s">
        <v>349</v>
      </c>
    </row>
    <row r="46" spans="1:17" s="121" customFormat="1" ht="15" hidden="1" customHeight="1">
      <c r="A46" s="43"/>
      <c r="B46" s="96">
        <v>29</v>
      </c>
      <c r="C46" s="136" t="s">
        <v>159</v>
      </c>
      <c r="D46" s="96" t="s">
        <v>240</v>
      </c>
      <c r="E46" s="96" t="s">
        <v>240</v>
      </c>
      <c r="F46" s="264">
        <v>20781218</v>
      </c>
      <c r="G46" s="137">
        <v>20781218</v>
      </c>
      <c r="H46" s="134"/>
      <c r="I46" s="134"/>
      <c r="J46" s="136">
        <v>1</v>
      </c>
      <c r="K46" s="135" t="s">
        <v>45</v>
      </c>
      <c r="L46" s="141">
        <v>37.402501500000007</v>
      </c>
      <c r="M46" s="142">
        <f t="shared" si="0"/>
        <v>37.402501500000007</v>
      </c>
      <c r="N46" s="140" t="s">
        <v>43</v>
      </c>
      <c r="O46" s="136" t="s">
        <v>59</v>
      </c>
      <c r="P46" s="138" t="s">
        <v>249</v>
      </c>
    </row>
    <row r="47" spans="1:17" s="121" customFormat="1" ht="15" customHeight="1">
      <c r="A47" s="43"/>
      <c r="B47" s="96">
        <v>30</v>
      </c>
      <c r="C47" s="136" t="s">
        <v>159</v>
      </c>
      <c r="D47" s="96" t="s">
        <v>83</v>
      </c>
      <c r="E47" s="96" t="s">
        <v>83</v>
      </c>
      <c r="F47" s="137" t="s">
        <v>381</v>
      </c>
      <c r="G47" s="137">
        <v>21023622</v>
      </c>
      <c r="H47" s="134"/>
      <c r="I47" s="275" t="s">
        <v>358</v>
      </c>
      <c r="J47" s="136">
        <v>1</v>
      </c>
      <c r="K47" s="135" t="s">
        <v>45</v>
      </c>
      <c r="L47" s="141">
        <v>0.50000000000000011</v>
      </c>
      <c r="M47" s="142">
        <f t="shared" si="0"/>
        <v>0.50000000000000011</v>
      </c>
      <c r="N47" s="140" t="s">
        <v>43</v>
      </c>
      <c r="O47" s="136" t="s">
        <v>83</v>
      </c>
      <c r="P47" s="138" t="s">
        <v>249</v>
      </c>
      <c r="Q47" s="121" t="s">
        <v>349</v>
      </c>
    </row>
    <row r="48" spans="1:17" s="121" customFormat="1" ht="15" hidden="1" customHeight="1">
      <c r="A48" s="43"/>
      <c r="B48" s="96">
        <v>31</v>
      </c>
      <c r="C48" s="136" t="s">
        <v>159</v>
      </c>
      <c r="D48" s="96" t="s">
        <v>240</v>
      </c>
      <c r="E48" s="96" t="s">
        <v>240</v>
      </c>
      <c r="F48" s="264">
        <v>20460936</v>
      </c>
      <c r="G48" s="137">
        <v>20460936</v>
      </c>
      <c r="H48" s="134"/>
      <c r="I48" s="134"/>
      <c r="J48" s="136">
        <v>2</v>
      </c>
      <c r="K48" s="135" t="s">
        <v>26</v>
      </c>
      <c r="L48" s="141">
        <v>10.5150045</v>
      </c>
      <c r="M48" s="142">
        <f t="shared" si="0"/>
        <v>21.030009</v>
      </c>
      <c r="N48" s="140" t="s">
        <v>43</v>
      </c>
      <c r="O48" s="136" t="s">
        <v>59</v>
      </c>
      <c r="P48" s="138" t="s">
        <v>249</v>
      </c>
    </row>
    <row r="49" spans="1:17" s="121" customFormat="1" ht="15" hidden="1" customHeight="1">
      <c r="A49" s="43"/>
      <c r="B49" s="96">
        <v>32</v>
      </c>
      <c r="C49" s="136" t="s">
        <v>147</v>
      </c>
      <c r="D49" s="96" t="s">
        <v>239</v>
      </c>
      <c r="E49" s="96" t="s">
        <v>239</v>
      </c>
      <c r="F49" s="264">
        <v>20793558</v>
      </c>
      <c r="G49" s="137">
        <v>20793558</v>
      </c>
      <c r="H49" s="134"/>
      <c r="I49" s="134"/>
      <c r="J49" s="136">
        <v>4</v>
      </c>
      <c r="K49" s="135" t="s">
        <v>26</v>
      </c>
      <c r="L49" s="141">
        <v>3.9287878787878787</v>
      </c>
      <c r="M49" s="142">
        <f t="shared" si="0"/>
        <v>15.715151515151515</v>
      </c>
      <c r="N49" s="140" t="s">
        <v>43</v>
      </c>
      <c r="O49" s="136" t="s">
        <v>59</v>
      </c>
      <c r="P49" s="138" t="s">
        <v>249</v>
      </c>
    </row>
    <row r="50" spans="1:17" s="121" customFormat="1" ht="15" hidden="1" customHeight="1">
      <c r="A50" s="43"/>
      <c r="B50" s="96">
        <v>33</v>
      </c>
      <c r="C50" s="136" t="s">
        <v>147</v>
      </c>
      <c r="D50" s="96" t="s">
        <v>238</v>
      </c>
      <c r="E50" s="96" t="s">
        <v>238</v>
      </c>
      <c r="F50" s="137" t="s">
        <v>212</v>
      </c>
      <c r="G50" s="137" t="s">
        <v>212</v>
      </c>
      <c r="H50" s="134">
        <v>20405723</v>
      </c>
      <c r="I50" s="134"/>
      <c r="J50" s="136">
        <v>1</v>
      </c>
      <c r="K50" s="135" t="s">
        <v>45</v>
      </c>
      <c r="L50" s="141">
        <v>6.5461304999999994</v>
      </c>
      <c r="M50" s="142">
        <f t="shared" si="0"/>
        <v>6.5461304999999994</v>
      </c>
      <c r="N50" s="140" t="s">
        <v>43</v>
      </c>
      <c r="O50" s="136" t="s">
        <v>59</v>
      </c>
      <c r="P50" s="138" t="s">
        <v>249</v>
      </c>
    </row>
    <row r="51" spans="1:17" s="121" customFormat="1" ht="15" customHeight="1">
      <c r="A51" s="43"/>
      <c r="B51" s="96">
        <v>34</v>
      </c>
      <c r="C51" s="136" t="s">
        <v>167</v>
      </c>
      <c r="D51" s="96" t="s">
        <v>83</v>
      </c>
      <c r="E51" s="96" t="s">
        <v>83</v>
      </c>
      <c r="F51" s="137" t="s">
        <v>382</v>
      </c>
      <c r="G51" s="137">
        <v>20792140</v>
      </c>
      <c r="H51" s="134"/>
      <c r="I51" s="275" t="s">
        <v>383</v>
      </c>
      <c r="J51" s="136">
        <v>1</v>
      </c>
      <c r="K51" s="135" t="s">
        <v>45</v>
      </c>
      <c r="L51" s="141">
        <v>1.1666666666666667</v>
      </c>
      <c r="M51" s="142">
        <f t="shared" si="0"/>
        <v>1.1666666666666667</v>
      </c>
      <c r="N51" s="140" t="s">
        <v>43</v>
      </c>
      <c r="O51" s="136" t="s">
        <v>83</v>
      </c>
      <c r="P51" s="138" t="s">
        <v>249</v>
      </c>
      <c r="Q51" s="121" t="s">
        <v>349</v>
      </c>
    </row>
    <row r="52" spans="1:17" s="121" customFormat="1" ht="15" hidden="1" customHeight="1">
      <c r="A52" s="43"/>
      <c r="B52" s="96">
        <v>35</v>
      </c>
      <c r="C52" s="136" t="s">
        <v>131</v>
      </c>
      <c r="D52" s="96" t="s">
        <v>240</v>
      </c>
      <c r="E52" s="96" t="s">
        <v>240</v>
      </c>
      <c r="F52" s="264">
        <v>20799719</v>
      </c>
      <c r="G52" s="137">
        <v>20799719</v>
      </c>
      <c r="H52" s="134"/>
      <c r="I52" s="134"/>
      <c r="J52" s="136">
        <v>6</v>
      </c>
      <c r="K52" s="135" t="s">
        <v>26</v>
      </c>
      <c r="L52" s="141">
        <v>4.8405630000000004</v>
      </c>
      <c r="M52" s="142">
        <f t="shared" si="0"/>
        <v>29.043378000000004</v>
      </c>
      <c r="N52" s="140" t="s">
        <v>43</v>
      </c>
      <c r="O52" s="136" t="s">
        <v>59</v>
      </c>
      <c r="P52" s="138" t="s">
        <v>249</v>
      </c>
    </row>
    <row r="53" spans="1:17" s="121" customFormat="1" ht="15" customHeight="1">
      <c r="A53" s="43"/>
      <c r="B53" s="96">
        <v>36</v>
      </c>
      <c r="C53" s="136" t="s">
        <v>169</v>
      </c>
      <c r="D53" s="96" t="s">
        <v>83</v>
      </c>
      <c r="E53" s="96" t="s">
        <v>83</v>
      </c>
      <c r="F53" s="137">
        <v>21147486</v>
      </c>
      <c r="G53" s="137">
        <v>21147486</v>
      </c>
      <c r="H53" s="134"/>
      <c r="I53" s="275" t="s">
        <v>384</v>
      </c>
      <c r="J53" s="136">
        <v>1</v>
      </c>
      <c r="K53" s="135" t="s">
        <v>45</v>
      </c>
      <c r="L53" s="141">
        <v>3.1666666666666665</v>
      </c>
      <c r="M53" s="142">
        <f t="shared" si="0"/>
        <v>3.1666666666666665</v>
      </c>
      <c r="N53" s="140" t="s">
        <v>43</v>
      </c>
      <c r="O53" s="136" t="s">
        <v>83</v>
      </c>
      <c r="P53" s="138" t="s">
        <v>249</v>
      </c>
    </row>
    <row r="54" spans="1:17" s="121" customFormat="1" ht="15" customHeight="1">
      <c r="A54" s="43"/>
      <c r="B54" s="96">
        <v>37</v>
      </c>
      <c r="C54" s="136" t="s">
        <v>159</v>
      </c>
      <c r="D54" s="96" t="s">
        <v>83</v>
      </c>
      <c r="E54" s="96" t="s">
        <v>83</v>
      </c>
      <c r="F54" s="137" t="s">
        <v>385</v>
      </c>
      <c r="G54" s="137">
        <v>20405562</v>
      </c>
      <c r="H54" s="134"/>
      <c r="I54" s="275" t="s">
        <v>386</v>
      </c>
      <c r="J54" s="136">
        <v>1</v>
      </c>
      <c r="K54" s="135" t="s">
        <v>45</v>
      </c>
      <c r="L54" s="141">
        <v>0.83333333333333337</v>
      </c>
      <c r="M54" s="142">
        <f t="shared" si="0"/>
        <v>0.83333333333333337</v>
      </c>
      <c r="N54" s="140" t="s">
        <v>43</v>
      </c>
      <c r="O54" s="136" t="s">
        <v>83</v>
      </c>
      <c r="P54" s="138" t="s">
        <v>249</v>
      </c>
    </row>
    <row r="55" spans="1:17" s="121" customFormat="1" ht="15" hidden="1" customHeight="1">
      <c r="A55" s="43"/>
      <c r="B55" s="96">
        <v>38</v>
      </c>
      <c r="C55" s="136" t="s">
        <v>167</v>
      </c>
      <c r="D55" s="96" t="s">
        <v>240</v>
      </c>
      <c r="E55" s="96" t="s">
        <v>240</v>
      </c>
      <c r="F55" s="264">
        <v>22278501</v>
      </c>
      <c r="G55" s="137">
        <v>22278501</v>
      </c>
      <c r="H55" s="134"/>
      <c r="I55" s="134"/>
      <c r="J55" s="136">
        <v>12</v>
      </c>
      <c r="K55" s="135" t="s">
        <v>26</v>
      </c>
      <c r="L55" s="141">
        <v>3.5976150000000002</v>
      </c>
      <c r="M55" s="142">
        <f t="shared" si="0"/>
        <v>43.171379999999999</v>
      </c>
      <c r="N55" s="140" t="s">
        <v>43</v>
      </c>
      <c r="O55" s="136" t="s">
        <v>59</v>
      </c>
      <c r="P55" s="138" t="s">
        <v>249</v>
      </c>
    </row>
    <row r="56" spans="1:17" s="121" customFormat="1" ht="15" hidden="1" customHeight="1">
      <c r="A56" s="43"/>
      <c r="B56" s="96">
        <v>39</v>
      </c>
      <c r="C56" s="136" t="s">
        <v>170</v>
      </c>
      <c r="D56" s="96" t="s">
        <v>243</v>
      </c>
      <c r="E56" s="96" t="s">
        <v>243</v>
      </c>
      <c r="F56" s="264">
        <v>12709880017</v>
      </c>
      <c r="G56" s="137">
        <v>12709880017</v>
      </c>
      <c r="H56" s="134" t="s">
        <v>214</v>
      </c>
      <c r="I56" s="134"/>
      <c r="J56" s="136">
        <v>1</v>
      </c>
      <c r="K56" s="135" t="s">
        <v>45</v>
      </c>
      <c r="L56" s="141">
        <v>373.38166666666666</v>
      </c>
      <c r="M56" s="142">
        <f t="shared" si="0"/>
        <v>373.38166666666666</v>
      </c>
      <c r="N56" s="140" t="s">
        <v>43</v>
      </c>
      <c r="O56" s="136" t="s">
        <v>59</v>
      </c>
      <c r="P56" s="138" t="s">
        <v>249</v>
      </c>
    </row>
    <row r="57" spans="1:17" s="121" customFormat="1" ht="15" hidden="1" customHeight="1">
      <c r="A57" s="43"/>
      <c r="B57" s="96">
        <v>40</v>
      </c>
      <c r="C57" s="136" t="s">
        <v>171</v>
      </c>
      <c r="D57" s="96" t="s">
        <v>240</v>
      </c>
      <c r="E57" s="96" t="s">
        <v>240</v>
      </c>
      <c r="F57" s="264">
        <v>21553338</v>
      </c>
      <c r="G57" s="137">
        <v>21553338</v>
      </c>
      <c r="H57" s="134"/>
      <c r="I57" s="134"/>
      <c r="J57" s="136">
        <v>1</v>
      </c>
      <c r="K57" s="135" t="s">
        <v>45</v>
      </c>
      <c r="L57" s="141">
        <v>194.517414</v>
      </c>
      <c r="M57" s="142">
        <f t="shared" si="0"/>
        <v>194.517414</v>
      </c>
      <c r="N57" s="140" t="s">
        <v>43</v>
      </c>
      <c r="O57" s="136" t="s">
        <v>59</v>
      </c>
      <c r="P57" s="138" t="s">
        <v>249</v>
      </c>
    </row>
    <row r="58" spans="1:17" s="121" customFormat="1" ht="15" hidden="1" customHeight="1">
      <c r="A58" s="43"/>
      <c r="B58" s="96">
        <v>41</v>
      </c>
      <c r="C58" s="136" t="s">
        <v>159</v>
      </c>
      <c r="D58" s="96" t="s">
        <v>240</v>
      </c>
      <c r="E58" s="96" t="s">
        <v>240</v>
      </c>
      <c r="F58" s="264">
        <v>60113509</v>
      </c>
      <c r="G58" s="137">
        <v>60113509</v>
      </c>
      <c r="H58" s="134"/>
      <c r="I58" s="134"/>
      <c r="J58" s="136">
        <v>2</v>
      </c>
      <c r="K58" s="135" t="s">
        <v>26</v>
      </c>
      <c r="L58" s="141">
        <v>3.9612037500000006</v>
      </c>
      <c r="M58" s="142">
        <f t="shared" si="0"/>
        <v>7.9224075000000012</v>
      </c>
      <c r="N58" s="140" t="s">
        <v>43</v>
      </c>
      <c r="O58" s="136" t="s">
        <v>59</v>
      </c>
      <c r="P58" s="138" t="s">
        <v>249</v>
      </c>
      <c r="Q58" s="272" t="s">
        <v>348</v>
      </c>
    </row>
    <row r="59" spans="1:17" s="121" customFormat="1" ht="15" customHeight="1">
      <c r="A59" s="43"/>
      <c r="B59" s="96">
        <v>42</v>
      </c>
      <c r="C59" s="136" t="s">
        <v>172</v>
      </c>
      <c r="D59" s="96" t="s">
        <v>83</v>
      </c>
      <c r="E59" s="96" t="s">
        <v>83</v>
      </c>
      <c r="F59" s="137" t="s">
        <v>387</v>
      </c>
      <c r="G59" s="137">
        <v>21327635</v>
      </c>
      <c r="H59" s="134"/>
      <c r="I59" s="275" t="s">
        <v>388</v>
      </c>
      <c r="J59" s="136">
        <v>1</v>
      </c>
      <c r="K59" s="135" t="s">
        <v>45</v>
      </c>
      <c r="L59" s="141">
        <v>5</v>
      </c>
      <c r="M59" s="142">
        <f t="shared" si="0"/>
        <v>5</v>
      </c>
      <c r="N59" s="140" t="s">
        <v>43</v>
      </c>
      <c r="O59" s="136" t="s">
        <v>83</v>
      </c>
      <c r="P59" s="138" t="s">
        <v>249</v>
      </c>
      <c r="Q59" s="121" t="s">
        <v>349</v>
      </c>
    </row>
    <row r="60" spans="1:17" s="121" customFormat="1" ht="15" customHeight="1">
      <c r="A60" s="43"/>
      <c r="B60" s="96">
        <v>43</v>
      </c>
      <c r="C60" s="136" t="s">
        <v>173</v>
      </c>
      <c r="D60" s="96" t="s">
        <v>83</v>
      </c>
      <c r="E60" s="96" t="s">
        <v>83</v>
      </c>
      <c r="F60" s="274" t="s">
        <v>355</v>
      </c>
      <c r="G60" s="137">
        <v>22444240</v>
      </c>
      <c r="H60" s="134"/>
      <c r="I60" s="275" t="s">
        <v>356</v>
      </c>
      <c r="J60" s="136">
        <v>1</v>
      </c>
      <c r="K60" s="135" t="s">
        <v>45</v>
      </c>
      <c r="L60" s="141">
        <v>2.6666666666666665</v>
      </c>
      <c r="M60" s="142">
        <f t="shared" si="0"/>
        <v>2.6666666666666665</v>
      </c>
      <c r="N60" s="140" t="s">
        <v>43</v>
      </c>
      <c r="O60" s="136" t="s">
        <v>83</v>
      </c>
      <c r="P60" s="138" t="s">
        <v>249</v>
      </c>
    </row>
    <row r="61" spans="1:17" s="121" customFormat="1" ht="15" customHeight="1">
      <c r="A61" s="43"/>
      <c r="B61" s="96">
        <v>44</v>
      </c>
      <c r="C61" s="136" t="s">
        <v>148</v>
      </c>
      <c r="D61" s="96" t="s">
        <v>83</v>
      </c>
      <c r="E61" s="96" t="s">
        <v>83</v>
      </c>
      <c r="F61" s="137" t="s">
        <v>391</v>
      </c>
      <c r="G61" s="137">
        <v>20971248</v>
      </c>
      <c r="H61" s="134"/>
      <c r="I61" s="275" t="s">
        <v>389</v>
      </c>
      <c r="J61" s="136">
        <v>2</v>
      </c>
      <c r="K61" s="135" t="s">
        <v>26</v>
      </c>
      <c r="L61" s="141">
        <v>0.50000000000000011</v>
      </c>
      <c r="M61" s="142">
        <f t="shared" si="0"/>
        <v>1.0000000000000002</v>
      </c>
      <c r="N61" s="140" t="s">
        <v>43</v>
      </c>
      <c r="O61" s="136" t="s">
        <v>83</v>
      </c>
      <c r="P61" s="138" t="s">
        <v>249</v>
      </c>
      <c r="Q61" s="121" t="s">
        <v>349</v>
      </c>
    </row>
    <row r="62" spans="1:17" s="121" customFormat="1" ht="15" customHeight="1">
      <c r="A62" s="43"/>
      <c r="B62" s="96">
        <v>45</v>
      </c>
      <c r="C62" s="136" t="s">
        <v>159</v>
      </c>
      <c r="D62" s="96" t="s">
        <v>83</v>
      </c>
      <c r="E62" s="96" t="s">
        <v>83</v>
      </c>
      <c r="F62" s="137" t="s">
        <v>392</v>
      </c>
      <c r="G62" s="137">
        <v>888767</v>
      </c>
      <c r="H62" s="134"/>
      <c r="I62" s="275" t="s">
        <v>377</v>
      </c>
      <c r="J62" s="136">
        <v>1</v>
      </c>
      <c r="K62" s="135" t="s">
        <v>45</v>
      </c>
      <c r="L62" s="141">
        <v>0.83333333333333337</v>
      </c>
      <c r="M62" s="142">
        <f t="shared" si="0"/>
        <v>0.83333333333333337</v>
      </c>
      <c r="N62" s="140" t="s">
        <v>43</v>
      </c>
      <c r="O62" s="136" t="s">
        <v>83</v>
      </c>
      <c r="P62" s="138" t="s">
        <v>249</v>
      </c>
      <c r="Q62" s="121" t="s">
        <v>349</v>
      </c>
    </row>
    <row r="63" spans="1:17" s="121" customFormat="1" ht="15" hidden="1" customHeight="1">
      <c r="A63" s="43"/>
      <c r="B63" s="96">
        <v>46</v>
      </c>
      <c r="C63" s="136" t="s">
        <v>147</v>
      </c>
      <c r="D63" s="96" t="s">
        <v>240</v>
      </c>
      <c r="E63" s="96" t="s">
        <v>240</v>
      </c>
      <c r="F63" s="264">
        <v>20405885</v>
      </c>
      <c r="G63" s="137">
        <v>20405885</v>
      </c>
      <c r="H63" s="134"/>
      <c r="I63" s="134"/>
      <c r="J63" s="136">
        <v>2</v>
      </c>
      <c r="K63" s="135" t="s">
        <v>26</v>
      </c>
      <c r="L63" s="141">
        <v>1.1481750000000002</v>
      </c>
      <c r="M63" s="142">
        <f t="shared" si="0"/>
        <v>2.2963500000000003</v>
      </c>
      <c r="N63" s="140" t="s">
        <v>43</v>
      </c>
      <c r="O63" s="136" t="s">
        <v>59</v>
      </c>
      <c r="P63" s="138" t="s">
        <v>249</v>
      </c>
    </row>
    <row r="64" spans="1:17" s="121" customFormat="1" ht="15" hidden="1" customHeight="1">
      <c r="A64" s="43"/>
      <c r="B64" s="96">
        <v>47</v>
      </c>
      <c r="C64" s="136" t="s">
        <v>148</v>
      </c>
      <c r="D64" s="96" t="s">
        <v>240</v>
      </c>
      <c r="E64" s="140" t="s">
        <v>240</v>
      </c>
      <c r="F64" s="264">
        <v>20502536</v>
      </c>
      <c r="G64" s="137">
        <v>20502536</v>
      </c>
      <c r="H64" s="134"/>
      <c r="I64" s="134"/>
      <c r="J64" s="136">
        <v>1</v>
      </c>
      <c r="K64" s="135" t="s">
        <v>45</v>
      </c>
      <c r="L64" s="141">
        <v>33.111077999999999</v>
      </c>
      <c r="M64" s="142">
        <f t="shared" si="0"/>
        <v>33.111077999999999</v>
      </c>
      <c r="N64" s="140" t="s">
        <v>43</v>
      </c>
      <c r="O64" s="136" t="s">
        <v>253</v>
      </c>
      <c r="P64" s="138" t="s">
        <v>249</v>
      </c>
    </row>
    <row r="65" spans="1:17" s="121" customFormat="1" ht="15" hidden="1" customHeight="1">
      <c r="A65" s="43"/>
      <c r="B65" s="96">
        <v>48</v>
      </c>
      <c r="C65" s="136" t="s">
        <v>159</v>
      </c>
      <c r="D65" s="96" t="s">
        <v>240</v>
      </c>
      <c r="E65" s="96" t="s">
        <v>240</v>
      </c>
      <c r="F65" s="264">
        <v>20460936</v>
      </c>
      <c r="G65" s="137">
        <v>20460936</v>
      </c>
      <c r="H65" s="134"/>
      <c r="I65" s="134"/>
      <c r="J65" s="136">
        <v>1</v>
      </c>
      <c r="K65" s="135" t="s">
        <v>45</v>
      </c>
      <c r="L65" s="141">
        <v>10.5150045</v>
      </c>
      <c r="M65" s="142">
        <f t="shared" si="0"/>
        <v>10.5150045</v>
      </c>
      <c r="N65" s="140" t="s">
        <v>43</v>
      </c>
      <c r="O65" s="136" t="s">
        <v>59</v>
      </c>
      <c r="P65" s="138" t="s">
        <v>249</v>
      </c>
    </row>
    <row r="66" spans="1:17" s="121" customFormat="1" ht="15" customHeight="1">
      <c r="A66" s="43"/>
      <c r="B66" s="96">
        <v>49</v>
      </c>
      <c r="C66" s="136" t="s">
        <v>174</v>
      </c>
      <c r="D66" s="96" t="s">
        <v>83</v>
      </c>
      <c r="E66" s="96" t="s">
        <v>83</v>
      </c>
      <c r="F66" s="137">
        <v>20551429</v>
      </c>
      <c r="G66" s="137">
        <v>20551429</v>
      </c>
      <c r="H66" s="134"/>
      <c r="I66" s="134"/>
      <c r="J66" s="136">
        <v>1</v>
      </c>
      <c r="K66" s="135" t="s">
        <v>45</v>
      </c>
      <c r="L66" s="141">
        <v>2.0000000000000004</v>
      </c>
      <c r="M66" s="142">
        <f t="shared" si="0"/>
        <v>2.0000000000000004</v>
      </c>
      <c r="N66" s="140" t="s">
        <v>43</v>
      </c>
      <c r="O66" s="136" t="s">
        <v>83</v>
      </c>
      <c r="P66" s="138" t="s">
        <v>249</v>
      </c>
      <c r="Q66" s="121" t="s">
        <v>349</v>
      </c>
    </row>
    <row r="67" spans="1:17" s="121" customFormat="1" ht="15" hidden="1" customHeight="1">
      <c r="A67" s="43"/>
      <c r="B67" s="96">
        <v>50</v>
      </c>
      <c r="C67" s="136" t="s">
        <v>175</v>
      </c>
      <c r="D67" s="96" t="s">
        <v>240</v>
      </c>
      <c r="E67" s="96" t="s">
        <v>240</v>
      </c>
      <c r="F67" s="264">
        <v>20798076</v>
      </c>
      <c r="G67" s="137">
        <v>20798076</v>
      </c>
      <c r="H67" s="134"/>
      <c r="I67" s="134"/>
      <c r="J67" s="136">
        <v>1</v>
      </c>
      <c r="K67" s="135" t="s">
        <v>45</v>
      </c>
      <c r="L67" s="141">
        <v>11.653960500000002</v>
      </c>
      <c r="M67" s="142">
        <f t="shared" si="0"/>
        <v>11.653960500000002</v>
      </c>
      <c r="N67" s="140" t="s">
        <v>43</v>
      </c>
      <c r="O67" s="136" t="s">
        <v>59</v>
      </c>
      <c r="P67" s="138" t="s">
        <v>249</v>
      </c>
    </row>
    <row r="68" spans="1:17" s="121" customFormat="1" ht="15" hidden="1" customHeight="1">
      <c r="A68" s="43"/>
      <c r="B68" s="96">
        <v>51</v>
      </c>
      <c r="C68" s="136" t="s">
        <v>148</v>
      </c>
      <c r="D68" s="96" t="s">
        <v>240</v>
      </c>
      <c r="E68" s="96" t="s">
        <v>240</v>
      </c>
      <c r="F68" s="264">
        <v>20459961</v>
      </c>
      <c r="G68" s="137">
        <v>20459961</v>
      </c>
      <c r="H68" s="134"/>
      <c r="I68" s="134"/>
      <c r="J68" s="136">
        <v>1</v>
      </c>
      <c r="K68" s="135" t="s">
        <v>45</v>
      </c>
      <c r="L68" s="141">
        <v>6.2439195000000014</v>
      </c>
      <c r="M68" s="142">
        <f t="shared" si="0"/>
        <v>6.2439195000000014</v>
      </c>
      <c r="N68" s="140" t="s">
        <v>43</v>
      </c>
      <c r="O68" s="136" t="s">
        <v>59</v>
      </c>
      <c r="P68" s="138" t="s">
        <v>249</v>
      </c>
    </row>
    <row r="69" spans="1:17" s="121" customFormat="1" ht="15" hidden="1" customHeight="1">
      <c r="A69" s="43"/>
      <c r="B69" s="96">
        <v>52</v>
      </c>
      <c r="C69" s="136" t="s">
        <v>176</v>
      </c>
      <c r="D69" s="96" t="s">
        <v>239</v>
      </c>
      <c r="E69" s="96" t="s">
        <v>239</v>
      </c>
      <c r="F69" s="264">
        <v>20450736</v>
      </c>
      <c r="G69" s="137">
        <v>20450736</v>
      </c>
      <c r="H69" s="134"/>
      <c r="I69" s="134"/>
      <c r="J69" s="136">
        <v>1</v>
      </c>
      <c r="K69" s="135" t="s">
        <v>45</v>
      </c>
      <c r="L69" s="141">
        <v>56.823666666666668</v>
      </c>
      <c r="M69" s="142">
        <f t="shared" si="0"/>
        <v>56.823666666666668</v>
      </c>
      <c r="N69" s="140" t="s">
        <v>43</v>
      </c>
      <c r="O69" s="136" t="s">
        <v>59</v>
      </c>
      <c r="P69" s="138" t="s">
        <v>249</v>
      </c>
    </row>
    <row r="70" spans="1:17" s="121" customFormat="1" ht="15" hidden="1" customHeight="1">
      <c r="A70" s="43"/>
      <c r="B70" s="96">
        <v>53</v>
      </c>
      <c r="C70" s="136" t="s">
        <v>177</v>
      </c>
      <c r="D70" s="96" t="s">
        <v>239</v>
      </c>
      <c r="E70" s="96" t="s">
        <v>239</v>
      </c>
      <c r="F70" s="264">
        <v>21801406</v>
      </c>
      <c r="G70" s="137">
        <v>21801406</v>
      </c>
      <c r="H70" s="134"/>
      <c r="I70" s="134"/>
      <c r="J70" s="136">
        <v>1</v>
      </c>
      <c r="K70" s="135" t="s">
        <v>45</v>
      </c>
      <c r="L70" s="141">
        <v>11.367999999999999</v>
      </c>
      <c r="M70" s="142">
        <f t="shared" si="0"/>
        <v>11.367999999999999</v>
      </c>
      <c r="N70" s="140" t="s">
        <v>43</v>
      </c>
      <c r="O70" s="136" t="s">
        <v>59</v>
      </c>
      <c r="P70" s="138" t="s">
        <v>249</v>
      </c>
    </row>
    <row r="71" spans="1:17" s="121" customFormat="1" ht="15" hidden="1" customHeight="1">
      <c r="A71" s="43"/>
      <c r="B71" s="96">
        <v>54</v>
      </c>
      <c r="C71" s="136" t="s">
        <v>82</v>
      </c>
      <c r="D71" s="96" t="s">
        <v>240</v>
      </c>
      <c r="E71" s="96" t="s">
        <v>240</v>
      </c>
      <c r="F71" s="264">
        <v>996519</v>
      </c>
      <c r="G71" s="137">
        <v>996519</v>
      </c>
      <c r="H71" s="134"/>
      <c r="I71" s="134"/>
      <c r="J71" s="136">
        <v>1</v>
      </c>
      <c r="K71" s="135" t="s">
        <v>45</v>
      </c>
      <c r="L71" s="141">
        <v>81.801446999999996</v>
      </c>
      <c r="M71" s="142">
        <f t="shared" si="0"/>
        <v>81.801446999999996</v>
      </c>
      <c r="N71" s="140" t="s">
        <v>43</v>
      </c>
      <c r="O71" s="136" t="s">
        <v>59</v>
      </c>
      <c r="P71" s="138" t="s">
        <v>249</v>
      </c>
    </row>
    <row r="72" spans="1:17" s="121" customFormat="1" ht="15" hidden="1" customHeight="1">
      <c r="A72" s="43"/>
      <c r="B72" s="96">
        <v>55</v>
      </c>
      <c r="C72" s="136" t="s">
        <v>82</v>
      </c>
      <c r="D72" s="96" t="s">
        <v>240</v>
      </c>
      <c r="E72" s="96" t="s">
        <v>240</v>
      </c>
      <c r="F72" s="264">
        <v>996518</v>
      </c>
      <c r="G72" s="137">
        <v>996518</v>
      </c>
      <c r="H72" s="134"/>
      <c r="I72" s="134"/>
      <c r="J72" s="136">
        <v>1</v>
      </c>
      <c r="K72" s="135" t="s">
        <v>45</v>
      </c>
      <c r="L72" s="141">
        <v>52.086898499999997</v>
      </c>
      <c r="M72" s="142">
        <f t="shared" si="0"/>
        <v>52.086898499999997</v>
      </c>
      <c r="N72" s="140" t="s">
        <v>43</v>
      </c>
      <c r="O72" s="136" t="s">
        <v>59</v>
      </c>
      <c r="P72" s="138" t="s">
        <v>249</v>
      </c>
    </row>
    <row r="73" spans="1:17" s="121" customFormat="1" ht="15" hidden="1" customHeight="1">
      <c r="A73" s="43"/>
      <c r="B73" s="96">
        <v>56</v>
      </c>
      <c r="C73" s="136" t="s">
        <v>178</v>
      </c>
      <c r="D73" s="96" t="s">
        <v>244</v>
      </c>
      <c r="E73" s="140" t="s">
        <v>239</v>
      </c>
      <c r="F73" s="264" t="s">
        <v>215</v>
      </c>
      <c r="G73" s="137" t="s">
        <v>215</v>
      </c>
      <c r="H73" s="134">
        <v>20796066</v>
      </c>
      <c r="I73" s="134"/>
      <c r="J73" s="136">
        <v>1</v>
      </c>
      <c r="K73" s="135" t="s">
        <v>45</v>
      </c>
      <c r="L73" s="141">
        <v>26.443666666666665</v>
      </c>
      <c r="M73" s="142">
        <f t="shared" si="0"/>
        <v>26.443666666666665</v>
      </c>
      <c r="N73" s="140" t="s">
        <v>43</v>
      </c>
      <c r="O73" s="136" t="s">
        <v>59</v>
      </c>
      <c r="P73" s="138" t="s">
        <v>249</v>
      </c>
    </row>
    <row r="74" spans="1:17" s="262" customFormat="1" ht="15" hidden="1" customHeight="1">
      <c r="A74" s="252"/>
      <c r="B74" s="253">
        <v>57</v>
      </c>
      <c r="C74" s="254" t="s">
        <v>164</v>
      </c>
      <c r="D74" s="253" t="s">
        <v>240</v>
      </c>
      <c r="E74" s="253" t="s">
        <v>240</v>
      </c>
      <c r="F74" s="266" t="s">
        <v>341</v>
      </c>
      <c r="G74" s="257">
        <v>20593357</v>
      </c>
      <c r="H74" s="258"/>
      <c r="I74" s="258"/>
      <c r="J74" s="254">
        <v>2</v>
      </c>
      <c r="K74" s="259" t="s">
        <v>26</v>
      </c>
      <c r="L74" s="260">
        <v>0.97594875000000025</v>
      </c>
      <c r="M74" s="142">
        <f t="shared" si="0"/>
        <v>1.9518975000000005</v>
      </c>
      <c r="N74" s="255" t="s">
        <v>43</v>
      </c>
      <c r="O74" s="254" t="s">
        <v>256</v>
      </c>
      <c r="P74" s="261" t="s">
        <v>249</v>
      </c>
    </row>
    <row r="75" spans="1:17" s="262" customFormat="1" ht="15" customHeight="1">
      <c r="A75" s="252"/>
      <c r="B75" s="253"/>
      <c r="C75" s="254" t="s">
        <v>164</v>
      </c>
      <c r="D75" s="253" t="s">
        <v>83</v>
      </c>
      <c r="E75" s="253" t="s">
        <v>83</v>
      </c>
      <c r="F75" s="256" t="s">
        <v>340</v>
      </c>
      <c r="G75" s="257">
        <v>20593357</v>
      </c>
      <c r="H75" s="258"/>
      <c r="I75" s="258"/>
      <c r="J75" s="254">
        <v>1</v>
      </c>
      <c r="K75" s="259" t="s">
        <v>26</v>
      </c>
      <c r="L75" s="260">
        <v>0.97594875000000025</v>
      </c>
      <c r="M75" s="142">
        <f t="shared" si="0"/>
        <v>0.97594875000000025</v>
      </c>
      <c r="N75" s="255"/>
      <c r="O75" s="254"/>
      <c r="P75" s="261"/>
    </row>
    <row r="76" spans="1:17" s="121" customFormat="1" ht="15" hidden="1" customHeight="1">
      <c r="A76" s="43"/>
      <c r="B76" s="96">
        <v>58</v>
      </c>
      <c r="C76" s="136" t="s">
        <v>82</v>
      </c>
      <c r="D76" s="96" t="s">
        <v>83</v>
      </c>
      <c r="E76" s="140" t="s">
        <v>93</v>
      </c>
      <c r="F76" s="266" t="s">
        <v>329</v>
      </c>
      <c r="G76" s="137" t="s">
        <v>126</v>
      </c>
      <c r="H76" s="134"/>
      <c r="I76" s="134"/>
      <c r="J76" s="136">
        <v>2</v>
      </c>
      <c r="K76" s="135" t="s">
        <v>26</v>
      </c>
      <c r="L76" s="141">
        <v>3.1666666666666665</v>
      </c>
      <c r="M76" s="142">
        <f t="shared" si="0"/>
        <v>6.333333333333333</v>
      </c>
      <c r="N76" s="140" t="s">
        <v>43</v>
      </c>
      <c r="O76" s="136" t="s">
        <v>83</v>
      </c>
      <c r="P76" s="138" t="s">
        <v>249</v>
      </c>
    </row>
    <row r="77" spans="1:17" s="121" customFormat="1" ht="15" customHeight="1">
      <c r="A77" s="43"/>
      <c r="B77" s="96">
        <v>59</v>
      </c>
      <c r="C77" s="136" t="s">
        <v>82</v>
      </c>
      <c r="D77" s="96" t="s">
        <v>83</v>
      </c>
      <c r="E77" s="140" t="s">
        <v>83</v>
      </c>
      <c r="F77" s="250" t="s">
        <v>339</v>
      </c>
      <c r="G77" s="137" t="s">
        <v>126</v>
      </c>
      <c r="H77" s="134"/>
      <c r="I77" s="134"/>
      <c r="J77" s="136">
        <v>3</v>
      </c>
      <c r="K77" s="135" t="s">
        <v>26</v>
      </c>
      <c r="L77" s="141">
        <v>4.166666666666667</v>
      </c>
      <c r="M77" s="142">
        <f t="shared" si="0"/>
        <v>12.5</v>
      </c>
      <c r="N77" s="140" t="s">
        <v>43</v>
      </c>
      <c r="O77" s="136" t="s">
        <v>83</v>
      </c>
      <c r="P77" s="138" t="s">
        <v>249</v>
      </c>
    </row>
    <row r="78" spans="1:17" s="121" customFormat="1" ht="15" hidden="1" customHeight="1">
      <c r="A78" s="43"/>
      <c r="B78" s="96">
        <v>60</v>
      </c>
      <c r="C78" s="136" t="s">
        <v>180</v>
      </c>
      <c r="D78" s="96" t="s">
        <v>240</v>
      </c>
      <c r="E78" s="140" t="s">
        <v>93</v>
      </c>
      <c r="F78" s="268" t="s">
        <v>330</v>
      </c>
      <c r="G78" s="139">
        <v>21531072</v>
      </c>
      <c r="H78" s="134"/>
      <c r="I78" s="134"/>
      <c r="J78" s="136">
        <v>1</v>
      </c>
      <c r="K78" s="135" t="s">
        <v>45</v>
      </c>
      <c r="L78" s="141">
        <v>77.652393000000004</v>
      </c>
      <c r="M78" s="142">
        <f t="shared" si="0"/>
        <v>77.652393000000004</v>
      </c>
      <c r="N78" s="140" t="s">
        <v>43</v>
      </c>
      <c r="O78" s="136" t="s">
        <v>59</v>
      </c>
      <c r="P78" s="138" t="s">
        <v>249</v>
      </c>
    </row>
    <row r="79" spans="1:17" s="121" customFormat="1" ht="15" hidden="1" customHeight="1">
      <c r="A79" s="43"/>
      <c r="B79" s="96">
        <v>61</v>
      </c>
      <c r="C79" s="136" t="s">
        <v>181</v>
      </c>
      <c r="D79" s="96" t="s">
        <v>93</v>
      </c>
      <c r="E79" s="96" t="s">
        <v>93</v>
      </c>
      <c r="F79" s="267" t="s">
        <v>216</v>
      </c>
      <c r="G79" s="139" t="s">
        <v>216</v>
      </c>
      <c r="H79" s="134">
        <v>20524936</v>
      </c>
      <c r="I79" s="134"/>
      <c r="J79" s="136">
        <v>1</v>
      </c>
      <c r="K79" s="135" t="s">
        <v>45</v>
      </c>
      <c r="L79" s="141">
        <v>58.434384615384616</v>
      </c>
      <c r="M79" s="142">
        <f t="shared" si="0"/>
        <v>58.434384615384616</v>
      </c>
      <c r="N79" s="140" t="s">
        <v>43</v>
      </c>
      <c r="O79" s="136" t="s">
        <v>59</v>
      </c>
      <c r="P79" s="138" t="s">
        <v>249</v>
      </c>
    </row>
    <row r="80" spans="1:17" s="121" customFormat="1" ht="15" customHeight="1">
      <c r="A80" s="43"/>
      <c r="B80" s="96">
        <v>62</v>
      </c>
      <c r="C80" s="136" t="s">
        <v>131</v>
      </c>
      <c r="D80" s="96" t="s">
        <v>238</v>
      </c>
      <c r="E80" s="140" t="s">
        <v>83</v>
      </c>
      <c r="F80" s="139" t="s">
        <v>217</v>
      </c>
      <c r="G80" s="139" t="s">
        <v>217</v>
      </c>
      <c r="H80" s="134">
        <v>20450728</v>
      </c>
      <c r="I80" s="134"/>
      <c r="J80" s="136">
        <v>1</v>
      </c>
      <c r="K80" s="135" t="s">
        <v>45</v>
      </c>
      <c r="L80" s="141">
        <v>3.7094739500000005</v>
      </c>
      <c r="M80" s="142">
        <f t="shared" si="0"/>
        <v>3.7094739500000005</v>
      </c>
      <c r="N80" s="140" t="s">
        <v>43</v>
      </c>
      <c r="O80" s="136" t="s">
        <v>59</v>
      </c>
      <c r="P80" s="138" t="s">
        <v>249</v>
      </c>
    </row>
    <row r="81" spans="1:17" s="121" customFormat="1" ht="15" customHeight="1">
      <c r="A81" s="43"/>
      <c r="B81" s="96">
        <v>63</v>
      </c>
      <c r="C81" s="136" t="s">
        <v>182</v>
      </c>
      <c r="D81" s="96" t="s">
        <v>245</v>
      </c>
      <c r="E81" s="140" t="s">
        <v>83</v>
      </c>
      <c r="F81" s="276" t="s">
        <v>357</v>
      </c>
      <c r="G81" s="139">
        <v>22435058</v>
      </c>
      <c r="H81" s="134"/>
      <c r="I81" s="275" t="s">
        <v>358</v>
      </c>
      <c r="J81" s="136">
        <v>1</v>
      </c>
      <c r="K81" s="135" t="s">
        <v>45</v>
      </c>
      <c r="L81" s="141">
        <v>23.413000000000004</v>
      </c>
      <c r="M81" s="142">
        <f t="shared" si="0"/>
        <v>23.413000000000004</v>
      </c>
      <c r="N81" s="140" t="s">
        <v>43</v>
      </c>
      <c r="O81" s="136" t="s">
        <v>254</v>
      </c>
      <c r="P81" s="138" t="s">
        <v>249</v>
      </c>
      <c r="Q81" s="121" t="s">
        <v>359</v>
      </c>
    </row>
    <row r="82" spans="1:17" s="121" customFormat="1" ht="15" hidden="1" customHeight="1">
      <c r="A82" s="43"/>
      <c r="B82" s="96">
        <v>64</v>
      </c>
      <c r="C82" s="136" t="s">
        <v>147</v>
      </c>
      <c r="D82" s="96" t="s">
        <v>238</v>
      </c>
      <c r="E82" s="140" t="s">
        <v>240</v>
      </c>
      <c r="F82" s="268" t="s">
        <v>331</v>
      </c>
      <c r="G82" s="139" t="s">
        <v>218</v>
      </c>
      <c r="H82" s="134" t="s">
        <v>219</v>
      </c>
      <c r="I82" s="134"/>
      <c r="J82" s="136">
        <v>1</v>
      </c>
      <c r="K82" s="135" t="s">
        <v>45</v>
      </c>
      <c r="L82" s="141">
        <v>4.5701688861111123</v>
      </c>
      <c r="M82" s="142">
        <f t="shared" ref="M82:M108" si="1">J82*L82</f>
        <v>4.5701688861111123</v>
      </c>
      <c r="N82" s="140" t="s">
        <v>43</v>
      </c>
      <c r="O82" s="136" t="s">
        <v>59</v>
      </c>
      <c r="P82" s="138" t="s">
        <v>249</v>
      </c>
    </row>
    <row r="83" spans="1:17" s="121" customFormat="1" ht="15" hidden="1" customHeight="1">
      <c r="A83" s="43"/>
      <c r="B83" s="96">
        <v>65</v>
      </c>
      <c r="C83" s="136" t="s">
        <v>181</v>
      </c>
      <c r="D83" s="96" t="s">
        <v>240</v>
      </c>
      <c r="E83" s="140" t="s">
        <v>240</v>
      </c>
      <c r="F83" s="267">
        <v>21291011</v>
      </c>
      <c r="G83" s="139">
        <v>21291011</v>
      </c>
      <c r="H83" s="134"/>
      <c r="I83" s="134"/>
      <c r="J83" s="136">
        <v>1</v>
      </c>
      <c r="K83" s="135" t="s">
        <v>45</v>
      </c>
      <c r="L83" s="141">
        <v>291.91849050000002</v>
      </c>
      <c r="M83" s="142">
        <f t="shared" si="1"/>
        <v>291.91849050000002</v>
      </c>
      <c r="N83" s="140" t="s">
        <v>43</v>
      </c>
      <c r="O83" s="136" t="s">
        <v>59</v>
      </c>
      <c r="P83" s="138" t="s">
        <v>249</v>
      </c>
    </row>
    <row r="84" spans="1:17" s="121" customFormat="1" ht="15" hidden="1" customHeight="1">
      <c r="A84" s="43"/>
      <c r="B84" s="96">
        <v>66</v>
      </c>
      <c r="C84" s="136" t="s">
        <v>147</v>
      </c>
      <c r="D84" s="96" t="s">
        <v>238</v>
      </c>
      <c r="E84" s="140" t="s">
        <v>240</v>
      </c>
      <c r="F84" s="268" t="s">
        <v>331</v>
      </c>
      <c r="G84" s="139" t="s">
        <v>218</v>
      </c>
      <c r="H84" s="134" t="s">
        <v>219</v>
      </c>
      <c r="I84" s="134"/>
      <c r="J84" s="136">
        <v>1</v>
      </c>
      <c r="K84" s="135" t="s">
        <v>45</v>
      </c>
      <c r="L84" s="141">
        <v>4.5701688861111123</v>
      </c>
      <c r="M84" s="142">
        <f t="shared" si="1"/>
        <v>4.5701688861111123</v>
      </c>
      <c r="N84" s="140" t="s">
        <v>43</v>
      </c>
      <c r="O84" s="136" t="s">
        <v>59</v>
      </c>
      <c r="P84" s="138" t="s">
        <v>249</v>
      </c>
    </row>
    <row r="85" spans="1:17" s="121" customFormat="1" ht="15" hidden="1" customHeight="1">
      <c r="A85" s="43"/>
      <c r="B85" s="96">
        <v>67</v>
      </c>
      <c r="C85" s="136" t="s">
        <v>183</v>
      </c>
      <c r="D85" s="96" t="s">
        <v>93</v>
      </c>
      <c r="E85" s="96" t="s">
        <v>93</v>
      </c>
      <c r="F85" s="267" t="s">
        <v>220</v>
      </c>
      <c r="G85" s="139" t="s">
        <v>220</v>
      </c>
      <c r="H85" s="134">
        <v>20450707</v>
      </c>
      <c r="I85" s="134"/>
      <c r="J85" s="136">
        <v>1</v>
      </c>
      <c r="K85" s="135" t="s">
        <v>45</v>
      </c>
      <c r="L85" s="141">
        <v>41.274333333333345</v>
      </c>
      <c r="M85" s="142">
        <f t="shared" si="1"/>
        <v>41.274333333333345</v>
      </c>
      <c r="N85" s="140" t="s">
        <v>43</v>
      </c>
      <c r="O85" s="136" t="s">
        <v>59</v>
      </c>
      <c r="P85" s="138" t="s">
        <v>249</v>
      </c>
    </row>
    <row r="86" spans="1:17" s="121" customFormat="1" ht="15" customHeight="1">
      <c r="A86" s="43"/>
      <c r="B86" s="96">
        <v>68</v>
      </c>
      <c r="C86" s="136" t="s">
        <v>184</v>
      </c>
      <c r="D86" s="96" t="s">
        <v>83</v>
      </c>
      <c r="E86" s="96" t="s">
        <v>83</v>
      </c>
      <c r="F86" s="251" t="s">
        <v>338</v>
      </c>
      <c r="G86" s="139">
        <v>20700252</v>
      </c>
      <c r="H86" s="134"/>
      <c r="I86" s="134"/>
      <c r="J86" s="136">
        <v>1</v>
      </c>
      <c r="K86" s="135" t="s">
        <v>45</v>
      </c>
      <c r="L86" s="141">
        <v>50</v>
      </c>
      <c r="M86" s="142">
        <f t="shared" si="1"/>
        <v>50</v>
      </c>
      <c r="N86" s="140" t="s">
        <v>43</v>
      </c>
      <c r="O86" s="136" t="s">
        <v>83</v>
      </c>
      <c r="P86" s="138" t="s">
        <v>249</v>
      </c>
    </row>
    <row r="87" spans="1:17" s="121" customFormat="1" ht="15" customHeight="1">
      <c r="A87" s="43"/>
      <c r="B87" s="96">
        <v>69</v>
      </c>
      <c r="C87" s="136" t="s">
        <v>131</v>
      </c>
      <c r="D87" s="96" t="s">
        <v>238</v>
      </c>
      <c r="E87" s="96" t="s">
        <v>83</v>
      </c>
      <c r="F87" s="251" t="s">
        <v>332</v>
      </c>
      <c r="G87" s="139" t="s">
        <v>221</v>
      </c>
      <c r="H87" s="134" t="s">
        <v>222</v>
      </c>
      <c r="I87" s="134"/>
      <c r="J87" s="136">
        <v>2</v>
      </c>
      <c r="K87" s="135" t="s">
        <v>26</v>
      </c>
      <c r="L87" s="141">
        <v>6.0733544083333317</v>
      </c>
      <c r="M87" s="142">
        <f t="shared" si="1"/>
        <v>12.146708816666663</v>
      </c>
      <c r="N87" s="140" t="s">
        <v>43</v>
      </c>
      <c r="O87" s="136" t="s">
        <v>257</v>
      </c>
      <c r="P87" s="138" t="s">
        <v>249</v>
      </c>
    </row>
    <row r="88" spans="1:17" s="121" customFormat="1" ht="15" hidden="1" customHeight="1">
      <c r="A88" s="43"/>
      <c r="B88" s="96">
        <v>70</v>
      </c>
      <c r="C88" s="136" t="s">
        <v>185</v>
      </c>
      <c r="D88" s="96" t="s">
        <v>238</v>
      </c>
      <c r="E88" s="96" t="s">
        <v>238</v>
      </c>
      <c r="F88" s="139" t="s">
        <v>223</v>
      </c>
      <c r="G88" s="139" t="s">
        <v>223</v>
      </c>
      <c r="H88" s="134" t="s">
        <v>224</v>
      </c>
      <c r="I88" s="134"/>
      <c r="J88" s="136">
        <v>1</v>
      </c>
      <c r="K88" s="135" t="s">
        <v>45</v>
      </c>
      <c r="L88" s="141">
        <v>315.18406111111108</v>
      </c>
      <c r="M88" s="142">
        <f t="shared" si="1"/>
        <v>315.18406111111108</v>
      </c>
      <c r="N88" s="140" t="s">
        <v>43</v>
      </c>
      <c r="O88" s="136" t="s">
        <v>59</v>
      </c>
      <c r="P88" s="138" t="s">
        <v>249</v>
      </c>
    </row>
    <row r="89" spans="1:17" s="121" customFormat="1" ht="15" customHeight="1">
      <c r="A89" s="43"/>
      <c r="B89" s="96">
        <v>71</v>
      </c>
      <c r="C89" s="136" t="s">
        <v>148</v>
      </c>
      <c r="D89" s="96" t="s">
        <v>83</v>
      </c>
      <c r="E89" s="96" t="s">
        <v>83</v>
      </c>
      <c r="F89" s="139">
        <v>20828295</v>
      </c>
      <c r="G89" s="139">
        <v>20828295</v>
      </c>
      <c r="H89" s="134"/>
      <c r="I89" s="134"/>
      <c r="J89" s="136">
        <v>1</v>
      </c>
      <c r="K89" s="135" t="s">
        <v>45</v>
      </c>
      <c r="L89" s="141">
        <v>1.1666666666666667</v>
      </c>
      <c r="M89" s="142">
        <f t="shared" si="1"/>
        <v>1.1666666666666667</v>
      </c>
      <c r="N89" s="140" t="s">
        <v>43</v>
      </c>
      <c r="O89" s="136" t="s">
        <v>83</v>
      </c>
      <c r="P89" s="138" t="s">
        <v>249</v>
      </c>
    </row>
    <row r="90" spans="1:17" s="121" customFormat="1" ht="15" hidden="1" customHeight="1">
      <c r="A90" s="43"/>
      <c r="B90" s="96">
        <v>72</v>
      </c>
      <c r="C90" s="136" t="s">
        <v>186</v>
      </c>
      <c r="D90" s="96" t="s">
        <v>240</v>
      </c>
      <c r="E90" s="96" t="s">
        <v>240</v>
      </c>
      <c r="F90" s="267">
        <v>20459025</v>
      </c>
      <c r="G90" s="139">
        <v>20459025</v>
      </c>
      <c r="H90" s="134"/>
      <c r="I90" s="134"/>
      <c r="J90" s="136">
        <v>1</v>
      </c>
      <c r="K90" s="135" t="s">
        <v>45</v>
      </c>
      <c r="L90" s="141">
        <v>9.6811260000000008</v>
      </c>
      <c r="M90" s="142">
        <f t="shared" si="1"/>
        <v>9.6811260000000008</v>
      </c>
      <c r="N90" s="140" t="s">
        <v>43</v>
      </c>
      <c r="O90" s="136" t="s">
        <v>59</v>
      </c>
      <c r="P90" s="138" t="s">
        <v>249</v>
      </c>
    </row>
    <row r="91" spans="1:17" s="121" customFormat="1" ht="15" hidden="1" customHeight="1">
      <c r="A91" s="43"/>
      <c r="B91" s="96">
        <v>73</v>
      </c>
      <c r="C91" s="136" t="s">
        <v>187</v>
      </c>
      <c r="D91" s="96" t="s">
        <v>83</v>
      </c>
      <c r="E91" s="96" t="s">
        <v>93</v>
      </c>
      <c r="F91" s="268" t="s">
        <v>333</v>
      </c>
      <c r="G91" s="139" t="s">
        <v>126</v>
      </c>
      <c r="H91" s="134"/>
      <c r="I91" s="134"/>
      <c r="J91" s="136">
        <v>1</v>
      </c>
      <c r="K91" s="135" t="s">
        <v>45</v>
      </c>
      <c r="L91" s="141">
        <v>50</v>
      </c>
      <c r="M91" s="142">
        <f t="shared" si="1"/>
        <v>50</v>
      </c>
      <c r="N91" s="140" t="s">
        <v>43</v>
      </c>
      <c r="O91" s="136" t="s">
        <v>83</v>
      </c>
      <c r="P91" s="138" t="s">
        <v>249</v>
      </c>
    </row>
    <row r="92" spans="1:17" s="121" customFormat="1" ht="15" hidden="1" customHeight="1">
      <c r="A92" s="43"/>
      <c r="B92" s="96">
        <v>74</v>
      </c>
      <c r="C92" s="136" t="s">
        <v>188</v>
      </c>
      <c r="D92" s="96" t="s">
        <v>239</v>
      </c>
      <c r="E92" s="96" t="s">
        <v>239</v>
      </c>
      <c r="F92" s="267">
        <v>20405561</v>
      </c>
      <c r="G92" s="139">
        <v>20405561</v>
      </c>
      <c r="H92" s="134"/>
      <c r="I92" s="134"/>
      <c r="J92" s="136">
        <v>6</v>
      </c>
      <c r="K92" s="135" t="s">
        <v>26</v>
      </c>
      <c r="L92" s="141">
        <v>4.3609999999999998</v>
      </c>
      <c r="M92" s="142">
        <f t="shared" si="1"/>
        <v>26.165999999999997</v>
      </c>
      <c r="N92" s="140" t="s">
        <v>43</v>
      </c>
      <c r="O92" s="136" t="s">
        <v>59</v>
      </c>
      <c r="P92" s="138" t="s">
        <v>249</v>
      </c>
    </row>
    <row r="93" spans="1:17" s="121" customFormat="1" ht="15" hidden="1" customHeight="1">
      <c r="A93" s="43"/>
      <c r="B93" s="96">
        <v>75</v>
      </c>
      <c r="C93" s="136" t="s">
        <v>189</v>
      </c>
      <c r="D93" s="96" t="s">
        <v>238</v>
      </c>
      <c r="E93" s="96" t="s">
        <v>238</v>
      </c>
      <c r="F93" s="139" t="s">
        <v>225</v>
      </c>
      <c r="G93" s="139" t="s">
        <v>225</v>
      </c>
      <c r="H93" s="134">
        <v>20996748</v>
      </c>
      <c r="I93" s="134"/>
      <c r="J93" s="136">
        <v>1</v>
      </c>
      <c r="K93" s="135" t="s">
        <v>45</v>
      </c>
      <c r="L93" s="141">
        <v>34.985430783333349</v>
      </c>
      <c r="M93" s="142">
        <f t="shared" si="1"/>
        <v>34.985430783333349</v>
      </c>
      <c r="N93" s="140" t="s">
        <v>43</v>
      </c>
      <c r="O93" s="136" t="s">
        <v>59</v>
      </c>
      <c r="P93" s="138" t="s">
        <v>249</v>
      </c>
    </row>
    <row r="94" spans="1:17" s="121" customFormat="1" ht="15" hidden="1" customHeight="1">
      <c r="A94" s="43"/>
      <c r="B94" s="96">
        <v>76</v>
      </c>
      <c r="C94" s="136" t="s">
        <v>167</v>
      </c>
      <c r="D94" s="96" t="s">
        <v>240</v>
      </c>
      <c r="E94" s="96" t="s">
        <v>240</v>
      </c>
      <c r="F94" s="267">
        <v>22278501</v>
      </c>
      <c r="G94" s="139">
        <v>22278501</v>
      </c>
      <c r="H94" s="134"/>
      <c r="I94" s="134"/>
      <c r="J94" s="136">
        <v>13</v>
      </c>
      <c r="K94" s="135" t="s">
        <v>26</v>
      </c>
      <c r="L94" s="141">
        <v>3.5976150000000002</v>
      </c>
      <c r="M94" s="142">
        <f t="shared" si="1"/>
        <v>46.768995000000004</v>
      </c>
      <c r="N94" s="140" t="s">
        <v>43</v>
      </c>
      <c r="O94" s="136" t="s">
        <v>59</v>
      </c>
      <c r="P94" s="138" t="s">
        <v>249</v>
      </c>
    </row>
    <row r="95" spans="1:17" s="121" customFormat="1" ht="15" hidden="1" customHeight="1">
      <c r="A95" s="43"/>
      <c r="B95" s="96">
        <v>77</v>
      </c>
      <c r="C95" s="136" t="s">
        <v>190</v>
      </c>
      <c r="D95" s="96" t="s">
        <v>239</v>
      </c>
      <c r="E95" s="96" t="s">
        <v>239</v>
      </c>
      <c r="F95" s="267">
        <v>20847667</v>
      </c>
      <c r="G95" s="139">
        <v>20847667</v>
      </c>
      <c r="H95" s="134"/>
      <c r="I95" s="134"/>
      <c r="J95" s="136">
        <v>2</v>
      </c>
      <c r="K95" s="135" t="s">
        <v>26</v>
      </c>
      <c r="L95" s="141">
        <v>46.403000000000006</v>
      </c>
      <c r="M95" s="142">
        <f t="shared" si="1"/>
        <v>92.806000000000012</v>
      </c>
      <c r="N95" s="140" t="s">
        <v>43</v>
      </c>
      <c r="O95" s="136" t="s">
        <v>59</v>
      </c>
      <c r="P95" s="138" t="s">
        <v>249</v>
      </c>
    </row>
    <row r="96" spans="1:17" s="121" customFormat="1" ht="15" hidden="1" customHeight="1">
      <c r="A96" s="43"/>
      <c r="B96" s="96">
        <v>78</v>
      </c>
      <c r="C96" s="136" t="s">
        <v>92</v>
      </c>
      <c r="D96" s="96" t="s">
        <v>93</v>
      </c>
      <c r="E96" s="96" t="s">
        <v>93</v>
      </c>
      <c r="F96" s="267" t="s">
        <v>227</v>
      </c>
      <c r="G96" s="139" t="s">
        <v>227</v>
      </c>
      <c r="H96" s="134"/>
      <c r="I96" s="134"/>
      <c r="J96" s="136">
        <v>6</v>
      </c>
      <c r="K96" s="135" t="s">
        <v>26</v>
      </c>
      <c r="L96" s="141">
        <v>73.431588132635241</v>
      </c>
      <c r="M96" s="142">
        <f t="shared" si="1"/>
        <v>440.58952879581147</v>
      </c>
      <c r="N96" s="140" t="s">
        <v>43</v>
      </c>
      <c r="O96" s="136" t="s">
        <v>59</v>
      </c>
      <c r="P96" s="138" t="s">
        <v>249</v>
      </c>
    </row>
    <row r="97" spans="1:17" s="121" customFormat="1" ht="15" hidden="1" customHeight="1">
      <c r="A97" s="43"/>
      <c r="B97" s="96">
        <v>79</v>
      </c>
      <c r="C97" s="136" t="s">
        <v>192</v>
      </c>
      <c r="D97" s="96" t="s">
        <v>93</v>
      </c>
      <c r="E97" s="96" t="s">
        <v>93</v>
      </c>
      <c r="F97" s="267" t="s">
        <v>228</v>
      </c>
      <c r="G97" s="139" t="s">
        <v>228</v>
      </c>
      <c r="H97" s="134"/>
      <c r="I97" s="134"/>
      <c r="J97" s="136">
        <v>6</v>
      </c>
      <c r="K97" s="135" t="s">
        <v>26</v>
      </c>
      <c r="L97" s="141">
        <v>63.86859186991871</v>
      </c>
      <c r="M97" s="142">
        <f t="shared" si="1"/>
        <v>383.21155121951227</v>
      </c>
      <c r="N97" s="140" t="s">
        <v>43</v>
      </c>
      <c r="O97" s="136" t="s">
        <v>59</v>
      </c>
      <c r="P97" s="138" t="s">
        <v>249</v>
      </c>
    </row>
    <row r="98" spans="1:17" s="121" customFormat="1" ht="15" customHeight="1">
      <c r="A98" s="43"/>
      <c r="B98" s="96">
        <v>80</v>
      </c>
      <c r="C98" s="136" t="s">
        <v>193</v>
      </c>
      <c r="D98" s="96" t="s">
        <v>247</v>
      </c>
      <c r="E98" s="140" t="s">
        <v>83</v>
      </c>
      <c r="F98" s="251" t="s">
        <v>334</v>
      </c>
      <c r="G98" s="139" t="s">
        <v>229</v>
      </c>
      <c r="H98" s="134"/>
      <c r="I98" s="134"/>
      <c r="J98" s="136">
        <v>6</v>
      </c>
      <c r="K98" s="135" t="s">
        <v>26</v>
      </c>
      <c r="L98" s="141">
        <v>0.93600000000000005</v>
      </c>
      <c r="M98" s="142">
        <f t="shared" si="1"/>
        <v>5.6160000000000005</v>
      </c>
      <c r="N98" s="140" t="s">
        <v>43</v>
      </c>
      <c r="O98" s="136" t="s">
        <v>254</v>
      </c>
      <c r="P98" s="138" t="s">
        <v>249</v>
      </c>
    </row>
    <row r="99" spans="1:17" s="121" customFormat="1" ht="15" hidden="1" customHeight="1">
      <c r="A99" s="43"/>
      <c r="B99" s="96">
        <v>81</v>
      </c>
      <c r="C99" s="136" t="s">
        <v>194</v>
      </c>
      <c r="D99" s="96" t="s">
        <v>93</v>
      </c>
      <c r="E99" s="96" t="s">
        <v>93</v>
      </c>
      <c r="F99" s="267" t="s">
        <v>230</v>
      </c>
      <c r="G99" s="139" t="s">
        <v>230</v>
      </c>
      <c r="H99" s="134"/>
      <c r="I99" s="134"/>
      <c r="J99" s="136">
        <v>6</v>
      </c>
      <c r="K99" s="135" t="s">
        <v>26</v>
      </c>
      <c r="L99" s="141">
        <v>2.6296666666666662</v>
      </c>
      <c r="M99" s="142">
        <f t="shared" si="1"/>
        <v>15.777999999999997</v>
      </c>
      <c r="N99" s="140" t="s">
        <v>43</v>
      </c>
      <c r="O99" s="136" t="s">
        <v>59</v>
      </c>
      <c r="P99" s="138" t="s">
        <v>249</v>
      </c>
    </row>
    <row r="100" spans="1:17" s="121" customFormat="1" ht="15" hidden="1" customHeight="1">
      <c r="A100" s="43"/>
      <c r="B100" s="96">
        <v>82</v>
      </c>
      <c r="C100" s="136" t="s">
        <v>195</v>
      </c>
      <c r="D100" s="96" t="s">
        <v>247</v>
      </c>
      <c r="E100" s="96" t="s">
        <v>247</v>
      </c>
      <c r="F100" s="267" t="s">
        <v>231</v>
      </c>
      <c r="G100" s="139" t="s">
        <v>231</v>
      </c>
      <c r="H100" s="134"/>
      <c r="I100" s="134"/>
      <c r="J100" s="136">
        <v>6</v>
      </c>
      <c r="K100" s="135" t="s">
        <v>26</v>
      </c>
      <c r="L100" s="141">
        <v>1.0010000000000001</v>
      </c>
      <c r="M100" s="142">
        <f t="shared" si="1"/>
        <v>6.0060000000000002</v>
      </c>
      <c r="N100" s="140" t="s">
        <v>43</v>
      </c>
      <c r="O100" s="136" t="s">
        <v>258</v>
      </c>
      <c r="P100" s="138" t="s">
        <v>249</v>
      </c>
    </row>
    <row r="101" spans="1:17" s="121" customFormat="1" ht="15" hidden="1" customHeight="1">
      <c r="A101" s="43"/>
      <c r="B101" s="96">
        <v>83</v>
      </c>
      <c r="C101" s="136" t="s">
        <v>129</v>
      </c>
      <c r="D101" s="96" t="s">
        <v>93</v>
      </c>
      <c r="E101" s="96" t="s">
        <v>93</v>
      </c>
      <c r="F101" s="267" t="s">
        <v>232</v>
      </c>
      <c r="G101" s="139" t="s">
        <v>232</v>
      </c>
      <c r="H101" s="134"/>
      <c r="I101" s="134"/>
      <c r="J101" s="136">
        <v>6</v>
      </c>
      <c r="K101" s="135" t="s">
        <v>26</v>
      </c>
      <c r="L101" s="141">
        <v>1.8567453083109919</v>
      </c>
      <c r="M101" s="142">
        <f t="shared" si="1"/>
        <v>11.140471849865952</v>
      </c>
      <c r="N101" s="140" t="s">
        <v>43</v>
      </c>
      <c r="O101" s="136" t="s">
        <v>59</v>
      </c>
      <c r="P101" s="138" t="s">
        <v>249</v>
      </c>
    </row>
    <row r="102" spans="1:17" s="121" customFormat="1" ht="15" hidden="1" customHeight="1">
      <c r="A102" s="43"/>
      <c r="B102" s="96">
        <v>84</v>
      </c>
      <c r="C102" s="136" t="s">
        <v>196</v>
      </c>
      <c r="D102" s="96" t="s">
        <v>93</v>
      </c>
      <c r="E102" s="96" t="s">
        <v>93</v>
      </c>
      <c r="F102" s="267" t="s">
        <v>233</v>
      </c>
      <c r="G102" s="139" t="s">
        <v>233</v>
      </c>
      <c r="H102" s="134"/>
      <c r="I102" s="134"/>
      <c r="J102" s="136">
        <v>2</v>
      </c>
      <c r="K102" s="135" t="s">
        <v>26</v>
      </c>
      <c r="L102" s="141">
        <v>260.5262745098039</v>
      </c>
      <c r="M102" s="142">
        <f t="shared" si="1"/>
        <v>521.0525490196078</v>
      </c>
      <c r="N102" s="140" t="s">
        <v>43</v>
      </c>
      <c r="O102" s="136" t="s">
        <v>59</v>
      </c>
      <c r="P102" s="138" t="s">
        <v>249</v>
      </c>
    </row>
    <row r="103" spans="1:17" s="121" customFormat="1" ht="15" hidden="1" customHeight="1">
      <c r="A103" s="43"/>
      <c r="B103" s="96">
        <v>85</v>
      </c>
      <c r="C103" s="136" t="s">
        <v>197</v>
      </c>
      <c r="D103" s="96" t="s">
        <v>93</v>
      </c>
      <c r="E103" s="96" t="s">
        <v>93</v>
      </c>
      <c r="F103" s="267">
        <v>1110010018</v>
      </c>
      <c r="G103" s="139">
        <v>1110010018</v>
      </c>
      <c r="H103" s="134"/>
      <c r="I103" s="134"/>
      <c r="J103" s="136">
        <v>1</v>
      </c>
      <c r="K103" s="135" t="s">
        <v>45</v>
      </c>
      <c r="L103" s="141">
        <v>107.31692090395482</v>
      </c>
      <c r="M103" s="142">
        <f t="shared" si="1"/>
        <v>107.31692090395482</v>
      </c>
      <c r="N103" s="140" t="s">
        <v>43</v>
      </c>
      <c r="O103" s="136" t="s">
        <v>59</v>
      </c>
      <c r="P103" s="138" t="s">
        <v>249</v>
      </c>
    </row>
    <row r="104" spans="1:17" s="121" customFormat="1" ht="15" hidden="1" customHeight="1">
      <c r="A104" s="43"/>
      <c r="B104" s="96">
        <v>86</v>
      </c>
      <c r="C104" s="136" t="s">
        <v>181</v>
      </c>
      <c r="D104" s="96" t="s">
        <v>247</v>
      </c>
      <c r="E104" s="96" t="s">
        <v>93</v>
      </c>
      <c r="F104" s="268" t="s">
        <v>335</v>
      </c>
      <c r="G104" s="139" t="s">
        <v>234</v>
      </c>
      <c r="H104" s="134"/>
      <c r="I104" s="134"/>
      <c r="J104" s="136">
        <v>1</v>
      </c>
      <c r="K104" s="135" t="s">
        <v>45</v>
      </c>
      <c r="L104" s="141">
        <v>128.518</v>
      </c>
      <c r="M104" s="142">
        <f t="shared" si="1"/>
        <v>128.518</v>
      </c>
      <c r="N104" s="140" t="s">
        <v>43</v>
      </c>
      <c r="O104" s="136" t="s">
        <v>254</v>
      </c>
      <c r="P104" s="138" t="s">
        <v>249</v>
      </c>
    </row>
    <row r="105" spans="1:17" s="121" customFormat="1" ht="15" hidden="1" customHeight="1">
      <c r="A105" s="43"/>
      <c r="B105" s="96">
        <v>87</v>
      </c>
      <c r="C105" s="136" t="s">
        <v>198</v>
      </c>
      <c r="D105" s="96" t="s">
        <v>93</v>
      </c>
      <c r="E105" s="96" t="s">
        <v>93</v>
      </c>
      <c r="F105" s="267" t="s">
        <v>235</v>
      </c>
      <c r="G105" s="139" t="s">
        <v>235</v>
      </c>
      <c r="H105" s="134">
        <v>21638691</v>
      </c>
      <c r="I105" s="134"/>
      <c r="J105" s="136">
        <v>1</v>
      </c>
      <c r="K105" s="135" t="s">
        <v>45</v>
      </c>
      <c r="L105" s="141">
        <v>210.1875</v>
      </c>
      <c r="M105" s="142">
        <f t="shared" si="1"/>
        <v>210.1875</v>
      </c>
      <c r="N105" s="140" t="s">
        <v>43</v>
      </c>
      <c r="O105" s="136" t="s">
        <v>59</v>
      </c>
      <c r="P105" s="138" t="s">
        <v>249</v>
      </c>
    </row>
    <row r="106" spans="1:17" s="121" customFormat="1" ht="15" hidden="1" customHeight="1">
      <c r="A106" s="43"/>
      <c r="B106" s="96">
        <v>88</v>
      </c>
      <c r="C106" s="136" t="s">
        <v>169</v>
      </c>
      <c r="D106" s="96" t="s">
        <v>240</v>
      </c>
      <c r="E106" s="96" t="s">
        <v>240</v>
      </c>
      <c r="F106" s="267">
        <v>21512292</v>
      </c>
      <c r="G106" s="139">
        <v>21512292</v>
      </c>
      <c r="H106" s="134"/>
      <c r="I106" s="134"/>
      <c r="J106" s="136">
        <v>1</v>
      </c>
      <c r="K106" s="135" t="s">
        <v>45</v>
      </c>
      <c r="L106" s="141">
        <v>365.59805625000007</v>
      </c>
      <c r="M106" s="142">
        <f t="shared" si="1"/>
        <v>365.59805625000007</v>
      </c>
      <c r="N106" s="140" t="s">
        <v>43</v>
      </c>
      <c r="O106" s="136" t="s">
        <v>59</v>
      </c>
      <c r="P106" s="138" t="s">
        <v>249</v>
      </c>
      <c r="Q106" s="121" t="s">
        <v>348</v>
      </c>
    </row>
    <row r="107" spans="1:17" s="121" customFormat="1" ht="15" hidden="1" customHeight="1">
      <c r="A107" s="43"/>
      <c r="B107" s="96">
        <v>89</v>
      </c>
      <c r="C107" s="136" t="s">
        <v>200</v>
      </c>
      <c r="D107" s="96" t="s">
        <v>248</v>
      </c>
      <c r="E107" s="140" t="s">
        <v>238</v>
      </c>
      <c r="F107" s="251" t="s">
        <v>336</v>
      </c>
      <c r="G107" s="139" t="s">
        <v>236</v>
      </c>
      <c r="H107" s="134"/>
      <c r="I107" s="134"/>
      <c r="J107" s="136">
        <v>1</v>
      </c>
      <c r="K107" s="135" t="s">
        <v>45</v>
      </c>
      <c r="L107" s="141">
        <v>68.913000000000011</v>
      </c>
      <c r="M107" s="142">
        <f t="shared" si="1"/>
        <v>68.913000000000011</v>
      </c>
      <c r="N107" s="140" t="s">
        <v>43</v>
      </c>
      <c r="O107" s="136" t="s">
        <v>254</v>
      </c>
      <c r="P107" s="138" t="s">
        <v>249</v>
      </c>
    </row>
    <row r="108" spans="1:17" s="121" customFormat="1" ht="15" customHeight="1">
      <c r="A108" s="43"/>
      <c r="B108" s="96">
        <v>90</v>
      </c>
      <c r="C108" s="136" t="s">
        <v>201</v>
      </c>
      <c r="D108" s="96" t="s">
        <v>83</v>
      </c>
      <c r="E108" s="140" t="s">
        <v>83</v>
      </c>
      <c r="F108" s="251" t="s">
        <v>337</v>
      </c>
      <c r="G108" s="139" t="s">
        <v>237</v>
      </c>
      <c r="H108" s="134"/>
      <c r="I108" s="134"/>
      <c r="J108" s="136">
        <v>2</v>
      </c>
      <c r="K108" s="135" t="s">
        <v>26</v>
      </c>
      <c r="L108" s="141">
        <v>8.3333333333333339</v>
      </c>
      <c r="M108" s="142">
        <f t="shared" si="1"/>
        <v>16.666666666666668</v>
      </c>
      <c r="N108" s="140" t="s">
        <v>43</v>
      </c>
      <c r="O108" s="136" t="s">
        <v>83</v>
      </c>
      <c r="P108" s="138" t="s">
        <v>249</v>
      </c>
    </row>
    <row r="109" spans="1:17" s="121" customFormat="1" ht="15" hidden="1" customHeight="1">
      <c r="A109" s="43"/>
      <c r="B109" s="96">
        <v>91</v>
      </c>
      <c r="C109" s="136" t="s">
        <v>142</v>
      </c>
      <c r="D109" s="96" t="s">
        <v>238</v>
      </c>
      <c r="E109" s="140"/>
      <c r="F109" s="250"/>
      <c r="G109" s="137" t="s">
        <v>202</v>
      </c>
      <c r="H109" s="134">
        <v>20851922</v>
      </c>
      <c r="I109" s="134"/>
      <c r="J109" s="136">
        <v>1</v>
      </c>
      <c r="K109" s="135" t="s">
        <v>45</v>
      </c>
      <c r="L109" s="141">
        <v>0</v>
      </c>
      <c r="M109" s="142">
        <f>J109*L109</f>
        <v>0</v>
      </c>
      <c r="N109" s="140" t="s">
        <v>43</v>
      </c>
      <c r="O109" s="136" t="s">
        <v>59</v>
      </c>
      <c r="P109" s="138" t="s">
        <v>250</v>
      </c>
    </row>
    <row r="110" spans="1:17" s="121" customFormat="1" ht="15" hidden="1" customHeight="1">
      <c r="A110" s="43"/>
      <c r="B110" s="96">
        <v>92</v>
      </c>
      <c r="C110" s="136" t="s">
        <v>158</v>
      </c>
      <c r="D110" s="96" t="s">
        <v>240</v>
      </c>
      <c r="E110" s="140"/>
      <c r="F110" s="140"/>
      <c r="G110" s="136">
        <v>21317448</v>
      </c>
      <c r="H110" s="134"/>
      <c r="I110" s="134"/>
      <c r="J110" s="136">
        <v>1</v>
      </c>
      <c r="K110" s="135" t="s">
        <v>45</v>
      </c>
      <c r="L110" s="141">
        <v>0</v>
      </c>
      <c r="M110" s="142">
        <f>J110*L110</f>
        <v>0</v>
      </c>
      <c r="N110" s="140" t="s">
        <v>43</v>
      </c>
      <c r="O110" s="136" t="s">
        <v>253</v>
      </c>
      <c r="P110" s="138" t="s">
        <v>250</v>
      </c>
    </row>
    <row r="111" spans="1:17" s="121" customFormat="1" ht="15" hidden="1" customHeight="1">
      <c r="A111" s="43"/>
      <c r="B111" s="96">
        <v>93</v>
      </c>
      <c r="C111" s="136" t="s">
        <v>130</v>
      </c>
      <c r="D111" s="96" t="s">
        <v>240</v>
      </c>
      <c r="E111" s="140"/>
      <c r="F111" s="140" t="s">
        <v>350</v>
      </c>
      <c r="G111" s="136">
        <v>994064</v>
      </c>
      <c r="H111" s="134"/>
      <c r="I111" s="134"/>
      <c r="J111" s="136">
        <v>1</v>
      </c>
      <c r="K111" s="135" t="s">
        <v>45</v>
      </c>
      <c r="L111" s="141">
        <v>4.1500000000000004</v>
      </c>
      <c r="M111" s="142"/>
      <c r="N111" s="140" t="s">
        <v>43</v>
      </c>
      <c r="O111" s="136" t="s">
        <v>253</v>
      </c>
      <c r="P111" s="138" t="s">
        <v>250</v>
      </c>
      <c r="Q111" s="121" t="s">
        <v>351</v>
      </c>
    </row>
    <row r="112" spans="1:17" s="121" customFormat="1" ht="15" hidden="1" customHeight="1">
      <c r="A112" s="43"/>
      <c r="B112" s="96">
        <v>94</v>
      </c>
      <c r="C112" s="136" t="s">
        <v>158</v>
      </c>
      <c r="D112" s="96" t="s">
        <v>240</v>
      </c>
      <c r="E112" s="140"/>
      <c r="F112" s="140"/>
      <c r="G112" s="136">
        <v>21317494</v>
      </c>
      <c r="H112" s="134"/>
      <c r="I112" s="134"/>
      <c r="J112" s="136">
        <v>1</v>
      </c>
      <c r="K112" s="135" t="s">
        <v>45</v>
      </c>
      <c r="L112" s="141">
        <v>0</v>
      </c>
      <c r="M112" s="142">
        <f t="shared" ref="M112:M138" si="2">J112*L112</f>
        <v>0</v>
      </c>
      <c r="N112" s="140" t="s">
        <v>43</v>
      </c>
      <c r="O112" s="136" t="s">
        <v>253</v>
      </c>
      <c r="P112" s="138" t="s">
        <v>250</v>
      </c>
    </row>
    <row r="113" spans="1:17" s="121" customFormat="1" ht="15" hidden="1" customHeight="1">
      <c r="A113" s="43"/>
      <c r="B113" s="96">
        <v>95</v>
      </c>
      <c r="C113" s="136" t="s">
        <v>144</v>
      </c>
      <c r="D113" s="96" t="s">
        <v>238</v>
      </c>
      <c r="E113" s="140"/>
      <c r="F113" s="250"/>
      <c r="G113" s="137" t="s">
        <v>204</v>
      </c>
      <c r="H113" s="134">
        <v>20799762</v>
      </c>
      <c r="I113" s="134"/>
      <c r="J113" s="136">
        <v>1</v>
      </c>
      <c r="K113" s="135" t="s">
        <v>45</v>
      </c>
      <c r="L113" s="141">
        <v>0</v>
      </c>
      <c r="M113" s="142">
        <f t="shared" si="2"/>
        <v>0</v>
      </c>
      <c r="N113" s="140" t="s">
        <v>43</v>
      </c>
      <c r="O113" s="136" t="s">
        <v>59</v>
      </c>
      <c r="P113" s="138" t="s">
        <v>250</v>
      </c>
    </row>
    <row r="114" spans="1:17" s="121" customFormat="1" ht="15" hidden="1" customHeight="1">
      <c r="A114" s="43"/>
      <c r="B114" s="96">
        <v>96</v>
      </c>
      <c r="C114" s="136" t="s">
        <v>145</v>
      </c>
      <c r="D114" s="96" t="s">
        <v>240</v>
      </c>
      <c r="E114" s="140"/>
      <c r="F114" s="250"/>
      <c r="G114" s="137">
        <v>21299547</v>
      </c>
      <c r="H114" s="134"/>
      <c r="I114" s="134"/>
      <c r="J114" s="136">
        <v>6</v>
      </c>
      <c r="K114" s="135" t="s">
        <v>26</v>
      </c>
      <c r="L114" s="141">
        <v>0</v>
      </c>
      <c r="M114" s="142">
        <f t="shared" si="2"/>
        <v>0</v>
      </c>
      <c r="N114" s="140" t="s">
        <v>43</v>
      </c>
      <c r="O114" s="136" t="s">
        <v>59</v>
      </c>
      <c r="P114" s="138" t="s">
        <v>250</v>
      </c>
      <c r="Q114" s="121" t="s">
        <v>347</v>
      </c>
    </row>
    <row r="115" spans="1:17" s="121" customFormat="1" ht="15" hidden="1" customHeight="1">
      <c r="A115" s="43"/>
      <c r="B115" s="96">
        <v>97</v>
      </c>
      <c r="C115" s="136" t="s">
        <v>191</v>
      </c>
      <c r="D115" s="96" t="s">
        <v>83</v>
      </c>
      <c r="E115" s="140"/>
      <c r="F115" s="251"/>
      <c r="G115" s="139" t="s">
        <v>126</v>
      </c>
      <c r="H115" s="134"/>
      <c r="I115" s="134"/>
      <c r="J115" s="136">
        <v>1</v>
      </c>
      <c r="K115" s="135" t="s">
        <v>45</v>
      </c>
      <c r="L115" s="141">
        <v>0</v>
      </c>
      <c r="M115" s="142">
        <f t="shared" si="2"/>
        <v>0</v>
      </c>
      <c r="N115" s="140" t="s">
        <v>43</v>
      </c>
      <c r="O115" s="136" t="s">
        <v>83</v>
      </c>
      <c r="P115" s="138" t="s">
        <v>250</v>
      </c>
    </row>
    <row r="116" spans="1:17" s="121" customFormat="1" ht="15" hidden="1" customHeight="1">
      <c r="A116" s="43"/>
      <c r="B116" s="96">
        <v>98</v>
      </c>
      <c r="C116" s="136" t="s">
        <v>159</v>
      </c>
      <c r="D116" s="96" t="s">
        <v>240</v>
      </c>
      <c r="E116" s="140"/>
      <c r="F116" s="140"/>
      <c r="G116" s="136">
        <v>22276683</v>
      </c>
      <c r="H116" s="134"/>
      <c r="I116" s="134"/>
      <c r="J116" s="136">
        <v>1</v>
      </c>
      <c r="K116" s="135" t="s">
        <v>45</v>
      </c>
      <c r="L116" s="141">
        <v>0</v>
      </c>
      <c r="M116" s="142">
        <f t="shared" si="2"/>
        <v>0</v>
      </c>
      <c r="N116" s="140" t="s">
        <v>43</v>
      </c>
      <c r="O116" s="136" t="s">
        <v>253</v>
      </c>
      <c r="P116" s="138" t="s">
        <v>251</v>
      </c>
    </row>
    <row r="117" spans="1:17" s="121" customFormat="1" ht="15" hidden="1" customHeight="1">
      <c r="A117" s="43"/>
      <c r="B117" s="96">
        <v>99</v>
      </c>
      <c r="C117" s="136" t="s">
        <v>148</v>
      </c>
      <c r="D117" s="96" t="s">
        <v>240</v>
      </c>
      <c r="E117" s="140"/>
      <c r="F117" s="140"/>
      <c r="G117" s="136">
        <v>20450993</v>
      </c>
      <c r="H117" s="134"/>
      <c r="I117" s="134"/>
      <c r="J117" s="136">
        <v>1</v>
      </c>
      <c r="K117" s="135" t="s">
        <v>45</v>
      </c>
      <c r="L117" s="141">
        <v>0</v>
      </c>
      <c r="M117" s="142">
        <f t="shared" si="2"/>
        <v>0</v>
      </c>
      <c r="N117" s="140" t="s">
        <v>43</v>
      </c>
      <c r="O117" s="136" t="s">
        <v>253</v>
      </c>
      <c r="P117" s="138" t="s">
        <v>251</v>
      </c>
    </row>
    <row r="118" spans="1:17" s="121" customFormat="1" ht="15" hidden="1" customHeight="1">
      <c r="A118" s="43"/>
      <c r="B118" s="96">
        <v>100</v>
      </c>
      <c r="C118" s="136" t="s">
        <v>160</v>
      </c>
      <c r="D118" s="96" t="s">
        <v>240</v>
      </c>
      <c r="E118" s="140"/>
      <c r="F118" s="140"/>
      <c r="G118" s="136">
        <v>21317531</v>
      </c>
      <c r="H118" s="134"/>
      <c r="I118" s="134"/>
      <c r="J118" s="136">
        <v>1</v>
      </c>
      <c r="K118" s="135" t="s">
        <v>45</v>
      </c>
      <c r="L118" s="141">
        <v>0</v>
      </c>
      <c r="M118" s="142">
        <f t="shared" si="2"/>
        <v>0</v>
      </c>
      <c r="N118" s="140" t="s">
        <v>43</v>
      </c>
      <c r="O118" s="136" t="s">
        <v>253</v>
      </c>
      <c r="P118" s="138" t="s">
        <v>251</v>
      </c>
    </row>
    <row r="119" spans="1:17" s="121" customFormat="1" ht="15" hidden="1" customHeight="1">
      <c r="A119" s="43"/>
      <c r="B119" s="96">
        <v>101</v>
      </c>
      <c r="C119" s="136" t="s">
        <v>165</v>
      </c>
      <c r="D119" s="96" t="s">
        <v>240</v>
      </c>
      <c r="E119" s="140"/>
      <c r="F119" s="273" t="s">
        <v>354</v>
      </c>
      <c r="G119" s="137">
        <v>20972320</v>
      </c>
      <c r="H119" s="134"/>
      <c r="I119" s="134"/>
      <c r="J119" s="136">
        <v>1</v>
      </c>
      <c r="K119" s="135" t="s">
        <v>45</v>
      </c>
      <c r="L119" s="141">
        <v>0</v>
      </c>
      <c r="M119" s="142">
        <f t="shared" si="2"/>
        <v>0</v>
      </c>
      <c r="N119" s="140" t="s">
        <v>43</v>
      </c>
      <c r="O119" s="136" t="s">
        <v>253</v>
      </c>
      <c r="P119" s="138" t="s">
        <v>251</v>
      </c>
      <c r="Q119" s="121" t="s">
        <v>251</v>
      </c>
    </row>
    <row r="120" spans="1:17" s="121" customFormat="1" ht="15" hidden="1" customHeight="1">
      <c r="A120" s="43"/>
      <c r="B120" s="96">
        <v>102</v>
      </c>
      <c r="C120" s="136" t="s">
        <v>179</v>
      </c>
      <c r="D120" s="96" t="s">
        <v>83</v>
      </c>
      <c r="E120" s="140"/>
      <c r="F120" s="250"/>
      <c r="G120" s="137">
        <v>21814758</v>
      </c>
      <c r="H120" s="134"/>
      <c r="I120" s="134"/>
      <c r="J120" s="136">
        <v>1</v>
      </c>
      <c r="K120" s="135" t="s">
        <v>45</v>
      </c>
      <c r="L120" s="141">
        <v>0</v>
      </c>
      <c r="M120" s="142">
        <f t="shared" si="2"/>
        <v>0</v>
      </c>
      <c r="N120" s="140" t="s">
        <v>43</v>
      </c>
      <c r="O120" s="136" t="s">
        <v>83</v>
      </c>
      <c r="P120" s="138" t="s">
        <v>251</v>
      </c>
    </row>
    <row r="121" spans="1:17" s="121" customFormat="1" ht="15" hidden="1" customHeight="1">
      <c r="A121" s="43"/>
      <c r="B121" s="96">
        <v>103</v>
      </c>
      <c r="C121" s="136" t="s">
        <v>166</v>
      </c>
      <c r="D121" s="96" t="s">
        <v>240</v>
      </c>
      <c r="E121" s="140"/>
      <c r="F121" s="250"/>
      <c r="G121" s="137">
        <v>21558299</v>
      </c>
      <c r="H121" s="134"/>
      <c r="I121" s="134"/>
      <c r="J121" s="136">
        <v>2</v>
      </c>
      <c r="K121" s="135" t="s">
        <v>26</v>
      </c>
      <c r="L121" s="141">
        <v>0</v>
      </c>
      <c r="M121" s="142">
        <f t="shared" si="2"/>
        <v>0</v>
      </c>
      <c r="N121" s="140" t="s">
        <v>43</v>
      </c>
      <c r="O121" s="136" t="s">
        <v>59</v>
      </c>
      <c r="P121" s="138" t="s">
        <v>251</v>
      </c>
    </row>
    <row r="122" spans="1:17" s="121" customFormat="1" ht="15" hidden="1" customHeight="1">
      <c r="A122" s="43"/>
      <c r="B122" s="96">
        <v>104</v>
      </c>
      <c r="C122" s="136" t="s">
        <v>168</v>
      </c>
      <c r="D122" s="96" t="s">
        <v>238</v>
      </c>
      <c r="E122" s="140"/>
      <c r="F122" s="250"/>
      <c r="G122" s="137" t="s">
        <v>213</v>
      </c>
      <c r="H122" s="134">
        <v>20827892</v>
      </c>
      <c r="I122" s="134"/>
      <c r="J122" s="136">
        <v>6</v>
      </c>
      <c r="K122" s="135" t="s">
        <v>26</v>
      </c>
      <c r="L122" s="141">
        <v>0</v>
      </c>
      <c r="M122" s="142">
        <f t="shared" si="2"/>
        <v>0</v>
      </c>
      <c r="N122" s="140" t="s">
        <v>43</v>
      </c>
      <c r="O122" s="136" t="s">
        <v>59</v>
      </c>
      <c r="P122" s="138" t="s">
        <v>251</v>
      </c>
    </row>
    <row r="123" spans="1:17" s="121" customFormat="1" ht="15" hidden="1" customHeight="1">
      <c r="A123" s="43"/>
      <c r="B123" s="96">
        <v>105</v>
      </c>
      <c r="C123" s="136" t="s">
        <v>147</v>
      </c>
      <c r="D123" s="96" t="s">
        <v>246</v>
      </c>
      <c r="E123" s="140"/>
      <c r="F123" s="251"/>
      <c r="G123" s="139" t="s">
        <v>226</v>
      </c>
      <c r="H123" s="134">
        <v>11700334</v>
      </c>
      <c r="I123" s="134"/>
      <c r="J123" s="136">
        <v>13</v>
      </c>
      <c r="K123" s="135" t="s">
        <v>26</v>
      </c>
      <c r="L123" s="141">
        <v>0</v>
      </c>
      <c r="M123" s="142">
        <f t="shared" si="2"/>
        <v>0</v>
      </c>
      <c r="N123" s="140" t="s">
        <v>43</v>
      </c>
      <c r="O123" s="136" t="s">
        <v>59</v>
      </c>
      <c r="P123" s="138" t="s">
        <v>251</v>
      </c>
    </row>
    <row r="124" spans="1:17" s="121" customFormat="1" ht="15" hidden="1" customHeight="1">
      <c r="A124" s="43"/>
      <c r="B124" s="96">
        <v>106</v>
      </c>
      <c r="C124" s="136" t="s">
        <v>159</v>
      </c>
      <c r="D124" s="96" t="s">
        <v>83</v>
      </c>
      <c r="E124" s="140"/>
      <c r="F124" s="251"/>
      <c r="G124" s="139">
        <v>20405562</v>
      </c>
      <c r="H124" s="134"/>
      <c r="I124" s="134"/>
      <c r="J124" s="136">
        <v>1</v>
      </c>
      <c r="K124" s="135" t="s">
        <v>45</v>
      </c>
      <c r="L124" s="141">
        <v>0</v>
      </c>
      <c r="M124" s="142">
        <f t="shared" si="2"/>
        <v>0</v>
      </c>
      <c r="N124" s="140" t="s">
        <v>43</v>
      </c>
      <c r="O124" s="136" t="s">
        <v>83</v>
      </c>
      <c r="P124" s="138" t="s">
        <v>252</v>
      </c>
    </row>
    <row r="125" spans="1:17" s="121" customFormat="1" ht="15" hidden="1" customHeight="1">
      <c r="A125" s="43"/>
      <c r="B125" s="96">
        <v>107</v>
      </c>
      <c r="C125" s="136" t="s">
        <v>195</v>
      </c>
      <c r="D125" s="96" t="s">
        <v>240</v>
      </c>
      <c r="E125" s="140"/>
      <c r="F125" s="251"/>
      <c r="G125" s="139">
        <v>21108673</v>
      </c>
      <c r="H125" s="134"/>
      <c r="I125" s="134"/>
      <c r="J125" s="136">
        <v>1</v>
      </c>
      <c r="K125" s="135" t="s">
        <v>45</v>
      </c>
      <c r="L125" s="141">
        <v>0</v>
      </c>
      <c r="M125" s="142">
        <f t="shared" si="2"/>
        <v>0</v>
      </c>
      <c r="N125" s="140" t="s">
        <v>43</v>
      </c>
      <c r="O125" s="136" t="s">
        <v>59</v>
      </c>
      <c r="P125" s="138" t="s">
        <v>252</v>
      </c>
    </row>
    <row r="126" spans="1:17" s="121" customFormat="1" ht="15" hidden="1" customHeight="1">
      <c r="A126" s="43"/>
      <c r="B126" s="96">
        <v>108</v>
      </c>
      <c r="C126" s="136" t="s">
        <v>199</v>
      </c>
      <c r="D126" s="96" t="s">
        <v>83</v>
      </c>
      <c r="E126" s="140"/>
      <c r="F126" s="251"/>
      <c r="G126" s="139">
        <v>20898038</v>
      </c>
      <c r="H126" s="134"/>
      <c r="I126" s="134"/>
      <c r="J126" s="136">
        <v>1</v>
      </c>
      <c r="K126" s="135" t="s">
        <v>45</v>
      </c>
      <c r="L126" s="141">
        <v>0</v>
      </c>
      <c r="M126" s="142">
        <f t="shared" si="2"/>
        <v>0</v>
      </c>
      <c r="N126" s="140" t="s">
        <v>43</v>
      </c>
      <c r="O126" s="136" t="s">
        <v>83</v>
      </c>
      <c r="P126" s="138" t="s">
        <v>252</v>
      </c>
    </row>
    <row r="127" spans="1:17" s="116" customFormat="1" ht="15" customHeight="1">
      <c r="A127" s="118"/>
      <c r="B127" s="240">
        <v>109</v>
      </c>
      <c r="C127" s="241" t="s">
        <v>310</v>
      </c>
      <c r="D127" s="240" t="s">
        <v>83</v>
      </c>
      <c r="E127" s="140" t="s">
        <v>83</v>
      </c>
      <c r="F127" s="276" t="s">
        <v>362</v>
      </c>
      <c r="G127" s="242">
        <v>20405897</v>
      </c>
      <c r="H127" s="243"/>
      <c r="I127" s="243"/>
      <c r="J127" s="241">
        <v>12</v>
      </c>
      <c r="K127" s="244" t="s">
        <v>26</v>
      </c>
      <c r="L127" s="245">
        <v>8.1070000000000011</v>
      </c>
      <c r="M127" s="142">
        <f t="shared" si="2"/>
        <v>97.28400000000002</v>
      </c>
      <c r="N127" s="247" t="s">
        <v>43</v>
      </c>
      <c r="O127" s="241" t="s">
        <v>59</v>
      </c>
      <c r="P127" s="248"/>
      <c r="Q127" s="116" t="s">
        <v>349</v>
      </c>
    </row>
    <row r="128" spans="1:17" s="116" customFormat="1" ht="15" hidden="1" customHeight="1">
      <c r="A128" s="118"/>
      <c r="B128" s="240">
        <v>110</v>
      </c>
      <c r="C128" s="241" t="s">
        <v>175</v>
      </c>
      <c r="D128" s="240" t="s">
        <v>83</v>
      </c>
      <c r="E128" s="140" t="s">
        <v>238</v>
      </c>
      <c r="F128" s="279" t="s">
        <v>363</v>
      </c>
      <c r="G128" s="242">
        <v>11700348</v>
      </c>
      <c r="H128" s="243"/>
      <c r="I128" s="243"/>
      <c r="J128" s="241">
        <v>12</v>
      </c>
      <c r="K128" s="244" t="s">
        <v>26</v>
      </c>
      <c r="L128" s="245">
        <v>0.18333333333333332</v>
      </c>
      <c r="M128" s="142">
        <f t="shared" si="2"/>
        <v>2.1999999999999997</v>
      </c>
      <c r="N128" s="247" t="s">
        <v>43</v>
      </c>
      <c r="O128" s="241" t="s">
        <v>83</v>
      </c>
      <c r="P128" s="248"/>
      <c r="Q128" s="116" t="s">
        <v>83</v>
      </c>
    </row>
    <row r="129" spans="1:17" s="116" customFormat="1" ht="15" customHeight="1">
      <c r="A129" s="118"/>
      <c r="B129" s="240">
        <v>111</v>
      </c>
      <c r="C129" s="241" t="s">
        <v>311</v>
      </c>
      <c r="D129" s="240" t="s">
        <v>316</v>
      </c>
      <c r="E129" s="247" t="s">
        <v>83</v>
      </c>
      <c r="F129" s="276" t="s">
        <v>365</v>
      </c>
      <c r="G129" s="242" t="s">
        <v>319</v>
      </c>
      <c r="H129" s="243"/>
      <c r="I129" s="243"/>
      <c r="J129" s="241">
        <v>6</v>
      </c>
      <c r="K129" s="244" t="s">
        <v>26</v>
      </c>
      <c r="L129" s="245">
        <v>22.748000000000001</v>
      </c>
      <c r="M129" s="142">
        <f t="shared" si="2"/>
        <v>136.488</v>
      </c>
      <c r="N129" s="247" t="s">
        <v>43</v>
      </c>
      <c r="O129" s="241" t="s">
        <v>59</v>
      </c>
      <c r="P129" s="248"/>
      <c r="Q129" s="116" t="s">
        <v>254</v>
      </c>
    </row>
    <row r="130" spans="1:17" s="116" customFormat="1" ht="15" hidden="1" customHeight="1">
      <c r="A130" s="118"/>
      <c r="B130" s="240">
        <v>112</v>
      </c>
      <c r="C130" s="241" t="s">
        <v>312</v>
      </c>
      <c r="D130" s="240" t="s">
        <v>238</v>
      </c>
      <c r="E130" s="240" t="s">
        <v>238</v>
      </c>
      <c r="F130" s="276" t="s">
        <v>364</v>
      </c>
      <c r="G130" s="242" t="s">
        <v>319</v>
      </c>
      <c r="H130" s="243"/>
      <c r="I130" s="243"/>
      <c r="J130" s="241">
        <v>6</v>
      </c>
      <c r="K130" s="244" t="s">
        <v>26</v>
      </c>
      <c r="L130" s="245">
        <v>46.774653095238108</v>
      </c>
      <c r="M130" s="142">
        <f t="shared" si="2"/>
        <v>280.64791857142865</v>
      </c>
      <c r="N130" s="247" t="s">
        <v>43</v>
      </c>
      <c r="O130" s="241" t="s">
        <v>317</v>
      </c>
      <c r="P130" s="248"/>
      <c r="Q130" s="116" t="s">
        <v>317</v>
      </c>
    </row>
    <row r="131" spans="1:17" s="116" customFormat="1" ht="15" customHeight="1">
      <c r="A131" s="118"/>
      <c r="B131" s="240">
        <v>113</v>
      </c>
      <c r="C131" s="241" t="s">
        <v>313</v>
      </c>
      <c r="D131" s="240" t="s">
        <v>240</v>
      </c>
      <c r="E131" s="247" t="s">
        <v>83</v>
      </c>
      <c r="F131" s="270" t="s">
        <v>344</v>
      </c>
      <c r="G131" s="242">
        <v>20459962</v>
      </c>
      <c r="H131" s="243"/>
      <c r="I131" s="243" t="s">
        <v>345</v>
      </c>
      <c r="J131" s="241">
        <v>6</v>
      </c>
      <c r="K131" s="244" t="s">
        <v>26</v>
      </c>
      <c r="L131" s="245">
        <v>21.140971428571429</v>
      </c>
      <c r="M131" s="142">
        <f t="shared" si="2"/>
        <v>126.84582857142857</v>
      </c>
      <c r="N131" s="247" t="s">
        <v>43</v>
      </c>
      <c r="O131" s="241" t="s">
        <v>257</v>
      </c>
      <c r="P131" s="248"/>
      <c r="Q131" s="116" t="s">
        <v>257</v>
      </c>
    </row>
    <row r="132" spans="1:17" s="116" customFormat="1" ht="15" customHeight="1">
      <c r="A132" s="118"/>
      <c r="B132" s="240">
        <v>114</v>
      </c>
      <c r="C132" s="241" t="s">
        <v>313</v>
      </c>
      <c r="D132" s="240" t="s">
        <v>316</v>
      </c>
      <c r="E132" s="247" t="s">
        <v>83</v>
      </c>
      <c r="F132" s="270" t="s">
        <v>346</v>
      </c>
      <c r="G132" s="242">
        <v>20845144</v>
      </c>
      <c r="H132" s="243"/>
      <c r="I132" s="243">
        <v>1305</v>
      </c>
      <c r="J132" s="241">
        <v>6</v>
      </c>
      <c r="K132" s="244" t="s">
        <v>26</v>
      </c>
      <c r="L132" s="245">
        <v>10.263000000000002</v>
      </c>
      <c r="M132" s="142">
        <f t="shared" si="2"/>
        <v>61.57800000000001</v>
      </c>
      <c r="N132" s="247" t="s">
        <v>43</v>
      </c>
      <c r="O132" s="241" t="s">
        <v>59</v>
      </c>
      <c r="P132" s="248"/>
      <c r="Q132" s="116" t="s">
        <v>254</v>
      </c>
    </row>
    <row r="133" spans="1:17" s="116" customFormat="1" ht="15" hidden="1" customHeight="1">
      <c r="A133" s="118"/>
      <c r="B133" s="240">
        <v>115</v>
      </c>
      <c r="C133" s="241" t="s">
        <v>314</v>
      </c>
      <c r="D133" s="240" t="s">
        <v>238</v>
      </c>
      <c r="E133" s="240" t="s">
        <v>238</v>
      </c>
      <c r="F133" s="276" t="s">
        <v>367</v>
      </c>
      <c r="G133" s="242" t="s">
        <v>320</v>
      </c>
      <c r="H133" s="243"/>
      <c r="I133" s="243"/>
      <c r="J133" s="241">
        <v>5</v>
      </c>
      <c r="K133" s="244" t="s">
        <v>26</v>
      </c>
      <c r="L133" s="245">
        <v>2.7123413831588676</v>
      </c>
      <c r="M133" s="142">
        <f t="shared" si="2"/>
        <v>13.561706915794339</v>
      </c>
      <c r="N133" s="247" t="s">
        <v>43</v>
      </c>
      <c r="O133" s="241" t="s">
        <v>317</v>
      </c>
      <c r="P133" s="248"/>
      <c r="Q133" s="116" t="s">
        <v>317</v>
      </c>
    </row>
    <row r="134" spans="1:17" s="116" customFormat="1" ht="15" hidden="1" customHeight="1">
      <c r="A134" s="118"/>
      <c r="B134" s="240">
        <v>116</v>
      </c>
      <c r="C134" s="241" t="s">
        <v>314</v>
      </c>
      <c r="D134" s="240" t="s">
        <v>238</v>
      </c>
      <c r="E134" s="240" t="s">
        <v>238</v>
      </c>
      <c r="F134" s="276" t="s">
        <v>368</v>
      </c>
      <c r="G134" s="242" t="s">
        <v>321</v>
      </c>
      <c r="H134" s="243"/>
      <c r="I134" s="243"/>
      <c r="J134" s="241">
        <v>2</v>
      </c>
      <c r="K134" s="244" t="s">
        <v>26</v>
      </c>
      <c r="L134" s="245">
        <v>2.3887596726190483</v>
      </c>
      <c r="M134" s="142">
        <f t="shared" si="2"/>
        <v>4.7775193452380966</v>
      </c>
      <c r="N134" s="247" t="s">
        <v>43</v>
      </c>
      <c r="O134" s="241" t="s">
        <v>317</v>
      </c>
      <c r="P134" s="248"/>
      <c r="Q134" s="116" t="s">
        <v>317</v>
      </c>
    </row>
    <row r="135" spans="1:17" s="116" customFormat="1" ht="15" hidden="1" customHeight="1">
      <c r="A135" s="118"/>
      <c r="B135" s="240">
        <v>117</v>
      </c>
      <c r="C135" s="241" t="s">
        <v>314</v>
      </c>
      <c r="D135" s="240" t="s">
        <v>239</v>
      </c>
      <c r="E135" s="240" t="s">
        <v>239</v>
      </c>
      <c r="F135" s="276" t="s">
        <v>322</v>
      </c>
      <c r="G135" s="242" t="s">
        <v>322</v>
      </c>
      <c r="H135" s="243"/>
      <c r="I135" s="243"/>
      <c r="J135" s="241">
        <v>10</v>
      </c>
      <c r="K135" s="244" t="s">
        <v>26</v>
      </c>
      <c r="L135" s="245">
        <v>2.5454000000000008</v>
      </c>
      <c r="M135" s="142">
        <f t="shared" si="2"/>
        <v>25.454000000000008</v>
      </c>
      <c r="N135" s="247" t="s">
        <v>43</v>
      </c>
      <c r="O135" s="241" t="s">
        <v>59</v>
      </c>
      <c r="P135" s="248"/>
      <c r="Q135" s="116" t="s">
        <v>59</v>
      </c>
    </row>
    <row r="136" spans="1:17" s="262" customFormat="1" ht="15" hidden="1" customHeight="1">
      <c r="A136" s="252"/>
      <c r="B136" s="253">
        <v>118</v>
      </c>
      <c r="C136" s="254" t="s">
        <v>315</v>
      </c>
      <c r="D136" s="253" t="s">
        <v>240</v>
      </c>
      <c r="E136" s="253" t="s">
        <v>240</v>
      </c>
      <c r="F136" s="277" t="s">
        <v>360</v>
      </c>
      <c r="G136" s="254">
        <v>20799722</v>
      </c>
      <c r="H136" s="258"/>
      <c r="I136" s="258"/>
      <c r="J136" s="254">
        <v>4</v>
      </c>
      <c r="K136" s="259" t="s">
        <v>26</v>
      </c>
      <c r="L136" s="260">
        <v>31.863650000000003</v>
      </c>
      <c r="M136" s="142">
        <f t="shared" si="2"/>
        <v>127.45460000000001</v>
      </c>
      <c r="N136" s="255" t="s">
        <v>43</v>
      </c>
      <c r="O136" s="254" t="s">
        <v>318</v>
      </c>
      <c r="P136" s="263"/>
      <c r="Q136" s="262" t="s">
        <v>318</v>
      </c>
    </row>
    <row r="137" spans="1:17" s="262" customFormat="1" ht="15" customHeight="1">
      <c r="A137" s="252"/>
      <c r="B137" s="253"/>
      <c r="C137" s="254" t="s">
        <v>315</v>
      </c>
      <c r="D137" s="253" t="s">
        <v>240</v>
      </c>
      <c r="E137" s="255" t="s">
        <v>326</v>
      </c>
      <c r="F137" s="277" t="s">
        <v>360</v>
      </c>
      <c r="G137" s="254"/>
      <c r="H137" s="258"/>
      <c r="I137" s="278" t="s">
        <v>361</v>
      </c>
      <c r="J137" s="254">
        <v>1</v>
      </c>
      <c r="K137" s="259"/>
      <c r="L137" s="260">
        <v>31.863650000000003</v>
      </c>
      <c r="M137" s="142">
        <f t="shared" si="2"/>
        <v>31.863650000000003</v>
      </c>
      <c r="N137" s="255"/>
      <c r="O137" s="254"/>
      <c r="P137" s="263"/>
    </row>
    <row r="138" spans="1:17" s="121" customFormat="1" ht="15" customHeight="1">
      <c r="A138" s="43"/>
      <c r="B138" s="214">
        <v>119</v>
      </c>
      <c r="C138" s="212" t="s">
        <v>150</v>
      </c>
      <c r="D138" s="214" t="s">
        <v>240</v>
      </c>
      <c r="E138" s="12" t="s">
        <v>83</v>
      </c>
      <c r="F138" s="280" t="s">
        <v>366</v>
      </c>
      <c r="G138" s="212" t="s">
        <v>323</v>
      </c>
      <c r="H138" s="215" t="s">
        <v>324</v>
      </c>
      <c r="I138" s="134" t="s">
        <v>372</v>
      </c>
      <c r="J138" s="212">
        <v>1</v>
      </c>
      <c r="K138" s="213" t="s">
        <v>45</v>
      </c>
      <c r="L138" s="216">
        <v>41.19999</v>
      </c>
      <c r="M138" s="142">
        <f t="shared" si="2"/>
        <v>41.19999</v>
      </c>
      <c r="N138" s="12" t="s">
        <v>43</v>
      </c>
      <c r="O138" s="212" t="s">
        <v>59</v>
      </c>
      <c r="P138" s="217"/>
      <c r="Q138" s="116" t="s">
        <v>349</v>
      </c>
    </row>
    <row r="139" spans="1:17" s="121" customFormat="1" ht="17.25" hidden="1" customHeight="1">
      <c r="A139" s="43"/>
      <c r="B139" s="131"/>
      <c r="C139" s="233" t="s">
        <v>122</v>
      </c>
      <c r="D139" s="234"/>
      <c r="E139" s="132"/>
      <c r="F139" s="132"/>
      <c r="G139" s="234"/>
      <c r="H139" s="234"/>
      <c r="I139" s="234"/>
      <c r="J139" s="234"/>
      <c r="K139" s="234"/>
      <c r="L139" s="235"/>
      <c r="M139" s="143">
        <f>SUM(M17:M138)</f>
        <v>12372.195196785044</v>
      </c>
      <c r="N139" s="239" t="s">
        <v>43</v>
      </c>
      <c r="O139" s="132"/>
      <c r="P139" s="133"/>
    </row>
    <row r="140" spans="1:17" s="121" customFormat="1" ht="17.25" hidden="1" customHeight="1">
      <c r="A140" s="43"/>
      <c r="B140" s="131"/>
      <c r="C140" s="224" t="s">
        <v>127</v>
      </c>
      <c r="D140" s="225"/>
      <c r="E140" s="132"/>
      <c r="F140" s="132"/>
      <c r="G140" s="225"/>
      <c r="H140" s="225"/>
      <c r="I140" s="225"/>
      <c r="J140" s="225"/>
      <c r="K140" s="225"/>
      <c r="L140" s="226"/>
      <c r="M140" s="144">
        <v>600</v>
      </c>
      <c r="N140" s="114" t="s">
        <v>43</v>
      </c>
      <c r="O140" s="132"/>
      <c r="P140" s="133"/>
    </row>
    <row r="141" spans="1:17" s="121" customFormat="1" ht="17.25" hidden="1" customHeight="1">
      <c r="A141" s="43"/>
      <c r="B141" s="131"/>
      <c r="C141" s="224" t="s">
        <v>259</v>
      </c>
      <c r="D141" s="225"/>
      <c r="E141" s="132"/>
      <c r="F141" s="132"/>
      <c r="G141" s="225"/>
      <c r="H141" s="225"/>
      <c r="I141" s="225"/>
      <c r="J141" s="225"/>
      <c r="K141" s="225"/>
      <c r="L141" s="226"/>
      <c r="M141" s="144">
        <v>17</v>
      </c>
      <c r="N141" s="114" t="s">
        <v>43</v>
      </c>
      <c r="O141" s="132"/>
      <c r="P141" s="133"/>
    </row>
    <row r="142" spans="1:17" s="121" customFormat="1" ht="27.75" hidden="1" customHeight="1">
      <c r="A142" s="43"/>
      <c r="B142" s="131"/>
      <c r="C142" s="224" t="s">
        <v>260</v>
      </c>
      <c r="D142" s="225"/>
      <c r="E142" s="132"/>
      <c r="F142" s="132"/>
      <c r="G142" s="225"/>
      <c r="H142" s="225"/>
      <c r="I142" s="225"/>
      <c r="J142" s="225"/>
      <c r="K142" s="225"/>
      <c r="L142" s="226"/>
      <c r="M142" s="145">
        <v>19</v>
      </c>
      <c r="N142" s="114" t="s">
        <v>43</v>
      </c>
      <c r="O142" s="132"/>
      <c r="P142" s="133"/>
    </row>
    <row r="143" spans="1:17" s="121" customFormat="1" ht="21" hidden="1" customHeight="1">
      <c r="A143" s="43"/>
      <c r="B143" s="131"/>
      <c r="C143" s="230" t="s">
        <v>32</v>
      </c>
      <c r="D143" s="231"/>
      <c r="E143" s="124"/>
      <c r="F143" s="124"/>
      <c r="G143" s="231"/>
      <c r="H143" s="231"/>
      <c r="I143" s="231"/>
      <c r="J143" s="231"/>
      <c r="K143" s="231"/>
      <c r="L143" s="232"/>
      <c r="M143" s="146">
        <f>SUM(M139:M142)</f>
        <v>13008.195196785044</v>
      </c>
      <c r="N143" s="123" t="s">
        <v>43</v>
      </c>
      <c r="O143" s="132"/>
      <c r="P143" s="133"/>
    </row>
    <row r="144" spans="1:17" s="116" customFormat="1" ht="7.5" customHeight="1">
      <c r="A144" s="118"/>
      <c r="B144" s="119"/>
      <c r="C144" s="124"/>
      <c r="D144" s="124"/>
      <c r="E144" s="124"/>
      <c r="F144" s="124"/>
      <c r="G144" s="124"/>
      <c r="H144" s="124"/>
      <c r="I144" s="124"/>
      <c r="J144" s="124"/>
      <c r="K144" s="124"/>
      <c r="L144" s="124"/>
      <c r="M144" s="125"/>
      <c r="N144" s="124"/>
      <c r="O144" s="120"/>
      <c r="P144" s="117"/>
    </row>
    <row r="145" spans="1:16" ht="16.5" customHeight="1">
      <c r="A145" s="238"/>
      <c r="B145" s="93" t="s">
        <v>44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8"/>
      <c r="N145" s="18"/>
      <c r="O145" s="18"/>
      <c r="P145" s="26"/>
    </row>
    <row r="146" spans="1:16" ht="16.5" customHeight="1">
      <c r="A146" s="238"/>
      <c r="B146" s="219" t="s">
        <v>120</v>
      </c>
      <c r="C146" s="219"/>
      <c r="D146" s="219"/>
      <c r="E146" s="219"/>
      <c r="F146" s="219"/>
      <c r="G146" s="219"/>
      <c r="H146" s="219"/>
      <c r="I146" s="219"/>
      <c r="J146" s="219"/>
      <c r="K146" s="219"/>
      <c r="L146" s="219"/>
      <c r="M146" s="219"/>
      <c r="N146" s="219"/>
      <c r="O146" s="219"/>
      <c r="P146" s="26"/>
    </row>
    <row r="147" spans="1:16" ht="16.5" customHeight="1">
      <c r="A147" s="238"/>
      <c r="B147" s="93" t="s">
        <v>60</v>
      </c>
      <c r="C147" s="104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26"/>
    </row>
    <row r="148" spans="1:16" ht="16.5" customHeight="1">
      <c r="A148" s="238"/>
      <c r="B148" s="93" t="s">
        <v>31</v>
      </c>
      <c r="C148" s="104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26"/>
    </row>
    <row r="149" spans="1:16" ht="16.5" customHeight="1">
      <c r="A149" s="238"/>
      <c r="B149" s="93" t="s">
        <v>123</v>
      </c>
      <c r="C149" s="104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26"/>
    </row>
    <row r="150" spans="1:16" ht="16.5" customHeight="1">
      <c r="A150" s="238"/>
      <c r="B150" s="23" t="s">
        <v>121</v>
      </c>
      <c r="C150" s="18"/>
      <c r="D150" s="112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26"/>
    </row>
    <row r="151" spans="1:16" ht="9" customHeight="1" thickBot="1">
      <c r="A151" s="238"/>
      <c r="B151" s="23"/>
      <c r="C151" s="18"/>
      <c r="D151" s="112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26"/>
    </row>
    <row r="152" spans="1:16" ht="22.5" customHeight="1" thickBot="1">
      <c r="A152" s="27"/>
      <c r="B152" s="109" t="s">
        <v>114</v>
      </c>
      <c r="C152" s="107"/>
      <c r="D152" s="107"/>
      <c r="E152" s="107"/>
      <c r="F152" s="107"/>
      <c r="G152" s="107"/>
      <c r="H152" s="107"/>
      <c r="I152" s="107"/>
      <c r="J152" s="107"/>
      <c r="K152" s="107"/>
      <c r="L152" s="107"/>
      <c r="M152" s="107"/>
      <c r="N152" s="107"/>
      <c r="O152" s="107"/>
      <c r="P152" s="108"/>
    </row>
    <row r="153" spans="1:16" s="121" customFormat="1" ht="28.5" customHeight="1">
      <c r="A153" s="27"/>
      <c r="B153" s="126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</row>
    <row r="154" spans="1:16" ht="21.75" customHeight="1">
      <c r="B154" s="220" t="s">
        <v>116</v>
      </c>
      <c r="C154" s="220"/>
      <c r="D154" s="223"/>
      <c r="E154" s="221"/>
      <c r="F154" s="221"/>
      <c r="G154" s="223"/>
      <c r="H154" s="223"/>
      <c r="I154" s="223"/>
      <c r="J154" s="104"/>
      <c r="K154" s="27" t="s">
        <v>117</v>
      </c>
      <c r="L154" s="113"/>
      <c r="M154" s="113"/>
      <c r="N154" s="221" t="s">
        <v>2</v>
      </c>
      <c r="O154" s="221" t="s">
        <v>2</v>
      </c>
      <c r="P154" s="221"/>
    </row>
    <row r="155" spans="1:16" ht="10.5" customHeight="1">
      <c r="B155" s="223"/>
      <c r="C155" s="223"/>
      <c r="D155" s="223"/>
      <c r="E155" s="221"/>
      <c r="F155" s="221"/>
      <c r="G155" s="223"/>
      <c r="H155" s="223"/>
      <c r="I155" s="223"/>
      <c r="J155" s="104"/>
      <c r="K155" s="27"/>
      <c r="L155" s="221"/>
      <c r="M155" s="221"/>
      <c r="N155" s="221"/>
      <c r="O155" s="221"/>
      <c r="P155" s="221"/>
    </row>
    <row r="156" spans="1:16" ht="21" customHeight="1">
      <c r="B156" s="223" t="s">
        <v>11</v>
      </c>
      <c r="C156" s="105"/>
      <c r="D156" s="105"/>
      <c r="E156" s="27"/>
      <c r="F156" s="27"/>
      <c r="G156" s="105"/>
      <c r="H156" s="105"/>
      <c r="I156" s="105"/>
      <c r="J156" s="223" t="s">
        <v>11</v>
      </c>
      <c r="K156" s="223"/>
      <c r="L156" s="105"/>
      <c r="M156" s="223" t="s">
        <v>11</v>
      </c>
      <c r="N156" s="27"/>
      <c r="O156" s="222" t="s">
        <v>41</v>
      </c>
      <c r="P156" s="222"/>
    </row>
    <row r="157" spans="1:16" ht="19.5" customHeight="1">
      <c r="B157" s="221" t="s">
        <v>12</v>
      </c>
      <c r="C157" s="106"/>
      <c r="D157" s="106"/>
      <c r="E157" s="27"/>
      <c r="F157" s="27"/>
      <c r="G157" s="106"/>
      <c r="H157" s="106"/>
      <c r="I157" s="106"/>
      <c r="J157" s="221" t="s">
        <v>12</v>
      </c>
      <c r="K157" s="221"/>
      <c r="L157" s="104"/>
      <c r="M157" s="221" t="s">
        <v>12</v>
      </c>
      <c r="N157" s="27"/>
      <c r="O157" s="221" t="s">
        <v>42</v>
      </c>
      <c r="P157" s="221"/>
    </row>
    <row r="158" spans="1:16" ht="21" customHeight="1">
      <c r="B158" s="223" t="s">
        <v>36</v>
      </c>
      <c r="C158" s="223"/>
      <c r="D158" s="223"/>
      <c r="E158" s="223"/>
      <c r="F158" s="223"/>
      <c r="G158" s="223"/>
      <c r="H158" s="223"/>
      <c r="I158" s="223"/>
      <c r="J158" s="223" t="s">
        <v>118</v>
      </c>
      <c r="K158" s="223"/>
      <c r="L158" s="223"/>
      <c r="M158" s="223" t="s">
        <v>7</v>
      </c>
      <c r="N158" s="223"/>
      <c r="O158" s="221" t="s">
        <v>37</v>
      </c>
      <c r="P158" s="221"/>
    </row>
    <row r="159" spans="1:16" ht="18" customHeight="1">
      <c r="B159" s="237"/>
      <c r="C159" s="237"/>
      <c r="D159" s="237"/>
      <c r="E159" s="237"/>
      <c r="F159" s="237"/>
      <c r="G159" s="237"/>
      <c r="H159" s="237"/>
      <c r="I159" s="237"/>
      <c r="J159" s="18"/>
      <c r="L159" s="237"/>
      <c r="M159" s="237"/>
      <c r="N159" s="237"/>
      <c r="O159" s="218" t="s">
        <v>119</v>
      </c>
      <c r="P159" s="218"/>
    </row>
    <row r="160" spans="1:16" ht="15.75">
      <c r="B160" s="18"/>
      <c r="C160" s="18"/>
      <c r="D160" s="18"/>
      <c r="E160" s="30"/>
      <c r="F160" s="30"/>
      <c r="G160" s="18"/>
      <c r="H160" s="18"/>
      <c r="I160" s="18"/>
      <c r="J160" s="18"/>
      <c r="K160" s="18"/>
      <c r="M160" s="30"/>
      <c r="N160" s="30"/>
    </row>
    <row r="161" spans="2:16" ht="15.75">
      <c r="B161" s="18"/>
      <c r="C161" s="18"/>
      <c r="D161" s="18"/>
      <c r="E161" s="32"/>
      <c r="F161" s="32"/>
      <c r="G161" s="18"/>
      <c r="H161" s="18"/>
      <c r="I161" s="18"/>
      <c r="J161" s="18"/>
      <c r="K161" s="18"/>
      <c r="L161" s="32"/>
      <c r="M161" s="32"/>
      <c r="N161" s="32"/>
      <c r="O161" s="32"/>
      <c r="P161" s="38"/>
    </row>
    <row r="162" spans="2:16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26"/>
    </row>
    <row r="163" spans="2:16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26"/>
    </row>
    <row r="164" spans="2:16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26"/>
    </row>
    <row r="165" spans="2:16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26"/>
    </row>
    <row r="166" spans="2:16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26"/>
    </row>
    <row r="167" spans="2:16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26"/>
    </row>
    <row r="168" spans="2:16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26"/>
    </row>
    <row r="169" spans="2:16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26"/>
    </row>
    <row r="170" spans="2:16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26"/>
    </row>
    <row r="171" spans="2:16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26"/>
    </row>
    <row r="172" spans="2:16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26"/>
    </row>
    <row r="173" spans="2:16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26"/>
    </row>
    <row r="174" spans="2:16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26"/>
    </row>
    <row r="175" spans="2:16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26"/>
    </row>
    <row r="176" spans="2:16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26"/>
    </row>
    <row r="177" spans="2:16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26"/>
    </row>
    <row r="178" spans="2:16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26"/>
    </row>
    <row r="179" spans="2:16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26"/>
    </row>
    <row r="180" spans="2:16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26"/>
    </row>
    <row r="181" spans="2:16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26"/>
    </row>
    <row r="182" spans="2:16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26"/>
    </row>
    <row r="183" spans="2:16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26"/>
    </row>
    <row r="184" spans="2:16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26"/>
    </row>
    <row r="185" spans="2:16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26"/>
    </row>
    <row r="186" spans="2:16" ht="15"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26"/>
    </row>
    <row r="187" spans="2:16" ht="15"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26"/>
    </row>
    <row r="188" spans="2:16" ht="15"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26"/>
    </row>
    <row r="189" spans="2:16" s="16" customFormat="1" ht="15">
      <c r="P189" s="36"/>
    </row>
    <row r="190" spans="2:16" s="16" customFormat="1" ht="15">
      <c r="P190" s="36"/>
    </row>
    <row r="191" spans="2:16" s="16" customFormat="1" ht="15">
      <c r="P191" s="36"/>
    </row>
    <row r="192" spans="2:16" s="16" customFormat="1" ht="15">
      <c r="P192" s="36"/>
    </row>
    <row r="193" spans="16:16" s="16" customFormat="1" ht="15">
      <c r="P193" s="36"/>
    </row>
    <row r="194" spans="16:16" s="16" customFormat="1" ht="15">
      <c r="P194" s="36"/>
    </row>
  </sheetData>
  <autoFilter ref="A16:Q143">
    <filterColumn colId="4">
      <filters>
        <filter val="Local"/>
        <filter val="Volvo HO"/>
      </filters>
    </filterColumn>
  </autoFilter>
  <conditionalFormatting sqref="F128">
    <cfRule type="duplicateValues" dxfId="5" priority="1"/>
  </conditionalFormatting>
  <pageMargins left="0.33" right="0.2" top="0.48" bottom="0.42" header="0.43" footer="0.3"/>
  <pageSetup paperSize="9" scale="7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284" t="s">
        <v>33</v>
      </c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</row>
    <row r="2" spans="2:20" ht="15"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</row>
    <row r="3" spans="2:20" ht="15"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  <c r="N3" s="284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308" t="s">
        <v>107</v>
      </c>
      <c r="D41" s="309"/>
      <c r="E41" s="309"/>
      <c r="F41" s="309"/>
      <c r="G41" s="309"/>
      <c r="H41" s="309"/>
      <c r="I41" s="310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308" t="s">
        <v>108</v>
      </c>
      <c r="D42" s="309"/>
      <c r="E42" s="309"/>
      <c r="F42" s="309"/>
      <c r="G42" s="309"/>
      <c r="H42" s="309"/>
      <c r="I42" s="310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308" t="s">
        <v>109</v>
      </c>
      <c r="D43" s="309"/>
      <c r="E43" s="309"/>
      <c r="F43" s="309"/>
      <c r="G43" s="309"/>
      <c r="H43" s="309"/>
      <c r="I43" s="310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308" t="s">
        <v>110</v>
      </c>
      <c r="D44" s="309"/>
      <c r="E44" s="309"/>
      <c r="F44" s="309"/>
      <c r="G44" s="309"/>
      <c r="H44" s="309"/>
      <c r="I44" s="310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305" t="s">
        <v>32</v>
      </c>
      <c r="D45" s="305"/>
      <c r="E45" s="305"/>
      <c r="F45" s="305"/>
      <c r="G45" s="305"/>
      <c r="H45" s="305"/>
      <c r="I45" s="305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306" t="s">
        <v>23</v>
      </c>
      <c r="C56" s="306"/>
      <c r="D56" s="76"/>
      <c r="E56" s="76"/>
      <c r="F56" s="76"/>
      <c r="G56" s="18"/>
      <c r="I56" s="307" t="s">
        <v>2</v>
      </c>
      <c r="J56" s="307"/>
      <c r="K56" s="77"/>
      <c r="L56" s="77"/>
      <c r="M56" s="307" t="s">
        <v>2</v>
      </c>
      <c r="N56" s="307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311" t="s">
        <v>41</v>
      </c>
      <c r="N61" s="311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307" t="s">
        <v>42</v>
      </c>
      <c r="N62" s="307"/>
    </row>
    <row r="63" spans="1:19" ht="15">
      <c r="B63" s="306" t="s">
        <v>36</v>
      </c>
      <c r="C63" s="306"/>
      <c r="D63" s="76"/>
      <c r="E63" s="76"/>
      <c r="F63" s="76"/>
      <c r="G63" s="18"/>
      <c r="I63" s="306" t="s">
        <v>7</v>
      </c>
      <c r="J63" s="306"/>
      <c r="K63" s="76"/>
      <c r="L63" s="76"/>
      <c r="M63" s="307" t="s">
        <v>37</v>
      </c>
      <c r="N63" s="307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294" t="s">
        <v>38</v>
      </c>
      <c r="N64" s="294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Air KBZ</vt:lpstr>
      <vt:lpstr>CCO</vt:lpstr>
      <vt:lpstr>200-2023070145 (Quo)</vt:lpstr>
      <vt:lpstr>CCO (Odoo)</vt:lpstr>
      <vt:lpstr>Part Lists</vt:lpstr>
      <vt:lpstr>Customer Supply</vt:lpstr>
      <vt:lpstr>CCO!Print_Area</vt:lpstr>
      <vt:lpstr>'CCO (Odoo)'!Print_Area</vt:lpstr>
      <vt:lpstr>'Part Lists'!Print_Area</vt:lpstr>
      <vt:lpstr>CCO!Print_Titles</vt:lpstr>
      <vt:lpstr>'CCO (Odoo)'!Print_Titles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PC</cp:lastModifiedBy>
  <cp:lastPrinted>2023-07-01T02:17:57Z</cp:lastPrinted>
  <dcterms:created xsi:type="dcterms:W3CDTF">2016-07-26T09:24:26Z</dcterms:created>
  <dcterms:modified xsi:type="dcterms:W3CDTF">2023-12-28T09:36:35Z</dcterms:modified>
</cp:coreProperties>
</file>