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MTD (Branch Support Data)\2.QUO\4.2023\6.Aug\"/>
    </mc:Choice>
  </mc:AlternateContent>
  <bookViews>
    <workbookView xWindow="0" yWindow="0" windowWidth="20490" windowHeight="7755"/>
  </bookViews>
  <sheets>
    <sheet name="Update(11.7.23)" sheetId="2" r:id="rId1"/>
    <sheet name="Sheet1" sheetId="1" r:id="rId2"/>
    <sheet name="CC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1" i="2" l="1"/>
  <c r="H41" i="2" l="1"/>
  <c r="H13" i="2" l="1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12" i="2"/>
  <c r="O40" i="2" l="1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42" i="2" l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12" i="1"/>
  <c r="O43" i="2" l="1"/>
  <c r="O44" i="2" s="1"/>
  <c r="K41" i="1"/>
</calcChain>
</file>

<file path=xl/sharedStrings.xml><?xml version="1.0" encoding="utf-8"?>
<sst xmlns="http://schemas.openxmlformats.org/spreadsheetml/2006/main" count="224" uniqueCount="84">
  <si>
    <t>UMG</t>
  </si>
  <si>
    <t>Quotation</t>
  </si>
  <si>
    <t>BR Inquiry No. : By Telegram</t>
  </si>
  <si>
    <t xml:space="preserve">Machine Information : </t>
  </si>
  <si>
    <t>No.</t>
  </si>
  <si>
    <t>Brand</t>
  </si>
  <si>
    <t>Description</t>
  </si>
  <si>
    <t>Supply part No.</t>
  </si>
  <si>
    <t>Customer Part No.</t>
  </si>
  <si>
    <t>Qty</t>
  </si>
  <si>
    <t>Stock status</t>
  </si>
  <si>
    <t>Total</t>
  </si>
  <si>
    <t>Remark</t>
  </si>
  <si>
    <t>Ordered</t>
  </si>
  <si>
    <t>HO</t>
  </si>
  <si>
    <t>SG</t>
  </si>
  <si>
    <t>Other</t>
  </si>
  <si>
    <t>with tax</t>
  </si>
  <si>
    <t>Oil Filter (Long Life)</t>
  </si>
  <si>
    <t>21707133/17533661</t>
  </si>
  <si>
    <t>Oil Filter (By Pass)</t>
  </si>
  <si>
    <t>21707132/478736</t>
  </si>
  <si>
    <t>Stock Status</t>
  </si>
  <si>
    <t xml:space="preserve">: Ex Stock in Singapore </t>
  </si>
  <si>
    <t>Delivery time</t>
  </si>
  <si>
    <t>Price Validity</t>
  </si>
  <si>
    <t>15126069/20976003/22480372</t>
  </si>
  <si>
    <t>Fuel Filter</t>
  </si>
  <si>
    <t>Primary Filter (water separator)</t>
  </si>
  <si>
    <t>Air Filter (Fuel Tank Breather)</t>
  </si>
  <si>
    <t>Filter (Air-Condition)</t>
  </si>
  <si>
    <t>11119887/17438620</t>
  </si>
  <si>
    <t>Filter Cartridge</t>
  </si>
  <si>
    <t>Filter Catridge, Transmission</t>
  </si>
  <si>
    <t>Filter Catridge</t>
  </si>
  <si>
    <t>Air Filter (In)</t>
  </si>
  <si>
    <t>Air Filter (out)</t>
  </si>
  <si>
    <t>8230-02830</t>
  </si>
  <si>
    <t>Element (Hyd, Tank Breather)</t>
  </si>
  <si>
    <t>Element (Hyd, Return Filter)</t>
  </si>
  <si>
    <t>14532687/14524170</t>
  </si>
  <si>
    <t>Drain Filter (Catridge)</t>
  </si>
  <si>
    <t>1030-61460</t>
  </si>
  <si>
    <t>Element (Hyd, Pilot Filter)</t>
  </si>
  <si>
    <t>14524946/14523914</t>
  </si>
  <si>
    <t>Strainer, Hydraulic Oil Tank</t>
  </si>
  <si>
    <t>11445025/17438619</t>
  </si>
  <si>
    <t>Filter Catridge, Hydraulic Oil Tank</t>
  </si>
  <si>
    <t>11703979/15052786</t>
  </si>
  <si>
    <t>Air Cond, Filter (Primary)</t>
  </si>
  <si>
    <t>21508133/20972915/21620181</t>
  </si>
  <si>
    <t>Filter-Screen, Fuel Tank</t>
  </si>
  <si>
    <t>11033996/15193228</t>
  </si>
  <si>
    <t>Air Drier</t>
  </si>
  <si>
    <t>11707525/17410284</t>
  </si>
  <si>
    <t>Filter Element</t>
  </si>
  <si>
    <t>15193226/11033999</t>
  </si>
  <si>
    <t>Air Filter (in)</t>
  </si>
  <si>
    <t>Breather</t>
  </si>
  <si>
    <t>14688862/14711981</t>
  </si>
  <si>
    <t>Pilot Filter Element</t>
  </si>
  <si>
    <t>Hyd, Return Filter</t>
  </si>
  <si>
    <t>Volvo</t>
  </si>
  <si>
    <t>Customer Name : CNICO</t>
  </si>
  <si>
    <t>Unit Price (MMK)</t>
  </si>
  <si>
    <t>Quo  No. :CE1/PRT/2023/060/032</t>
  </si>
  <si>
    <t>Date             :       6-7-2023</t>
  </si>
  <si>
    <t>:  2 weeks by air and  1.5 months by sea after confirmation</t>
  </si>
  <si>
    <t>:  6-Jul-23 to 6-Jul-24</t>
  </si>
  <si>
    <t xml:space="preserve">:  For this price, Customer must to buy completely quantities that included in contract within one year </t>
  </si>
  <si>
    <t>: If customer don't not buy 50% of contract Amount within 6 months, Seller can change contract price.</t>
  </si>
  <si>
    <t>Date             :       11-7-2023</t>
  </si>
  <si>
    <t>Discount 8%</t>
  </si>
  <si>
    <t>Grand Total</t>
  </si>
  <si>
    <t>:  11-Jul-23 to 11-Dec-23</t>
  </si>
  <si>
    <t>:</t>
  </si>
  <si>
    <t>: Ex Stock in HO,Ex stock in Singapore ,Subject porior sale</t>
  </si>
  <si>
    <t>:  For Ex stock in SG, 2 weeks by air and  1.5 months by sea after confirmation</t>
  </si>
  <si>
    <t>GT</t>
  </si>
  <si>
    <t>Need</t>
  </si>
  <si>
    <t>Need to Order</t>
  </si>
  <si>
    <t>Receiver Driver</t>
  </si>
  <si>
    <t>BR</t>
  </si>
  <si>
    <t>1 damage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</si>
</sst>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top"/>
    </xf>
    <xf numFmtId="0" fontId="1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1" applyAlignment="1"/>
    <xf numFmtId="0" fontId="6" fillId="0" borderId="0" xfId="1" applyFont="1" applyAlignment="1">
      <alignment horizontal="left"/>
    </xf>
    <xf numFmtId="0" fontId="5" fillId="0" borderId="0" xfId="1" applyFont="1" applyAlignment="1">
      <alignment horizontal="center"/>
    </xf>
    <xf numFmtId="0" fontId="7" fillId="0" borderId="0" xfId="0" applyFont="1"/>
    <xf numFmtId="0" fontId="8" fillId="2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vertical="center" wrapText="1"/>
    </xf>
    <xf numFmtId="164" fontId="8" fillId="3" borderId="7" xfId="1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vertical="center" wrapText="1"/>
    </xf>
    <xf numFmtId="0" fontId="8" fillId="2" borderId="0" xfId="1" applyFont="1" applyFill="1" applyBorder="1" applyAlignment="1">
      <alignment horizontal="center" vertical="center" wrapText="1"/>
    </xf>
    <xf numFmtId="0" fontId="2" fillId="3" borderId="0" xfId="2" applyNumberFormat="1" applyFont="1" applyFill="1" applyAlignment="1">
      <alignment vertical="center"/>
    </xf>
    <xf numFmtId="0" fontId="1" fillId="3" borderId="0" xfId="2" applyFill="1"/>
    <xf numFmtId="0" fontId="8" fillId="3" borderId="0" xfId="2" applyFont="1" applyFill="1" applyAlignment="1">
      <alignment horizontal="left" vertical="center"/>
    </xf>
    <xf numFmtId="0" fontId="2" fillId="3" borderId="0" xfId="2" applyFont="1" applyFill="1"/>
    <xf numFmtId="0" fontId="3" fillId="2" borderId="0" xfId="1" applyFill="1" applyBorder="1" applyAlignment="1"/>
    <xf numFmtId="0" fontId="5" fillId="0" borderId="0" xfId="1" applyFont="1" applyAlignment="1">
      <alignment horizontal="center"/>
    </xf>
    <xf numFmtId="0" fontId="8" fillId="2" borderId="7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164" fontId="8" fillId="0" borderId="2" xfId="3" applyNumberFormat="1" applyFont="1" applyFill="1" applyBorder="1" applyAlignment="1">
      <alignment horizontal="center" vertical="center" wrapText="1"/>
    </xf>
    <xf numFmtId="43" fontId="8" fillId="2" borderId="2" xfId="1" applyNumberFormat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8" fillId="2" borderId="7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1" fillId="4" borderId="0" xfId="2" applyFill="1"/>
    <xf numFmtId="0" fontId="3" fillId="4" borderId="0" xfId="1" applyFill="1" applyAlignment="1"/>
    <xf numFmtId="0" fontId="9" fillId="4" borderId="0" xfId="2" applyNumberFormat="1" applyFont="1" applyFill="1" applyAlignment="1">
      <alignment vertical="center"/>
    </xf>
    <xf numFmtId="0" fontId="10" fillId="4" borderId="0" xfId="2" applyFont="1" applyFill="1"/>
    <xf numFmtId="0" fontId="11" fillId="4" borderId="0" xfId="1" applyFont="1" applyFill="1" applyAlignment="1"/>
    <xf numFmtId="0" fontId="5" fillId="0" borderId="0" xfId="1" applyFont="1" applyAlignment="1">
      <alignment horizontal="center"/>
    </xf>
    <xf numFmtId="0" fontId="8" fillId="0" borderId="7" xfId="1" applyFont="1" applyFill="1" applyBorder="1" applyAlignment="1">
      <alignment horizontal="center" vertical="center" wrapText="1"/>
    </xf>
    <xf numFmtId="164" fontId="8" fillId="3" borderId="2" xfId="1" applyNumberFormat="1" applyFont="1" applyFill="1" applyBorder="1" applyAlignment="1">
      <alignment horizontal="center" vertical="center" wrapText="1"/>
    </xf>
    <xf numFmtId="0" fontId="9" fillId="0" borderId="0" xfId="2" applyNumberFormat="1" applyFont="1" applyFill="1" applyAlignment="1">
      <alignment vertical="center"/>
    </xf>
    <xf numFmtId="0" fontId="3" fillId="0" borderId="0" xfId="1" applyFill="1" applyAlignment="1"/>
    <xf numFmtId="0" fontId="3" fillId="0" borderId="0" xfId="1" applyFill="1" applyBorder="1" applyAlignment="1"/>
    <xf numFmtId="0" fontId="11" fillId="0" borderId="0" xfId="1" applyFont="1" applyFill="1" applyAlignment="1"/>
    <xf numFmtId="0" fontId="9" fillId="3" borderId="0" xfId="2" applyNumberFormat="1" applyFont="1" applyFill="1" applyAlignment="1">
      <alignment vertical="center"/>
    </xf>
    <xf numFmtId="0" fontId="10" fillId="3" borderId="0" xfId="2" applyFont="1" applyFill="1"/>
    <xf numFmtId="0" fontId="5" fillId="0" borderId="0" xfId="1" applyFont="1" applyAlignment="1">
      <alignment horizontal="center"/>
    </xf>
    <xf numFmtId="0" fontId="8" fillId="2" borderId="2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8" fillId="2" borderId="2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5" fillId="5" borderId="0" xfId="1" applyFont="1" applyFill="1" applyAlignment="1">
      <alignment horizontal="center"/>
    </xf>
    <xf numFmtId="0" fontId="8" fillId="5" borderId="2" xfId="1" applyFont="1" applyFill="1" applyBorder="1" applyAlignment="1">
      <alignment horizontal="center" vertical="center"/>
    </xf>
    <xf numFmtId="0" fontId="8" fillId="5" borderId="2" xfId="1" applyFont="1" applyFill="1" applyBorder="1" applyAlignment="1">
      <alignment horizontal="center" vertical="center" wrapText="1"/>
    </xf>
    <xf numFmtId="0" fontId="8" fillId="5" borderId="7" xfId="1" applyFont="1" applyFill="1" applyBorder="1" applyAlignment="1">
      <alignment horizontal="center" vertical="center" wrapText="1"/>
    </xf>
    <xf numFmtId="0" fontId="8" fillId="5" borderId="0" xfId="1" applyFont="1" applyFill="1" applyBorder="1" applyAlignment="1">
      <alignment vertical="center" wrapText="1"/>
    </xf>
    <xf numFmtId="0" fontId="8" fillId="5" borderId="0" xfId="2" applyFont="1" applyFill="1" applyAlignment="1">
      <alignment horizontal="left" vertical="center"/>
    </xf>
    <xf numFmtId="0" fontId="1" fillId="5" borderId="0" xfId="2" applyFill="1"/>
    <xf numFmtId="0" fontId="10" fillId="5" borderId="0" xfId="2" applyFont="1" applyFill="1"/>
    <xf numFmtId="0" fontId="11" fillId="5" borderId="0" xfId="1" applyFont="1" applyFill="1" applyAlignment="1"/>
    <xf numFmtId="0" fontId="3" fillId="5" borderId="0" xfId="1" applyFill="1" applyAlignment="1"/>
    <xf numFmtId="164" fontId="8" fillId="3" borderId="2" xfId="3" applyNumberFormat="1" applyFont="1" applyFill="1" applyBorder="1" applyAlignment="1">
      <alignment horizontal="center" vertical="center" wrapText="1"/>
    </xf>
    <xf numFmtId="43" fontId="8" fillId="3" borderId="2" xfId="1" applyNumberFormat="1" applyFont="1" applyFill="1" applyBorder="1" applyAlignment="1">
      <alignment horizontal="center" vertical="center" wrapText="1"/>
    </xf>
    <xf numFmtId="0" fontId="3" fillId="3" borderId="0" xfId="1" applyFill="1" applyAlignment="1"/>
    <xf numFmtId="0" fontId="8" fillId="2" borderId="7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left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</cellXfs>
  <cellStyles count="4">
    <cellStyle name="Comma" xfId="3" builtinId="3"/>
    <cellStyle name="Normal" xfId="0" builtinId="0"/>
    <cellStyle name="Normal 2" xfId="1"/>
    <cellStyle name="Normal 3" xfId="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0</xdr:row>
      <xdr:rowOff>133350</xdr:rowOff>
    </xdr:from>
    <xdr:to>
      <xdr:col>5</xdr:col>
      <xdr:colOff>190500</xdr:colOff>
      <xdr:row>0</xdr:row>
      <xdr:rowOff>971550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9" t="654" r="60291" b="-654"/>
        <a:stretch>
          <a:fillRect/>
        </a:stretch>
      </xdr:blipFill>
      <xdr:spPr>
        <a:xfrm>
          <a:off x="5400675" y="133350"/>
          <a:ext cx="1181100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85726</xdr:colOff>
      <xdr:row>0</xdr:row>
      <xdr:rowOff>0</xdr:rowOff>
    </xdr:from>
    <xdr:to>
      <xdr:col>6</xdr:col>
      <xdr:colOff>390526</xdr:colOff>
      <xdr:row>1</xdr:row>
      <xdr:rowOff>85725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9" t="654" r="60291" b="-654"/>
        <a:stretch>
          <a:fillRect/>
        </a:stretch>
      </xdr:blipFill>
      <xdr:spPr>
        <a:xfrm>
          <a:off x="5419726" y="0"/>
          <a:ext cx="2000250" cy="1162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398971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28571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"/>
  <sheetViews>
    <sheetView tabSelected="1" topLeftCell="C21" workbookViewId="0">
      <selection activeCell="I33" sqref="I33"/>
    </sheetView>
  </sheetViews>
  <sheetFormatPr defaultColWidth="9.125" defaultRowHeight="12.75" x14ac:dyDescent="0.2"/>
  <cols>
    <col min="1" max="1" width="8.25" style="1" customWidth="1"/>
    <col min="2" max="2" width="12.25" style="1" bestFit="1" customWidth="1"/>
    <col min="3" max="3" width="32.375" style="1" customWidth="1"/>
    <col min="4" max="4" width="16" style="1" bestFit="1" customWidth="1"/>
    <col min="5" max="5" width="15.875" style="1" customWidth="1"/>
    <col min="6" max="7" width="9.625" style="1" customWidth="1"/>
    <col min="8" max="8" width="9.625" style="66" customWidth="1"/>
    <col min="9" max="10" width="6.875" style="1" customWidth="1"/>
    <col min="11" max="11" width="5.125" style="1" customWidth="1"/>
    <col min="12" max="12" width="6.125" style="1" customWidth="1"/>
    <col min="13" max="13" width="13.875" style="1" bestFit="1" customWidth="1"/>
    <col min="14" max="14" width="15.875" style="1" customWidth="1"/>
    <col min="15" max="15" width="13.75" style="1" bestFit="1" customWidth="1"/>
    <col min="16" max="16" width="12" style="1" customWidth="1"/>
    <col min="17" max="16384" width="9.125" style="1"/>
  </cols>
  <sheetData>
    <row r="1" spans="1:16" ht="84.75" customHeight="1" x14ac:dyDescent="0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46.5" x14ac:dyDescent="0.7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1:16" ht="36" x14ac:dyDescent="0.55000000000000004">
      <c r="A3" s="75" t="s">
        <v>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</row>
    <row r="4" spans="1:16" ht="32.25" customHeight="1" x14ac:dyDescent="0.55000000000000004">
      <c r="A4" s="2" t="s">
        <v>63</v>
      </c>
      <c r="B4" s="28"/>
      <c r="D4" s="28"/>
      <c r="E4" s="28"/>
      <c r="F4" s="28"/>
      <c r="G4" s="38"/>
      <c r="H4" s="57"/>
      <c r="I4" s="28"/>
      <c r="J4" s="47"/>
      <c r="K4" s="28"/>
      <c r="L4" s="28"/>
      <c r="M4" s="52"/>
      <c r="N4" s="28"/>
      <c r="O4" s="28"/>
      <c r="P4" s="28"/>
    </row>
    <row r="5" spans="1:16" ht="32.25" customHeight="1" x14ac:dyDescent="0.55000000000000004">
      <c r="A5" s="2" t="s">
        <v>2</v>
      </c>
      <c r="B5" s="28"/>
      <c r="C5" s="28"/>
      <c r="D5" s="28"/>
      <c r="E5" s="28"/>
      <c r="F5" s="28"/>
      <c r="G5" s="38"/>
      <c r="H5" s="57"/>
      <c r="I5" s="28"/>
      <c r="J5" s="47"/>
      <c r="K5" s="28"/>
      <c r="L5" s="28"/>
      <c r="M5" s="52"/>
      <c r="N5" s="4"/>
      <c r="O5" s="28"/>
      <c r="P5" s="28"/>
    </row>
    <row r="6" spans="1:16" ht="32.25" customHeight="1" x14ac:dyDescent="0.55000000000000004">
      <c r="A6" s="2" t="s">
        <v>65</v>
      </c>
      <c r="B6" s="28"/>
      <c r="C6" s="28"/>
      <c r="D6" s="28"/>
      <c r="E6" s="28"/>
      <c r="F6" s="28"/>
      <c r="G6" s="38"/>
      <c r="H6" s="57"/>
      <c r="I6" s="28"/>
      <c r="J6" s="47"/>
      <c r="K6" s="28"/>
      <c r="L6" s="28"/>
      <c r="M6" s="52"/>
      <c r="N6" s="4"/>
      <c r="O6" s="28"/>
      <c r="P6" s="28"/>
    </row>
    <row r="7" spans="1:16" ht="32.25" customHeight="1" x14ac:dyDescent="0.55000000000000004">
      <c r="A7" s="2" t="s">
        <v>71</v>
      </c>
      <c r="B7" s="28"/>
      <c r="C7" s="28"/>
      <c r="D7" s="28"/>
      <c r="E7" s="28"/>
      <c r="F7" s="28"/>
      <c r="G7" s="38"/>
      <c r="H7" s="57"/>
      <c r="I7" s="28"/>
      <c r="J7" s="47"/>
      <c r="K7" s="28"/>
      <c r="L7" s="28"/>
      <c r="M7" s="52"/>
      <c r="N7" s="28"/>
      <c r="O7" s="28"/>
      <c r="P7" s="28"/>
    </row>
    <row r="8" spans="1:16" ht="32.25" customHeight="1" x14ac:dyDescent="0.55000000000000004">
      <c r="A8" s="76" t="s">
        <v>3</v>
      </c>
      <c r="B8" s="76"/>
      <c r="C8" s="76"/>
      <c r="D8" s="28"/>
      <c r="E8" s="28"/>
      <c r="F8" s="28"/>
      <c r="G8" s="38"/>
      <c r="H8" s="57"/>
      <c r="I8" s="28"/>
      <c r="J8" s="47"/>
      <c r="K8" s="28"/>
      <c r="L8" s="28"/>
      <c r="M8" s="52"/>
      <c r="N8" s="28"/>
      <c r="O8" s="28"/>
      <c r="P8" s="28"/>
    </row>
    <row r="10" spans="1:16" ht="15" x14ac:dyDescent="0.2">
      <c r="A10" s="77" t="s">
        <v>4</v>
      </c>
      <c r="B10" s="77" t="s">
        <v>5</v>
      </c>
      <c r="C10" s="79" t="s">
        <v>6</v>
      </c>
      <c r="D10" s="77" t="s">
        <v>7</v>
      </c>
      <c r="E10" s="77" t="s">
        <v>8</v>
      </c>
      <c r="F10" s="56" t="s">
        <v>9</v>
      </c>
      <c r="G10" s="56" t="s">
        <v>78</v>
      </c>
      <c r="H10" s="58" t="s">
        <v>79</v>
      </c>
      <c r="I10" s="80" t="s">
        <v>10</v>
      </c>
      <c r="J10" s="80"/>
      <c r="K10" s="80"/>
      <c r="L10" s="81"/>
      <c r="M10" s="54"/>
      <c r="N10" s="6" t="s">
        <v>64</v>
      </c>
      <c r="O10" s="82" t="s">
        <v>11</v>
      </c>
      <c r="P10" s="84" t="s">
        <v>12</v>
      </c>
    </row>
    <row r="11" spans="1:16" ht="15" x14ac:dyDescent="0.2">
      <c r="A11" s="78"/>
      <c r="B11" s="78"/>
      <c r="C11" s="79"/>
      <c r="D11" s="78"/>
      <c r="E11" s="78"/>
      <c r="F11" s="48" t="s">
        <v>13</v>
      </c>
      <c r="G11" s="48" t="s">
        <v>9</v>
      </c>
      <c r="H11" s="59" t="s">
        <v>9</v>
      </c>
      <c r="I11" s="55" t="s">
        <v>14</v>
      </c>
      <c r="J11" s="55" t="s">
        <v>82</v>
      </c>
      <c r="K11" s="9" t="s">
        <v>15</v>
      </c>
      <c r="L11" s="9" t="s">
        <v>16</v>
      </c>
      <c r="M11" s="9" t="s">
        <v>80</v>
      </c>
      <c r="N11" s="23" t="s">
        <v>17</v>
      </c>
      <c r="O11" s="83"/>
      <c r="P11" s="85"/>
    </row>
    <row r="12" spans="1:16" ht="34.5" customHeight="1" x14ac:dyDescent="0.2">
      <c r="A12" s="29">
        <v>1</v>
      </c>
      <c r="B12" s="29" t="s">
        <v>62</v>
      </c>
      <c r="C12" s="32" t="s">
        <v>18</v>
      </c>
      <c r="D12" s="31">
        <v>17533661</v>
      </c>
      <c r="E12" s="31" t="s">
        <v>19</v>
      </c>
      <c r="F12" s="31">
        <v>119</v>
      </c>
      <c r="G12" s="39">
        <v>80</v>
      </c>
      <c r="H12" s="60">
        <f>F12-G12</f>
        <v>39</v>
      </c>
      <c r="I12" s="32">
        <v>7</v>
      </c>
      <c r="J12" s="48">
        <v>70</v>
      </c>
      <c r="K12" s="32"/>
      <c r="L12" s="30"/>
      <c r="M12" s="53"/>
      <c r="N12" s="25">
        <v>67395.09</v>
      </c>
      <c r="O12" s="26">
        <f t="shared" ref="O12:O41" si="0">N12*F12</f>
        <v>8020015.71</v>
      </c>
      <c r="P12" s="30"/>
    </row>
    <row r="13" spans="1:16" ht="30.75" customHeight="1" x14ac:dyDescent="0.2">
      <c r="A13" s="29">
        <v>2</v>
      </c>
      <c r="B13" s="29" t="s">
        <v>62</v>
      </c>
      <c r="C13" s="32" t="s">
        <v>20</v>
      </c>
      <c r="D13" s="31">
        <v>21707132</v>
      </c>
      <c r="E13" s="31" t="s">
        <v>21</v>
      </c>
      <c r="F13" s="31">
        <v>66</v>
      </c>
      <c r="G13" s="39">
        <v>45</v>
      </c>
      <c r="H13" s="60">
        <f t="shared" ref="H13:H41" si="1">F13-G13</f>
        <v>21</v>
      </c>
      <c r="I13" s="32">
        <v>97</v>
      </c>
      <c r="J13" s="32">
        <v>98</v>
      </c>
      <c r="K13" s="32"/>
      <c r="L13" s="30"/>
      <c r="M13" s="53"/>
      <c r="N13" s="25">
        <v>69295.327499999999</v>
      </c>
      <c r="O13" s="26">
        <f t="shared" si="0"/>
        <v>4573491.6150000002</v>
      </c>
      <c r="P13" s="30"/>
    </row>
    <row r="14" spans="1:16" ht="15" customHeight="1" x14ac:dyDescent="0.2">
      <c r="A14" s="29">
        <v>3</v>
      </c>
      <c r="B14" s="29" t="s">
        <v>62</v>
      </c>
      <c r="C14" s="32" t="s">
        <v>27</v>
      </c>
      <c r="D14" s="31">
        <v>15126069</v>
      </c>
      <c r="E14" s="31" t="s">
        <v>26</v>
      </c>
      <c r="F14" s="31">
        <v>65</v>
      </c>
      <c r="G14" s="39">
        <v>45</v>
      </c>
      <c r="H14" s="60">
        <f t="shared" si="1"/>
        <v>20</v>
      </c>
      <c r="I14" s="32">
        <v>1140</v>
      </c>
      <c r="J14" s="32">
        <v>165</v>
      </c>
      <c r="K14" s="32"/>
      <c r="L14" s="30"/>
      <c r="M14" s="53"/>
      <c r="N14" s="25">
        <v>89881.233749999999</v>
      </c>
      <c r="O14" s="26">
        <f t="shared" si="0"/>
        <v>5842280.1937499996</v>
      </c>
      <c r="P14" s="30"/>
    </row>
    <row r="15" spans="1:16" ht="15" x14ac:dyDescent="0.2">
      <c r="A15" s="29">
        <v>4</v>
      </c>
      <c r="B15" s="29" t="s">
        <v>62</v>
      </c>
      <c r="C15" s="32" t="s">
        <v>28</v>
      </c>
      <c r="D15" s="31">
        <v>11110683</v>
      </c>
      <c r="E15" s="31">
        <v>11110683</v>
      </c>
      <c r="F15" s="31">
        <v>64</v>
      </c>
      <c r="G15" s="39">
        <v>45</v>
      </c>
      <c r="H15" s="60">
        <f t="shared" si="1"/>
        <v>19</v>
      </c>
      <c r="I15" s="32">
        <v>377</v>
      </c>
      <c r="J15" s="32">
        <v>175</v>
      </c>
      <c r="K15" s="32"/>
      <c r="L15" s="30"/>
      <c r="M15" s="53"/>
      <c r="N15" s="25">
        <v>239746.63125000001</v>
      </c>
      <c r="O15" s="26">
        <f t="shared" si="0"/>
        <v>15343784.4</v>
      </c>
      <c r="P15" s="30"/>
    </row>
    <row r="16" spans="1:16" ht="15" x14ac:dyDescent="0.2">
      <c r="A16" s="29">
        <v>5</v>
      </c>
      <c r="B16" s="29" t="s">
        <v>62</v>
      </c>
      <c r="C16" s="32" t="s">
        <v>29</v>
      </c>
      <c r="D16" s="32">
        <v>11172907</v>
      </c>
      <c r="E16" s="32">
        <v>11172907</v>
      </c>
      <c r="F16" s="32">
        <v>56</v>
      </c>
      <c r="G16" s="32">
        <v>30</v>
      </c>
      <c r="H16" s="60">
        <f t="shared" si="1"/>
        <v>26</v>
      </c>
      <c r="I16" s="32">
        <v>115</v>
      </c>
      <c r="J16" s="32">
        <v>18</v>
      </c>
      <c r="K16" s="32"/>
      <c r="L16" s="30"/>
      <c r="M16" s="53"/>
      <c r="N16" s="25">
        <v>86524.147500000006</v>
      </c>
      <c r="O16" s="26">
        <f t="shared" si="0"/>
        <v>4845352.2600000007</v>
      </c>
      <c r="P16" s="30"/>
    </row>
    <row r="17" spans="1:16" ht="15" x14ac:dyDescent="0.2">
      <c r="A17" s="29">
        <v>6</v>
      </c>
      <c r="B17" s="29" t="s">
        <v>62</v>
      </c>
      <c r="C17" s="32" t="s">
        <v>30</v>
      </c>
      <c r="D17" s="31">
        <v>11703980</v>
      </c>
      <c r="E17" s="31">
        <v>11703980</v>
      </c>
      <c r="F17" s="32">
        <v>7</v>
      </c>
      <c r="G17" s="32">
        <v>3</v>
      </c>
      <c r="H17" s="60">
        <f t="shared" si="1"/>
        <v>4</v>
      </c>
      <c r="I17" s="32">
        <v>28</v>
      </c>
      <c r="J17" s="32">
        <v>12</v>
      </c>
      <c r="K17" s="32"/>
      <c r="L17" s="30"/>
      <c r="M17" s="53"/>
      <c r="N17" s="25">
        <v>187236.73499999999</v>
      </c>
      <c r="O17" s="26">
        <f t="shared" si="0"/>
        <v>1310657.145</v>
      </c>
      <c r="P17" s="30"/>
    </row>
    <row r="18" spans="1:16" ht="15" customHeight="1" x14ac:dyDescent="0.2">
      <c r="A18" s="29">
        <v>7</v>
      </c>
      <c r="B18" s="29" t="s">
        <v>62</v>
      </c>
      <c r="C18" s="32" t="s">
        <v>32</v>
      </c>
      <c r="D18" s="31">
        <v>17438620</v>
      </c>
      <c r="E18" s="31" t="s">
        <v>31</v>
      </c>
      <c r="F18" s="32">
        <v>9</v>
      </c>
      <c r="G18" s="32">
        <v>4</v>
      </c>
      <c r="H18" s="60">
        <f t="shared" si="1"/>
        <v>5</v>
      </c>
      <c r="I18" s="32">
        <v>1</v>
      </c>
      <c r="J18" s="32">
        <v>0</v>
      </c>
      <c r="K18" s="32">
        <v>4</v>
      </c>
      <c r="L18" s="30"/>
      <c r="M18" s="53"/>
      <c r="N18" s="25">
        <v>334568.48249999998</v>
      </c>
      <c r="O18" s="26">
        <f t="shared" si="0"/>
        <v>3011116.3424999998</v>
      </c>
      <c r="P18" s="30"/>
    </row>
    <row r="19" spans="1:16" ht="15" x14ac:dyDescent="0.2">
      <c r="A19" s="29">
        <v>8</v>
      </c>
      <c r="B19" s="29" t="s">
        <v>62</v>
      </c>
      <c r="C19" s="32" t="s">
        <v>33</v>
      </c>
      <c r="D19" s="31">
        <v>11448509</v>
      </c>
      <c r="E19" s="31">
        <v>11448509</v>
      </c>
      <c r="F19" s="32">
        <v>55</v>
      </c>
      <c r="G19" s="32">
        <v>28</v>
      </c>
      <c r="H19" s="60">
        <f t="shared" si="1"/>
        <v>27</v>
      </c>
      <c r="I19" s="32">
        <v>0</v>
      </c>
      <c r="J19" s="32">
        <v>0</v>
      </c>
      <c r="K19" s="32">
        <v>20</v>
      </c>
      <c r="L19" s="30"/>
      <c r="M19" s="53"/>
      <c r="N19" s="25">
        <v>258115.59375</v>
      </c>
      <c r="O19" s="26">
        <f t="shared" si="0"/>
        <v>14196357.65625</v>
      </c>
      <c r="P19" s="30"/>
    </row>
    <row r="20" spans="1:16" ht="15" x14ac:dyDescent="0.2">
      <c r="A20" s="29">
        <v>9</v>
      </c>
      <c r="B20" s="29" t="s">
        <v>62</v>
      </c>
      <c r="C20" s="32" t="s">
        <v>34</v>
      </c>
      <c r="D20" s="31">
        <v>17410286</v>
      </c>
      <c r="E20" s="31">
        <v>17410286</v>
      </c>
      <c r="F20" s="32">
        <v>6</v>
      </c>
      <c r="G20" s="32">
        <v>3</v>
      </c>
      <c r="H20" s="60">
        <f t="shared" si="1"/>
        <v>3</v>
      </c>
      <c r="I20" s="32">
        <v>5</v>
      </c>
      <c r="J20" s="32">
        <v>0</v>
      </c>
      <c r="K20" s="32"/>
      <c r="L20" s="30"/>
      <c r="M20" s="53"/>
      <c r="N20" s="25">
        <v>113064.13125000001</v>
      </c>
      <c r="O20" s="26">
        <f t="shared" si="0"/>
        <v>678384.78750000009</v>
      </c>
      <c r="P20" s="30"/>
    </row>
    <row r="21" spans="1:16" ht="15" x14ac:dyDescent="0.2">
      <c r="A21" s="29">
        <v>10</v>
      </c>
      <c r="B21" s="29" t="s">
        <v>62</v>
      </c>
      <c r="C21" s="32" t="s">
        <v>35</v>
      </c>
      <c r="D21" s="31">
        <v>11033997</v>
      </c>
      <c r="E21" s="31">
        <v>11033997</v>
      </c>
      <c r="F21" s="32">
        <v>9</v>
      </c>
      <c r="G21" s="32">
        <v>5</v>
      </c>
      <c r="H21" s="60">
        <f t="shared" si="1"/>
        <v>4</v>
      </c>
      <c r="I21" s="32">
        <v>226</v>
      </c>
      <c r="J21" s="32">
        <v>5</v>
      </c>
      <c r="K21" s="32"/>
      <c r="L21" s="30"/>
      <c r="M21" s="53"/>
      <c r="N21" s="25">
        <v>224418.04874999999</v>
      </c>
      <c r="O21" s="26">
        <f t="shared" si="0"/>
        <v>2019762.43875</v>
      </c>
      <c r="P21" s="30"/>
    </row>
    <row r="22" spans="1:16" ht="15" x14ac:dyDescent="0.2">
      <c r="A22" s="29">
        <v>11</v>
      </c>
      <c r="B22" s="29" t="s">
        <v>62</v>
      </c>
      <c r="C22" s="32" t="s">
        <v>36</v>
      </c>
      <c r="D22" s="31">
        <v>11110532</v>
      </c>
      <c r="E22" s="31">
        <v>11110532</v>
      </c>
      <c r="F22" s="32">
        <v>8</v>
      </c>
      <c r="G22" s="32">
        <v>6</v>
      </c>
      <c r="H22" s="60">
        <f t="shared" si="1"/>
        <v>2</v>
      </c>
      <c r="I22" s="32">
        <v>19</v>
      </c>
      <c r="J22" s="32">
        <v>19</v>
      </c>
      <c r="K22" s="32"/>
      <c r="L22" s="30"/>
      <c r="M22" s="53"/>
      <c r="N22" s="25">
        <v>415771.96500000003</v>
      </c>
      <c r="O22" s="26">
        <f t="shared" si="0"/>
        <v>3326175.72</v>
      </c>
      <c r="P22" s="30"/>
    </row>
    <row r="23" spans="1:16" ht="15" x14ac:dyDescent="0.2">
      <c r="A23" s="29">
        <v>12</v>
      </c>
      <c r="B23" s="29" t="s">
        <v>62</v>
      </c>
      <c r="C23" s="32" t="s">
        <v>38</v>
      </c>
      <c r="D23" s="31" t="s">
        <v>37</v>
      </c>
      <c r="E23" s="31" t="s">
        <v>37</v>
      </c>
      <c r="F23" s="32">
        <v>1</v>
      </c>
      <c r="G23" s="32">
        <v>1</v>
      </c>
      <c r="H23" s="60">
        <f t="shared" si="1"/>
        <v>0</v>
      </c>
      <c r="I23" s="32">
        <v>137</v>
      </c>
      <c r="J23" s="32">
        <v>6</v>
      </c>
      <c r="K23" s="32"/>
      <c r="L23" s="30"/>
      <c r="M23" s="53"/>
      <c r="N23" s="25">
        <v>172731.58875</v>
      </c>
      <c r="O23" s="26">
        <f t="shared" si="0"/>
        <v>172731.58875</v>
      </c>
      <c r="P23" s="30"/>
    </row>
    <row r="24" spans="1:16" ht="15" x14ac:dyDescent="0.2">
      <c r="A24" s="29">
        <v>13</v>
      </c>
      <c r="B24" s="29" t="s">
        <v>62</v>
      </c>
      <c r="C24" s="32" t="s">
        <v>39</v>
      </c>
      <c r="D24" s="31">
        <v>14776946</v>
      </c>
      <c r="E24" s="31">
        <v>14509379</v>
      </c>
      <c r="F24" s="32">
        <v>8</v>
      </c>
      <c r="G24" s="32">
        <v>4</v>
      </c>
      <c r="H24" s="60">
        <f t="shared" si="1"/>
        <v>4</v>
      </c>
      <c r="I24" s="32">
        <v>65</v>
      </c>
      <c r="J24" s="32">
        <v>21</v>
      </c>
      <c r="K24" s="32"/>
      <c r="L24" s="30"/>
      <c r="M24" s="53"/>
      <c r="N24" s="25">
        <v>427236.73125000001</v>
      </c>
      <c r="O24" s="26">
        <f t="shared" si="0"/>
        <v>3417893.85</v>
      </c>
      <c r="P24" s="30"/>
    </row>
    <row r="25" spans="1:16" ht="15" customHeight="1" x14ac:dyDescent="0.2">
      <c r="A25" s="29">
        <v>14</v>
      </c>
      <c r="B25" s="29" t="s">
        <v>62</v>
      </c>
      <c r="C25" s="32" t="s">
        <v>41</v>
      </c>
      <c r="D25" s="31">
        <v>14524170</v>
      </c>
      <c r="E25" s="31" t="s">
        <v>40</v>
      </c>
      <c r="F25" s="32">
        <v>24</v>
      </c>
      <c r="G25" s="32">
        <v>12</v>
      </c>
      <c r="H25" s="60">
        <f t="shared" si="1"/>
        <v>12</v>
      </c>
      <c r="I25" s="32">
        <v>265</v>
      </c>
      <c r="J25" s="32">
        <v>94</v>
      </c>
      <c r="K25" s="32"/>
      <c r="L25" s="30"/>
      <c r="M25" s="53"/>
      <c r="N25" s="25">
        <v>40031.67</v>
      </c>
      <c r="O25" s="26">
        <f t="shared" si="0"/>
        <v>960760.08</v>
      </c>
      <c r="P25" s="30"/>
    </row>
    <row r="26" spans="1:16" ht="15" x14ac:dyDescent="0.2">
      <c r="A26" s="29">
        <v>15</v>
      </c>
      <c r="B26" s="29" t="s">
        <v>62</v>
      </c>
      <c r="C26" s="32" t="s">
        <v>43</v>
      </c>
      <c r="D26" s="31" t="s">
        <v>42</v>
      </c>
      <c r="E26" s="31" t="s">
        <v>42</v>
      </c>
      <c r="F26" s="32">
        <v>13</v>
      </c>
      <c r="G26" s="32">
        <v>6</v>
      </c>
      <c r="H26" s="60">
        <f t="shared" si="1"/>
        <v>7</v>
      </c>
      <c r="I26" s="32">
        <v>143</v>
      </c>
      <c r="J26" s="32">
        <v>96</v>
      </c>
      <c r="K26" s="32"/>
      <c r="L26" s="30"/>
      <c r="M26" s="53"/>
      <c r="N26" s="25">
        <v>58083.926249999997</v>
      </c>
      <c r="O26" s="26">
        <f t="shared" si="0"/>
        <v>755091.04125000001</v>
      </c>
      <c r="P26" s="30"/>
    </row>
    <row r="27" spans="1:16" s="69" customFormat="1" ht="45" x14ac:dyDescent="0.2">
      <c r="A27" s="50">
        <v>16</v>
      </c>
      <c r="B27" s="50" t="s">
        <v>62</v>
      </c>
      <c r="C27" s="49" t="s">
        <v>45</v>
      </c>
      <c r="D27" s="50">
        <v>14524946</v>
      </c>
      <c r="E27" s="50" t="s">
        <v>44</v>
      </c>
      <c r="F27" s="49">
        <v>2</v>
      </c>
      <c r="G27" s="49"/>
      <c r="H27" s="50">
        <f t="shared" si="1"/>
        <v>2</v>
      </c>
      <c r="I27" s="49">
        <v>0</v>
      </c>
      <c r="J27" s="49" t="s">
        <v>83</v>
      </c>
      <c r="K27" s="49"/>
      <c r="L27" s="49"/>
      <c r="M27" s="51"/>
      <c r="N27" s="67">
        <v>442691.99625000003</v>
      </c>
      <c r="O27" s="68">
        <f t="shared" si="0"/>
        <v>885383.99250000005</v>
      </c>
      <c r="P27" s="49"/>
    </row>
    <row r="28" spans="1:16" ht="15" x14ac:dyDescent="0.2">
      <c r="A28" s="29">
        <v>17</v>
      </c>
      <c r="B28" s="29" t="s">
        <v>62</v>
      </c>
      <c r="C28" s="32" t="s">
        <v>36</v>
      </c>
      <c r="D28" s="31">
        <v>11033998</v>
      </c>
      <c r="E28" s="31">
        <v>11033998</v>
      </c>
      <c r="F28" s="32">
        <v>11</v>
      </c>
      <c r="G28" s="32">
        <v>5</v>
      </c>
      <c r="H28" s="60">
        <f t="shared" si="1"/>
        <v>6</v>
      </c>
      <c r="I28" s="32">
        <v>10</v>
      </c>
      <c r="J28" s="32">
        <v>7</v>
      </c>
      <c r="K28" s="32"/>
      <c r="L28" s="30"/>
      <c r="M28" s="53"/>
      <c r="N28" s="25">
        <v>366365.79</v>
      </c>
      <c r="O28" s="26">
        <f t="shared" si="0"/>
        <v>4030023.69</v>
      </c>
      <c r="P28" s="30"/>
    </row>
    <row r="29" spans="1:16" ht="15" customHeight="1" x14ac:dyDescent="0.2">
      <c r="A29" s="29">
        <v>18</v>
      </c>
      <c r="B29" s="29" t="s">
        <v>62</v>
      </c>
      <c r="C29" s="32" t="s">
        <v>47</v>
      </c>
      <c r="D29" s="31">
        <v>17438619</v>
      </c>
      <c r="E29" s="31" t="s">
        <v>46</v>
      </c>
      <c r="F29" s="32">
        <v>10</v>
      </c>
      <c r="G29" s="32">
        <v>5</v>
      </c>
      <c r="H29" s="60">
        <f t="shared" si="1"/>
        <v>5</v>
      </c>
      <c r="I29" s="32">
        <v>6</v>
      </c>
      <c r="J29" s="32">
        <v>0</v>
      </c>
      <c r="K29" s="32"/>
      <c r="L29" s="30"/>
      <c r="M29" s="53"/>
      <c r="N29" s="25">
        <v>275091.04875000002</v>
      </c>
      <c r="O29" s="26">
        <f t="shared" si="0"/>
        <v>2750910.4875000003</v>
      </c>
      <c r="P29" s="30"/>
    </row>
    <row r="30" spans="1:16" ht="30" x14ac:dyDescent="0.2">
      <c r="A30" s="29">
        <v>19</v>
      </c>
      <c r="B30" s="29" t="s">
        <v>62</v>
      </c>
      <c r="C30" s="32" t="s">
        <v>49</v>
      </c>
      <c r="D30" s="31">
        <v>15052786</v>
      </c>
      <c r="E30" s="32" t="s">
        <v>48</v>
      </c>
      <c r="F30" s="32">
        <v>4</v>
      </c>
      <c r="G30" s="32">
        <v>4</v>
      </c>
      <c r="H30" s="60">
        <f t="shared" si="1"/>
        <v>0</v>
      </c>
      <c r="I30" s="32">
        <v>102</v>
      </c>
      <c r="J30" s="32">
        <v>3</v>
      </c>
      <c r="K30" s="32"/>
      <c r="L30" s="30"/>
      <c r="M30" s="53"/>
      <c r="N30" s="25">
        <v>136183.6875</v>
      </c>
      <c r="O30" s="26">
        <f t="shared" si="0"/>
        <v>544734.75</v>
      </c>
      <c r="P30" s="30"/>
    </row>
    <row r="31" spans="1:16" ht="30" x14ac:dyDescent="0.2">
      <c r="A31" s="29">
        <v>20</v>
      </c>
      <c r="B31" s="29" t="s">
        <v>62</v>
      </c>
      <c r="C31" s="32" t="s">
        <v>51</v>
      </c>
      <c r="D31" s="31">
        <v>21620181</v>
      </c>
      <c r="E31" s="31" t="s">
        <v>50</v>
      </c>
      <c r="F31" s="32">
        <v>7</v>
      </c>
      <c r="G31" s="32">
        <v>5</v>
      </c>
      <c r="H31" s="60">
        <f t="shared" si="1"/>
        <v>2</v>
      </c>
      <c r="I31" s="32">
        <v>372</v>
      </c>
      <c r="J31" s="32">
        <v>0</v>
      </c>
      <c r="K31" s="32"/>
      <c r="L31" s="30"/>
      <c r="M31" s="53"/>
      <c r="N31" s="25">
        <v>235059.37875</v>
      </c>
      <c r="O31" s="26">
        <f t="shared" si="0"/>
        <v>1645415.6512500001</v>
      </c>
      <c r="P31" s="30"/>
    </row>
    <row r="32" spans="1:16" ht="30" x14ac:dyDescent="0.2">
      <c r="A32" s="29">
        <v>21</v>
      </c>
      <c r="B32" s="29" t="s">
        <v>62</v>
      </c>
      <c r="C32" s="32" t="s">
        <v>36</v>
      </c>
      <c r="D32" s="31">
        <v>11033996</v>
      </c>
      <c r="E32" s="31" t="s">
        <v>52</v>
      </c>
      <c r="F32" s="32">
        <v>15</v>
      </c>
      <c r="G32" s="32">
        <v>8</v>
      </c>
      <c r="H32" s="60">
        <f t="shared" si="1"/>
        <v>7</v>
      </c>
      <c r="I32" s="32">
        <v>186</v>
      </c>
      <c r="J32" s="32">
        <v>5</v>
      </c>
      <c r="K32" s="32"/>
      <c r="L32" s="30"/>
      <c r="M32" s="53"/>
      <c r="N32" s="25">
        <v>347490.09749999997</v>
      </c>
      <c r="O32" s="26">
        <f t="shared" si="0"/>
        <v>5212351.4624999994</v>
      </c>
      <c r="P32" s="30"/>
    </row>
    <row r="33" spans="1:16" ht="15" x14ac:dyDescent="0.2">
      <c r="A33" s="29">
        <v>22</v>
      </c>
      <c r="B33" s="29" t="s">
        <v>62</v>
      </c>
      <c r="C33" s="32" t="s">
        <v>53</v>
      </c>
      <c r="D33" s="31">
        <v>20424148</v>
      </c>
      <c r="E33" s="31">
        <v>20424148</v>
      </c>
      <c r="F33" s="32">
        <v>7</v>
      </c>
      <c r="G33" s="32">
        <v>2</v>
      </c>
      <c r="H33" s="60">
        <f t="shared" si="1"/>
        <v>5</v>
      </c>
      <c r="I33" s="32">
        <v>97</v>
      </c>
      <c r="J33" s="32">
        <v>0</v>
      </c>
      <c r="K33" s="32"/>
      <c r="L33" s="30"/>
      <c r="M33" s="53"/>
      <c r="N33" s="25">
        <v>627965.15249999997</v>
      </c>
      <c r="O33" s="26">
        <f t="shared" si="0"/>
        <v>4395756.0674999999</v>
      </c>
      <c r="P33" s="30"/>
    </row>
    <row r="34" spans="1:16" ht="30" x14ac:dyDescent="0.2">
      <c r="A34" s="29">
        <v>23</v>
      </c>
      <c r="B34" s="29" t="s">
        <v>62</v>
      </c>
      <c r="C34" s="32" t="s">
        <v>32</v>
      </c>
      <c r="D34" s="31">
        <v>17410284</v>
      </c>
      <c r="E34" s="31" t="s">
        <v>54</v>
      </c>
      <c r="F34" s="32">
        <v>5</v>
      </c>
      <c r="G34" s="32">
        <v>2</v>
      </c>
      <c r="H34" s="60">
        <f t="shared" si="1"/>
        <v>3</v>
      </c>
      <c r="I34" s="32">
        <v>19</v>
      </c>
      <c r="J34" s="32">
        <v>0</v>
      </c>
      <c r="K34" s="32"/>
      <c r="L34" s="30"/>
      <c r="M34" s="53"/>
      <c r="N34" s="25">
        <v>111987.33</v>
      </c>
      <c r="O34" s="26">
        <f t="shared" si="0"/>
        <v>559936.65</v>
      </c>
      <c r="P34" s="30"/>
    </row>
    <row r="35" spans="1:16" ht="15" customHeight="1" x14ac:dyDescent="0.2">
      <c r="A35" s="29">
        <v>24</v>
      </c>
      <c r="B35" s="29" t="s">
        <v>62</v>
      </c>
      <c r="C35" s="31" t="s">
        <v>55</v>
      </c>
      <c r="D35" s="31">
        <v>17410278</v>
      </c>
      <c r="E35" s="31">
        <v>17410278</v>
      </c>
      <c r="F35" s="32">
        <v>21</v>
      </c>
      <c r="G35" s="32">
        <v>5</v>
      </c>
      <c r="H35" s="60">
        <f t="shared" si="1"/>
        <v>16</v>
      </c>
      <c r="I35" s="32">
        <v>0</v>
      </c>
      <c r="J35" s="32">
        <v>0</v>
      </c>
      <c r="K35" s="32">
        <v>11</v>
      </c>
      <c r="L35" s="30"/>
      <c r="M35" s="53"/>
      <c r="N35" s="25">
        <v>304544.73</v>
      </c>
      <c r="O35" s="26">
        <f t="shared" si="0"/>
        <v>6395439.3300000001</v>
      </c>
      <c r="P35" s="30"/>
    </row>
    <row r="36" spans="1:16" ht="15" customHeight="1" x14ac:dyDescent="0.2">
      <c r="A36" s="29">
        <v>25</v>
      </c>
      <c r="B36" s="29" t="s">
        <v>62</v>
      </c>
      <c r="C36" s="32" t="s">
        <v>55</v>
      </c>
      <c r="D36" s="31">
        <v>17410276</v>
      </c>
      <c r="E36" s="31">
        <v>17410276</v>
      </c>
      <c r="F36" s="32">
        <v>3</v>
      </c>
      <c r="G36" s="32">
        <v>3</v>
      </c>
      <c r="H36" s="60">
        <f t="shared" si="1"/>
        <v>0</v>
      </c>
      <c r="I36" s="32">
        <v>3</v>
      </c>
      <c r="J36" s="32">
        <v>0</v>
      </c>
      <c r="K36" s="32"/>
      <c r="L36" s="30"/>
      <c r="M36" s="53"/>
      <c r="N36" s="25">
        <v>279651.61875000002</v>
      </c>
      <c r="O36" s="26">
        <f t="shared" si="0"/>
        <v>838954.85625000007</v>
      </c>
      <c r="P36" s="30"/>
    </row>
    <row r="37" spans="1:16" ht="30" x14ac:dyDescent="0.2">
      <c r="A37" s="29">
        <v>26</v>
      </c>
      <c r="B37" s="29" t="s">
        <v>62</v>
      </c>
      <c r="C37" s="32" t="s">
        <v>57</v>
      </c>
      <c r="D37" s="31">
        <v>11033999</v>
      </c>
      <c r="E37" s="31" t="s">
        <v>56</v>
      </c>
      <c r="F37" s="32">
        <v>8</v>
      </c>
      <c r="G37" s="32">
        <v>3</v>
      </c>
      <c r="H37" s="60">
        <f t="shared" si="1"/>
        <v>5</v>
      </c>
      <c r="I37" s="32">
        <v>116</v>
      </c>
      <c r="J37" s="32">
        <v>5</v>
      </c>
      <c r="K37" s="32"/>
      <c r="L37" s="30"/>
      <c r="M37" s="53"/>
      <c r="N37" s="25">
        <v>233539.18875</v>
      </c>
      <c r="O37" s="26">
        <f t="shared" si="0"/>
        <v>1868313.51</v>
      </c>
      <c r="P37" s="30"/>
    </row>
    <row r="38" spans="1:16" ht="15" x14ac:dyDescent="0.2">
      <c r="A38" s="29">
        <v>27</v>
      </c>
      <c r="B38" s="29" t="s">
        <v>62</v>
      </c>
      <c r="C38" s="32" t="s">
        <v>58</v>
      </c>
      <c r="D38" s="31">
        <v>14691909</v>
      </c>
      <c r="E38" s="31">
        <v>14691909</v>
      </c>
      <c r="F38" s="32">
        <v>5</v>
      </c>
      <c r="G38" s="32">
        <v>5</v>
      </c>
      <c r="H38" s="60">
        <f t="shared" si="1"/>
        <v>0</v>
      </c>
      <c r="I38" s="32">
        <v>1</v>
      </c>
      <c r="J38" s="32">
        <v>2</v>
      </c>
      <c r="K38" s="32"/>
      <c r="L38" s="30"/>
      <c r="M38" s="53"/>
      <c r="N38" s="25">
        <v>62517.813750000001</v>
      </c>
      <c r="O38" s="26">
        <f t="shared" si="0"/>
        <v>312589.06874999998</v>
      </c>
      <c r="P38" s="30"/>
    </row>
    <row r="39" spans="1:16" ht="30" x14ac:dyDescent="0.2">
      <c r="A39" s="29">
        <v>28</v>
      </c>
      <c r="B39" s="29" t="s">
        <v>62</v>
      </c>
      <c r="C39" s="32" t="s">
        <v>60</v>
      </c>
      <c r="D39" s="31">
        <v>14711981</v>
      </c>
      <c r="E39" s="31" t="s">
        <v>59</v>
      </c>
      <c r="F39" s="32">
        <v>5</v>
      </c>
      <c r="G39" s="32">
        <v>5</v>
      </c>
      <c r="H39" s="60">
        <f t="shared" si="1"/>
        <v>0</v>
      </c>
      <c r="I39" s="32">
        <v>6</v>
      </c>
      <c r="J39" s="32">
        <v>24</v>
      </c>
      <c r="K39" s="32"/>
      <c r="L39" s="30"/>
      <c r="M39" s="53"/>
      <c r="N39" s="25">
        <v>89247.821249999994</v>
      </c>
      <c r="O39" s="26">
        <f t="shared" si="0"/>
        <v>446239.10624999995</v>
      </c>
      <c r="P39" s="30"/>
    </row>
    <row r="40" spans="1:16" ht="15" x14ac:dyDescent="0.2">
      <c r="A40" s="70">
        <v>29</v>
      </c>
      <c r="B40" s="29" t="s">
        <v>62</v>
      </c>
      <c r="C40" s="70" t="s">
        <v>61</v>
      </c>
      <c r="D40" s="70">
        <v>14688861</v>
      </c>
      <c r="E40" s="70">
        <v>14688861</v>
      </c>
      <c r="F40" s="70">
        <v>9</v>
      </c>
      <c r="G40" s="70">
        <v>1</v>
      </c>
      <c r="H40" s="70">
        <f t="shared" si="1"/>
        <v>8</v>
      </c>
      <c r="I40" s="70">
        <v>20</v>
      </c>
      <c r="J40" s="70">
        <v>16</v>
      </c>
      <c r="K40" s="70"/>
      <c r="L40" s="70"/>
      <c r="M40" s="70"/>
      <c r="N40" s="70">
        <v>405003.95250000001</v>
      </c>
      <c r="O40" s="70">
        <f t="shared" si="0"/>
        <v>3645035.5725000002</v>
      </c>
      <c r="P40" s="70"/>
    </row>
    <row r="41" spans="1:16" ht="15" x14ac:dyDescent="0.2">
      <c r="A41" s="70">
        <v>30</v>
      </c>
      <c r="B41" s="70" t="s">
        <v>62</v>
      </c>
      <c r="C41" s="70" t="s">
        <v>81</v>
      </c>
      <c r="D41" s="70">
        <v>11117870</v>
      </c>
      <c r="E41" s="70">
        <v>11117870</v>
      </c>
      <c r="F41" s="70">
        <v>4</v>
      </c>
      <c r="G41" s="70"/>
      <c r="H41" s="70">
        <f t="shared" si="1"/>
        <v>4</v>
      </c>
      <c r="I41" s="70">
        <v>0</v>
      </c>
      <c r="J41" s="70">
        <v>0</v>
      </c>
      <c r="K41" s="70">
        <v>4</v>
      </c>
      <c r="L41" s="70"/>
      <c r="M41" s="70"/>
      <c r="N41" s="70">
        <v>6727190</v>
      </c>
      <c r="O41" s="70">
        <f t="shared" si="0"/>
        <v>26908760</v>
      </c>
      <c r="P41" s="70"/>
    </row>
    <row r="42" spans="1:16" ht="15" x14ac:dyDescent="0.2">
      <c r="A42" s="11"/>
      <c r="B42" s="11"/>
      <c r="C42" s="11"/>
      <c r="D42" s="11"/>
      <c r="E42" s="11"/>
      <c r="F42" s="11"/>
      <c r="G42" s="11"/>
      <c r="H42" s="61"/>
      <c r="I42" s="71" t="s">
        <v>11</v>
      </c>
      <c r="J42" s="71"/>
      <c r="K42" s="71"/>
      <c r="L42" s="71"/>
      <c r="M42" s="71"/>
      <c r="N42" s="71"/>
      <c r="O42" s="40">
        <f>SUM(O12:O41)</f>
        <v>128913699.02375002</v>
      </c>
      <c r="P42" s="13"/>
    </row>
    <row r="43" spans="1:16" ht="15" x14ac:dyDescent="0.2">
      <c r="A43" s="14"/>
      <c r="B43" s="14"/>
      <c r="C43" s="14"/>
      <c r="D43" s="14"/>
      <c r="E43" s="14"/>
      <c r="F43" s="14"/>
      <c r="G43" s="14"/>
      <c r="H43" s="61"/>
      <c r="I43" s="71" t="s">
        <v>72</v>
      </c>
      <c r="J43" s="71"/>
      <c r="K43" s="71"/>
      <c r="L43" s="71"/>
      <c r="M43" s="71"/>
      <c r="N43" s="71"/>
      <c r="O43" s="40">
        <f>O42*8%</f>
        <v>10313095.921900002</v>
      </c>
      <c r="P43" s="13"/>
    </row>
    <row r="44" spans="1:16" ht="15" x14ac:dyDescent="0.2">
      <c r="A44" s="14"/>
      <c r="B44" s="14"/>
      <c r="C44" s="14"/>
      <c r="D44" s="14"/>
      <c r="E44" s="14"/>
      <c r="F44" s="14"/>
      <c r="G44" s="14"/>
      <c r="H44" s="61"/>
      <c r="I44" s="71" t="s">
        <v>73</v>
      </c>
      <c r="J44" s="71"/>
      <c r="K44" s="71"/>
      <c r="L44" s="71"/>
      <c r="M44" s="71"/>
      <c r="N44" s="71"/>
      <c r="O44" s="40">
        <f>O42-O43</f>
        <v>118600603.10185002</v>
      </c>
      <c r="P44" s="13"/>
    </row>
    <row r="45" spans="1:16" ht="15" x14ac:dyDescent="0.2">
      <c r="A45" s="14"/>
      <c r="B45" s="14"/>
      <c r="C45" s="14"/>
      <c r="D45" s="14"/>
      <c r="E45" s="14"/>
      <c r="F45" s="14"/>
      <c r="G45" s="14"/>
      <c r="H45" s="61"/>
      <c r="I45" s="72"/>
      <c r="J45" s="72"/>
      <c r="K45" s="72"/>
      <c r="L45" s="72"/>
      <c r="M45" s="72"/>
      <c r="N45" s="72"/>
      <c r="O45" s="72"/>
      <c r="P45" s="13"/>
    </row>
    <row r="46" spans="1:16" ht="15" x14ac:dyDescent="0.25">
      <c r="A46" s="15"/>
      <c r="B46" s="16" t="s">
        <v>22</v>
      </c>
      <c r="C46" s="16" t="s">
        <v>76</v>
      </c>
      <c r="D46" s="16"/>
      <c r="E46" s="17"/>
      <c r="F46" s="18"/>
      <c r="G46" s="18"/>
      <c r="H46" s="62"/>
      <c r="I46" s="18"/>
      <c r="J46" s="18"/>
      <c r="K46" s="19"/>
      <c r="L46" s="19"/>
      <c r="M46" s="19"/>
      <c r="N46" s="19"/>
      <c r="O46" s="19"/>
      <c r="P46" s="19"/>
    </row>
    <row r="47" spans="1:16" ht="15" x14ac:dyDescent="0.25">
      <c r="A47" s="15"/>
      <c r="B47" s="16" t="s">
        <v>24</v>
      </c>
      <c r="C47" s="16" t="s">
        <v>77</v>
      </c>
      <c r="D47" s="16"/>
      <c r="E47" s="17"/>
      <c r="F47" s="17"/>
      <c r="G47" s="17"/>
      <c r="H47" s="63"/>
      <c r="I47" s="17"/>
      <c r="J47" s="17"/>
      <c r="K47" s="17"/>
      <c r="L47" s="17"/>
      <c r="M47" s="17"/>
      <c r="N47" s="17"/>
      <c r="O47" s="17"/>
      <c r="P47" s="17"/>
    </row>
    <row r="48" spans="1:16" ht="15" x14ac:dyDescent="0.25">
      <c r="A48" s="15"/>
      <c r="B48" s="16" t="s">
        <v>25</v>
      </c>
      <c r="C48" s="16" t="s">
        <v>74</v>
      </c>
      <c r="D48" s="16"/>
      <c r="E48" s="17"/>
      <c r="F48" s="17"/>
      <c r="G48" s="17"/>
      <c r="H48" s="63"/>
      <c r="I48" s="17"/>
      <c r="J48" s="17"/>
      <c r="K48" s="17"/>
      <c r="L48" s="17"/>
      <c r="M48" s="17"/>
      <c r="N48" s="17"/>
      <c r="O48" s="17"/>
      <c r="P48" s="17"/>
    </row>
    <row r="49" spans="1:16" s="42" customFormat="1" ht="18.75" x14ac:dyDescent="0.3">
      <c r="A49" s="13"/>
      <c r="B49" s="45" t="s">
        <v>12</v>
      </c>
      <c r="C49" s="45" t="s">
        <v>75</v>
      </c>
      <c r="D49" s="45"/>
      <c r="E49" s="46"/>
      <c r="F49" s="46"/>
      <c r="G49" s="46"/>
      <c r="H49" s="64"/>
      <c r="I49" s="46"/>
      <c r="J49" s="46"/>
      <c r="K49" s="17"/>
      <c r="L49" s="17"/>
      <c r="M49" s="17"/>
      <c r="N49" s="17"/>
      <c r="O49" s="17"/>
      <c r="P49" s="17"/>
    </row>
    <row r="50" spans="1:16" s="42" customFormat="1" ht="24.75" customHeight="1" x14ac:dyDescent="0.25">
      <c r="A50" s="43"/>
      <c r="B50" s="44"/>
      <c r="C50" s="41"/>
      <c r="D50" s="44"/>
      <c r="E50" s="44"/>
      <c r="F50" s="44"/>
      <c r="G50" s="44"/>
      <c r="H50" s="65"/>
      <c r="I50" s="44"/>
      <c r="J50" s="44"/>
    </row>
  </sheetData>
  <mergeCells count="16">
    <mergeCell ref="I42:N42"/>
    <mergeCell ref="I45:O45"/>
    <mergeCell ref="I43:N43"/>
    <mergeCell ref="I44:N44"/>
    <mergeCell ref="A1:P1"/>
    <mergeCell ref="A2:P2"/>
    <mergeCell ref="A3:P3"/>
    <mergeCell ref="A8:C8"/>
    <mergeCell ref="A10:A11"/>
    <mergeCell ref="B10:B11"/>
    <mergeCell ref="C10:C11"/>
    <mergeCell ref="D10:D11"/>
    <mergeCell ref="E10:E11"/>
    <mergeCell ref="I10:L10"/>
    <mergeCell ref="O10:O11"/>
    <mergeCell ref="P10:P11"/>
  </mergeCells>
  <conditionalFormatting sqref="E46:E49">
    <cfRule type="duplicateValues" dxfId="1" priority="1"/>
  </conditionalFormatting>
  <pageMargins left="0.3" right="0.24" top="0.56000000000000005" bottom="0.75" header="0.3" footer="0.3"/>
  <pageSetup paperSize="9" scale="63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8" workbookViewId="0">
      <selection activeCell="C7" sqref="C7"/>
    </sheetView>
  </sheetViews>
  <sheetFormatPr defaultColWidth="9.125" defaultRowHeight="12.75" x14ac:dyDescent="0.2"/>
  <cols>
    <col min="1" max="1" width="8.25" style="1" customWidth="1"/>
    <col min="2" max="2" width="12.25" style="1" bestFit="1" customWidth="1"/>
    <col min="3" max="3" width="43.375" style="1" customWidth="1"/>
    <col min="4" max="4" width="16" style="1" bestFit="1" customWidth="1"/>
    <col min="5" max="5" width="15.875" style="1" customWidth="1"/>
    <col min="6" max="6" width="9.625" style="1" customWidth="1"/>
    <col min="7" max="7" width="8.625" style="1" customWidth="1"/>
    <col min="8" max="8" width="12.75" style="1" customWidth="1"/>
    <col min="9" max="9" width="11.375" style="1" customWidth="1"/>
    <col min="10" max="10" width="15.625" style="1" customWidth="1"/>
    <col min="11" max="11" width="13.75" style="1" bestFit="1" customWidth="1"/>
    <col min="12" max="12" width="25.625" style="1" customWidth="1"/>
    <col min="13" max="16384" width="9.125" style="1"/>
  </cols>
  <sheetData>
    <row r="1" spans="1:12" ht="84.75" customHeight="1" x14ac:dyDescent="0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ht="46.5" x14ac:dyDescent="0.7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2" ht="36" x14ac:dyDescent="0.55000000000000004">
      <c r="A3" s="75" t="s">
        <v>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2" ht="36" x14ac:dyDescent="0.55000000000000004">
      <c r="A4" s="2" t="s">
        <v>63</v>
      </c>
      <c r="B4" s="3"/>
      <c r="D4" s="3"/>
      <c r="E4" s="3"/>
      <c r="F4" s="3"/>
      <c r="G4" s="24"/>
      <c r="H4" s="3"/>
      <c r="I4" s="3"/>
      <c r="J4" s="3"/>
      <c r="K4" s="3"/>
      <c r="L4" s="3"/>
    </row>
    <row r="5" spans="1:12" ht="36" x14ac:dyDescent="0.55000000000000004">
      <c r="A5" s="2" t="s">
        <v>2</v>
      </c>
      <c r="B5" s="3"/>
      <c r="C5" s="3"/>
      <c r="D5" s="3"/>
      <c r="E5" s="3"/>
      <c r="F5" s="3"/>
      <c r="G5" s="24"/>
      <c r="H5" s="3"/>
      <c r="I5" s="3"/>
      <c r="J5" s="4"/>
      <c r="K5" s="3"/>
      <c r="L5" s="3"/>
    </row>
    <row r="6" spans="1:12" ht="36" x14ac:dyDescent="0.55000000000000004">
      <c r="A6" s="2" t="s">
        <v>65</v>
      </c>
      <c r="B6" s="21"/>
      <c r="C6" s="21"/>
      <c r="D6" s="21"/>
      <c r="E6" s="21"/>
      <c r="F6" s="21"/>
      <c r="G6" s="24"/>
      <c r="H6" s="21"/>
      <c r="I6" s="21"/>
      <c r="J6" s="4"/>
      <c r="K6" s="21"/>
      <c r="L6" s="21"/>
    </row>
    <row r="7" spans="1:12" ht="36" x14ac:dyDescent="0.55000000000000004">
      <c r="A7" s="2" t="s">
        <v>66</v>
      </c>
      <c r="B7" s="3"/>
      <c r="C7" s="3"/>
      <c r="D7" s="3"/>
      <c r="E7" s="3"/>
      <c r="F7" s="3"/>
      <c r="G7" s="24"/>
      <c r="H7" s="3"/>
      <c r="I7" s="3"/>
      <c r="J7" s="3"/>
      <c r="K7" s="3"/>
      <c r="L7" s="3"/>
    </row>
    <row r="8" spans="1:12" ht="36" x14ac:dyDescent="0.55000000000000004">
      <c r="A8" s="76" t="s">
        <v>3</v>
      </c>
      <c r="B8" s="76"/>
      <c r="C8" s="76"/>
      <c r="D8" s="3"/>
      <c r="E8" s="3"/>
      <c r="F8" s="3"/>
      <c r="G8" s="24"/>
      <c r="H8" s="3"/>
      <c r="I8" s="3"/>
      <c r="J8" s="3"/>
      <c r="K8" s="3"/>
      <c r="L8" s="3"/>
    </row>
    <row r="10" spans="1:12" ht="15" x14ac:dyDescent="0.2">
      <c r="A10" s="77" t="s">
        <v>4</v>
      </c>
      <c r="B10" s="77" t="s">
        <v>5</v>
      </c>
      <c r="C10" s="79" t="s">
        <v>6</v>
      </c>
      <c r="D10" s="77" t="s">
        <v>7</v>
      </c>
      <c r="E10" s="77" t="s">
        <v>8</v>
      </c>
      <c r="F10" s="5" t="s">
        <v>9</v>
      </c>
      <c r="G10" s="80" t="s">
        <v>10</v>
      </c>
      <c r="H10" s="80"/>
      <c r="I10" s="81"/>
      <c r="J10" s="6" t="s">
        <v>64</v>
      </c>
      <c r="K10" s="82" t="s">
        <v>11</v>
      </c>
      <c r="L10" s="84" t="s">
        <v>12</v>
      </c>
    </row>
    <row r="11" spans="1:12" ht="15" x14ac:dyDescent="0.2">
      <c r="A11" s="78"/>
      <c r="B11" s="78"/>
      <c r="C11" s="79"/>
      <c r="D11" s="78"/>
      <c r="E11" s="78"/>
      <c r="F11" s="7" t="s">
        <v>13</v>
      </c>
      <c r="G11" s="23" t="s">
        <v>14</v>
      </c>
      <c r="H11" s="9" t="s">
        <v>15</v>
      </c>
      <c r="I11" s="9" t="s">
        <v>16</v>
      </c>
      <c r="J11" s="8" t="s">
        <v>17</v>
      </c>
      <c r="K11" s="83"/>
      <c r="L11" s="85"/>
    </row>
    <row r="12" spans="1:12" ht="34.5" customHeight="1" x14ac:dyDescent="0.2">
      <c r="A12" s="10">
        <v>1</v>
      </c>
      <c r="B12" s="10" t="s">
        <v>62</v>
      </c>
      <c r="C12" s="32" t="s">
        <v>18</v>
      </c>
      <c r="D12" s="27">
        <v>17533661</v>
      </c>
      <c r="E12" s="27" t="s">
        <v>19</v>
      </c>
      <c r="F12" s="27">
        <v>119</v>
      </c>
      <c r="G12" s="32">
        <v>355</v>
      </c>
      <c r="H12" s="32"/>
      <c r="I12" s="7"/>
      <c r="J12" s="25">
        <v>67395.090000000011</v>
      </c>
      <c r="K12" s="26">
        <f t="shared" ref="K12:K40" si="0">J12*F12</f>
        <v>8020015.7100000009</v>
      </c>
      <c r="L12" s="7"/>
    </row>
    <row r="13" spans="1:12" ht="30.75" customHeight="1" x14ac:dyDescent="0.2">
      <c r="A13" s="10">
        <v>2</v>
      </c>
      <c r="B13" s="22" t="s">
        <v>62</v>
      </c>
      <c r="C13" s="32" t="s">
        <v>20</v>
      </c>
      <c r="D13" s="27">
        <v>21707132</v>
      </c>
      <c r="E13" s="27" t="s">
        <v>21</v>
      </c>
      <c r="F13" s="27">
        <v>66</v>
      </c>
      <c r="G13" s="32">
        <v>302</v>
      </c>
      <c r="H13" s="32"/>
      <c r="I13" s="7"/>
      <c r="J13" s="25">
        <v>69295.327499999999</v>
      </c>
      <c r="K13" s="26">
        <f t="shared" si="0"/>
        <v>4573491.6150000002</v>
      </c>
      <c r="L13" s="7"/>
    </row>
    <row r="14" spans="1:12" ht="15" customHeight="1" x14ac:dyDescent="0.2">
      <c r="A14" s="22">
        <v>3</v>
      </c>
      <c r="B14" s="22" t="s">
        <v>62</v>
      </c>
      <c r="C14" s="32" t="s">
        <v>27</v>
      </c>
      <c r="D14" s="27">
        <v>15126069</v>
      </c>
      <c r="E14" s="27" t="s">
        <v>26</v>
      </c>
      <c r="F14" s="27">
        <v>65</v>
      </c>
      <c r="G14" s="32">
        <v>1454</v>
      </c>
      <c r="H14" s="32"/>
      <c r="I14" s="7"/>
      <c r="J14" s="25">
        <v>89881.233750000014</v>
      </c>
      <c r="K14" s="26">
        <f t="shared" si="0"/>
        <v>5842280.1937500006</v>
      </c>
      <c r="L14" s="7"/>
    </row>
    <row r="15" spans="1:12" ht="15" x14ac:dyDescent="0.2">
      <c r="A15" s="22">
        <v>4</v>
      </c>
      <c r="B15" s="22" t="s">
        <v>62</v>
      </c>
      <c r="C15" s="32" t="s">
        <v>28</v>
      </c>
      <c r="D15" s="27">
        <v>11110683</v>
      </c>
      <c r="E15" s="27">
        <v>11110683</v>
      </c>
      <c r="F15" s="27">
        <v>64</v>
      </c>
      <c r="G15" s="32">
        <v>362</v>
      </c>
      <c r="H15" s="32"/>
      <c r="I15" s="7"/>
      <c r="J15" s="25">
        <v>239746.63125000001</v>
      </c>
      <c r="K15" s="26">
        <f t="shared" si="0"/>
        <v>15343784.4</v>
      </c>
      <c r="L15" s="7"/>
    </row>
    <row r="16" spans="1:12" ht="15" x14ac:dyDescent="0.2">
      <c r="A16" s="22">
        <v>5</v>
      </c>
      <c r="B16" s="22" t="s">
        <v>62</v>
      </c>
      <c r="C16" s="32" t="s">
        <v>29</v>
      </c>
      <c r="D16" s="32">
        <v>11172907</v>
      </c>
      <c r="E16" s="32">
        <v>11172907</v>
      </c>
      <c r="F16" s="32">
        <v>56</v>
      </c>
      <c r="G16" s="32">
        <v>188</v>
      </c>
      <c r="H16" s="32"/>
      <c r="I16" s="7"/>
      <c r="J16" s="25">
        <v>86524.147500000006</v>
      </c>
      <c r="K16" s="26">
        <f t="shared" si="0"/>
        <v>4845352.2600000007</v>
      </c>
      <c r="L16" s="7"/>
    </row>
    <row r="17" spans="1:12" ht="15" x14ac:dyDescent="0.2">
      <c r="A17" s="22">
        <v>6</v>
      </c>
      <c r="B17" s="22" t="s">
        <v>62</v>
      </c>
      <c r="C17" s="32" t="s">
        <v>30</v>
      </c>
      <c r="D17" s="27">
        <v>11703980</v>
      </c>
      <c r="E17" s="27">
        <v>11703980</v>
      </c>
      <c r="F17" s="32">
        <v>7</v>
      </c>
      <c r="G17" s="32">
        <v>43</v>
      </c>
      <c r="H17" s="32"/>
      <c r="I17" s="7"/>
      <c r="J17" s="25">
        <v>187236.73499999999</v>
      </c>
      <c r="K17" s="26">
        <f t="shared" si="0"/>
        <v>1310657.145</v>
      </c>
      <c r="L17" s="7"/>
    </row>
    <row r="18" spans="1:12" ht="15" customHeight="1" x14ac:dyDescent="0.2">
      <c r="A18" s="22">
        <v>7</v>
      </c>
      <c r="B18" s="22" t="s">
        <v>62</v>
      </c>
      <c r="C18" s="32" t="s">
        <v>32</v>
      </c>
      <c r="D18" s="27">
        <v>17438620</v>
      </c>
      <c r="E18" s="27" t="s">
        <v>31</v>
      </c>
      <c r="F18" s="32">
        <v>9</v>
      </c>
      <c r="G18" s="32">
        <v>5</v>
      </c>
      <c r="H18" s="32">
        <v>4</v>
      </c>
      <c r="I18" s="7"/>
      <c r="J18" s="25">
        <v>334568.48250000004</v>
      </c>
      <c r="K18" s="26">
        <f t="shared" si="0"/>
        <v>3011116.3425000003</v>
      </c>
      <c r="L18" s="7"/>
    </row>
    <row r="19" spans="1:12" ht="15" x14ac:dyDescent="0.2">
      <c r="A19" s="22">
        <v>8</v>
      </c>
      <c r="B19" s="22" t="s">
        <v>62</v>
      </c>
      <c r="C19" s="32" t="s">
        <v>33</v>
      </c>
      <c r="D19" s="27">
        <v>11448509</v>
      </c>
      <c r="E19" s="27">
        <v>11448509</v>
      </c>
      <c r="F19" s="32">
        <v>55</v>
      </c>
      <c r="G19" s="32">
        <v>35</v>
      </c>
      <c r="H19" s="32">
        <v>20</v>
      </c>
      <c r="I19" s="7"/>
      <c r="J19" s="25">
        <v>258115.59375</v>
      </c>
      <c r="K19" s="26">
        <f t="shared" si="0"/>
        <v>14196357.65625</v>
      </c>
      <c r="L19" s="7"/>
    </row>
    <row r="20" spans="1:12" ht="15" x14ac:dyDescent="0.2">
      <c r="A20" s="22">
        <v>9</v>
      </c>
      <c r="B20" s="22" t="s">
        <v>62</v>
      </c>
      <c r="C20" s="32" t="s">
        <v>34</v>
      </c>
      <c r="D20" s="27">
        <v>17410286</v>
      </c>
      <c r="E20" s="27">
        <v>17410286</v>
      </c>
      <c r="F20" s="32">
        <v>6</v>
      </c>
      <c r="G20" s="32">
        <v>8</v>
      </c>
      <c r="H20" s="32"/>
      <c r="I20" s="7"/>
      <c r="J20" s="25">
        <v>113064.13125000001</v>
      </c>
      <c r="K20" s="26">
        <f t="shared" si="0"/>
        <v>678384.78750000009</v>
      </c>
      <c r="L20" s="7"/>
    </row>
    <row r="21" spans="1:12" ht="15" x14ac:dyDescent="0.2">
      <c r="A21" s="22">
        <v>10</v>
      </c>
      <c r="B21" s="22" t="s">
        <v>62</v>
      </c>
      <c r="C21" s="32" t="s">
        <v>35</v>
      </c>
      <c r="D21" s="27">
        <v>11033997</v>
      </c>
      <c r="E21" s="27">
        <v>11033997</v>
      </c>
      <c r="F21" s="32">
        <v>9</v>
      </c>
      <c r="G21" s="32">
        <v>236</v>
      </c>
      <c r="H21" s="32"/>
      <c r="I21" s="7"/>
      <c r="J21" s="25">
        <v>224418.04875000002</v>
      </c>
      <c r="K21" s="26">
        <f t="shared" si="0"/>
        <v>2019762.4387500002</v>
      </c>
      <c r="L21" s="7"/>
    </row>
    <row r="22" spans="1:12" ht="15" x14ac:dyDescent="0.2">
      <c r="A22" s="22">
        <v>11</v>
      </c>
      <c r="B22" s="22" t="s">
        <v>62</v>
      </c>
      <c r="C22" s="32" t="s">
        <v>36</v>
      </c>
      <c r="D22" s="27">
        <v>11110532</v>
      </c>
      <c r="E22" s="27">
        <v>11110532</v>
      </c>
      <c r="F22" s="32">
        <v>8</v>
      </c>
      <c r="G22" s="32">
        <v>44</v>
      </c>
      <c r="H22" s="32"/>
      <c r="I22" s="7"/>
      <c r="J22" s="25">
        <v>415771.96499999997</v>
      </c>
      <c r="K22" s="26">
        <f t="shared" si="0"/>
        <v>3326175.7199999997</v>
      </c>
      <c r="L22" s="7"/>
    </row>
    <row r="23" spans="1:12" ht="15" x14ac:dyDescent="0.2">
      <c r="A23" s="22">
        <v>12</v>
      </c>
      <c r="B23" s="22" t="s">
        <v>62</v>
      </c>
      <c r="C23" s="32" t="s">
        <v>38</v>
      </c>
      <c r="D23" s="27" t="s">
        <v>37</v>
      </c>
      <c r="E23" s="27" t="s">
        <v>37</v>
      </c>
      <c r="F23" s="32">
        <v>1</v>
      </c>
      <c r="G23" s="32">
        <v>144</v>
      </c>
      <c r="H23" s="32"/>
      <c r="I23" s="7"/>
      <c r="J23" s="25">
        <v>172731.58875000002</v>
      </c>
      <c r="K23" s="26">
        <f t="shared" si="0"/>
        <v>172731.58875000002</v>
      </c>
      <c r="L23" s="7"/>
    </row>
    <row r="24" spans="1:12" ht="15" x14ac:dyDescent="0.2">
      <c r="A24" s="22">
        <v>13</v>
      </c>
      <c r="B24" s="22" t="s">
        <v>62</v>
      </c>
      <c r="C24" s="32" t="s">
        <v>39</v>
      </c>
      <c r="D24" s="27">
        <v>14776946</v>
      </c>
      <c r="E24" s="27">
        <v>14509379</v>
      </c>
      <c r="F24" s="32">
        <v>8</v>
      </c>
      <c r="G24" s="32">
        <v>62</v>
      </c>
      <c r="H24" s="32"/>
      <c r="I24" s="7"/>
      <c r="J24" s="25">
        <v>427236.73125000007</v>
      </c>
      <c r="K24" s="26">
        <f t="shared" si="0"/>
        <v>3417893.8500000006</v>
      </c>
      <c r="L24" s="7"/>
    </row>
    <row r="25" spans="1:12" ht="15" customHeight="1" x14ac:dyDescent="0.2">
      <c r="A25" s="22">
        <v>14</v>
      </c>
      <c r="B25" s="22" t="s">
        <v>62</v>
      </c>
      <c r="C25" s="32" t="s">
        <v>41</v>
      </c>
      <c r="D25" s="27">
        <v>14524170</v>
      </c>
      <c r="E25" s="27" t="s">
        <v>40</v>
      </c>
      <c r="F25" s="32">
        <v>24</v>
      </c>
      <c r="G25" s="32">
        <v>393</v>
      </c>
      <c r="H25" s="32"/>
      <c r="I25" s="7"/>
      <c r="J25" s="25">
        <v>40031.670000000006</v>
      </c>
      <c r="K25" s="26">
        <f t="shared" si="0"/>
        <v>960760.08000000007</v>
      </c>
      <c r="L25" s="7"/>
    </row>
    <row r="26" spans="1:12" ht="15" x14ac:dyDescent="0.2">
      <c r="A26" s="22">
        <v>15</v>
      </c>
      <c r="B26" s="22" t="s">
        <v>62</v>
      </c>
      <c r="C26" s="32" t="s">
        <v>43</v>
      </c>
      <c r="D26" s="27" t="s">
        <v>42</v>
      </c>
      <c r="E26" s="27" t="s">
        <v>42</v>
      </c>
      <c r="F26" s="32">
        <v>13</v>
      </c>
      <c r="G26" s="32">
        <v>278</v>
      </c>
      <c r="H26" s="32"/>
      <c r="I26" s="7"/>
      <c r="J26" s="25">
        <v>58083.926250000004</v>
      </c>
      <c r="K26" s="26">
        <f t="shared" si="0"/>
        <v>755091.04125000001</v>
      </c>
      <c r="L26" s="7"/>
    </row>
    <row r="27" spans="1:12" ht="30" x14ac:dyDescent="0.2">
      <c r="A27" s="22">
        <v>16</v>
      </c>
      <c r="B27" s="22" t="s">
        <v>62</v>
      </c>
      <c r="C27" s="32" t="s">
        <v>45</v>
      </c>
      <c r="D27" s="27">
        <v>14524946</v>
      </c>
      <c r="E27" s="27" t="s">
        <v>44</v>
      </c>
      <c r="F27" s="32">
        <v>2</v>
      </c>
      <c r="G27" s="32">
        <v>2</v>
      </c>
      <c r="H27" s="32"/>
      <c r="I27" s="7"/>
      <c r="J27" s="25">
        <v>442691.99625000003</v>
      </c>
      <c r="K27" s="26">
        <f t="shared" si="0"/>
        <v>885383.99250000005</v>
      </c>
      <c r="L27" s="7"/>
    </row>
    <row r="28" spans="1:12" ht="15" x14ac:dyDescent="0.2">
      <c r="A28" s="22">
        <v>17</v>
      </c>
      <c r="B28" s="22" t="s">
        <v>62</v>
      </c>
      <c r="C28" s="32" t="s">
        <v>36</v>
      </c>
      <c r="D28" s="27">
        <v>11033998</v>
      </c>
      <c r="E28" s="27">
        <v>11033998</v>
      </c>
      <c r="F28" s="32">
        <v>11</v>
      </c>
      <c r="G28" s="32">
        <v>26</v>
      </c>
      <c r="H28" s="32"/>
      <c r="I28" s="7"/>
      <c r="J28" s="25">
        <v>366365.7900000001</v>
      </c>
      <c r="K28" s="26">
        <f t="shared" si="0"/>
        <v>4030023.6900000009</v>
      </c>
      <c r="L28" s="7"/>
    </row>
    <row r="29" spans="1:12" ht="15" customHeight="1" x14ac:dyDescent="0.2">
      <c r="A29" s="22">
        <v>18</v>
      </c>
      <c r="B29" s="22" t="s">
        <v>62</v>
      </c>
      <c r="C29" s="32" t="s">
        <v>47</v>
      </c>
      <c r="D29" s="27">
        <v>17438619</v>
      </c>
      <c r="E29" s="27" t="s">
        <v>46</v>
      </c>
      <c r="F29" s="32">
        <v>10</v>
      </c>
      <c r="G29" s="32">
        <v>11</v>
      </c>
      <c r="H29" s="32"/>
      <c r="I29" s="7"/>
      <c r="J29" s="25">
        <v>275091.04875000007</v>
      </c>
      <c r="K29" s="26">
        <f t="shared" si="0"/>
        <v>2750910.4875000007</v>
      </c>
      <c r="L29" s="7"/>
    </row>
    <row r="30" spans="1:12" ht="30" x14ac:dyDescent="0.2">
      <c r="A30" s="22">
        <v>19</v>
      </c>
      <c r="B30" s="22" t="s">
        <v>62</v>
      </c>
      <c r="C30" s="32" t="s">
        <v>49</v>
      </c>
      <c r="D30" s="27">
        <v>15052786</v>
      </c>
      <c r="E30" s="32" t="s">
        <v>48</v>
      </c>
      <c r="F30" s="32">
        <v>4</v>
      </c>
      <c r="G30" s="32">
        <v>109</v>
      </c>
      <c r="H30" s="32"/>
      <c r="I30" s="7"/>
      <c r="J30" s="25">
        <v>136183.68750000003</v>
      </c>
      <c r="K30" s="26">
        <f t="shared" si="0"/>
        <v>544734.75000000012</v>
      </c>
      <c r="L30" s="7"/>
    </row>
    <row r="31" spans="1:12" ht="30" x14ac:dyDescent="0.2">
      <c r="A31" s="22">
        <v>20</v>
      </c>
      <c r="B31" s="22" t="s">
        <v>62</v>
      </c>
      <c r="C31" s="32" t="s">
        <v>51</v>
      </c>
      <c r="D31" s="27">
        <v>21620181</v>
      </c>
      <c r="E31" s="27" t="s">
        <v>50</v>
      </c>
      <c r="F31" s="32">
        <v>7</v>
      </c>
      <c r="G31" s="32">
        <v>377</v>
      </c>
      <c r="H31" s="32"/>
      <c r="I31" s="7"/>
      <c r="J31" s="25">
        <v>235059.37875000003</v>
      </c>
      <c r="K31" s="26">
        <f t="shared" si="0"/>
        <v>1645415.6512500001</v>
      </c>
      <c r="L31" s="7"/>
    </row>
    <row r="32" spans="1:12" ht="30" x14ac:dyDescent="0.2">
      <c r="A32" s="22">
        <v>21</v>
      </c>
      <c r="B32" s="22" t="s">
        <v>62</v>
      </c>
      <c r="C32" s="32" t="s">
        <v>36</v>
      </c>
      <c r="D32" s="27">
        <v>11033996</v>
      </c>
      <c r="E32" s="27" t="s">
        <v>52</v>
      </c>
      <c r="F32" s="32">
        <v>15</v>
      </c>
      <c r="G32" s="32">
        <v>201</v>
      </c>
      <c r="H32" s="32"/>
      <c r="I32" s="7"/>
      <c r="J32" s="25">
        <v>347490.09750000003</v>
      </c>
      <c r="K32" s="26">
        <f t="shared" si="0"/>
        <v>5212351.4625000004</v>
      </c>
      <c r="L32" s="7"/>
    </row>
    <row r="33" spans="1:12" ht="15" x14ac:dyDescent="0.2">
      <c r="A33" s="22">
        <v>22</v>
      </c>
      <c r="B33" s="22" t="s">
        <v>62</v>
      </c>
      <c r="C33" s="32" t="s">
        <v>53</v>
      </c>
      <c r="D33" s="27">
        <v>20424148</v>
      </c>
      <c r="E33" s="27">
        <v>20424148</v>
      </c>
      <c r="F33" s="32">
        <v>7</v>
      </c>
      <c r="G33" s="32">
        <v>99</v>
      </c>
      <c r="H33" s="32"/>
      <c r="I33" s="7"/>
      <c r="J33" s="25">
        <v>627965.15249999997</v>
      </c>
      <c r="K33" s="26">
        <f t="shared" si="0"/>
        <v>4395756.0674999999</v>
      </c>
      <c r="L33" s="7"/>
    </row>
    <row r="34" spans="1:12" ht="30" x14ac:dyDescent="0.2">
      <c r="A34" s="22">
        <v>23</v>
      </c>
      <c r="B34" s="22" t="s">
        <v>62</v>
      </c>
      <c r="C34" s="32" t="s">
        <v>32</v>
      </c>
      <c r="D34" s="27">
        <v>17410284</v>
      </c>
      <c r="E34" s="27" t="s">
        <v>54</v>
      </c>
      <c r="F34" s="32">
        <v>5</v>
      </c>
      <c r="G34" s="32">
        <v>21</v>
      </c>
      <c r="H34" s="32"/>
      <c r="I34" s="7"/>
      <c r="J34" s="25">
        <v>111987.33000000003</v>
      </c>
      <c r="K34" s="26">
        <f t="shared" si="0"/>
        <v>559936.65000000014</v>
      </c>
      <c r="L34" s="7"/>
    </row>
    <row r="35" spans="1:12" ht="15" customHeight="1" x14ac:dyDescent="0.2">
      <c r="A35" s="22">
        <v>24</v>
      </c>
      <c r="B35" s="22" t="s">
        <v>62</v>
      </c>
      <c r="C35" s="27" t="s">
        <v>55</v>
      </c>
      <c r="D35" s="27">
        <v>17410278</v>
      </c>
      <c r="E35" s="27">
        <v>17410278</v>
      </c>
      <c r="F35" s="32">
        <v>21</v>
      </c>
      <c r="G35" s="32">
        <v>10</v>
      </c>
      <c r="H35" s="32">
        <v>11</v>
      </c>
      <c r="I35" s="7"/>
      <c r="J35" s="25">
        <v>304544.73</v>
      </c>
      <c r="K35" s="26">
        <f t="shared" si="0"/>
        <v>6395439.3300000001</v>
      </c>
      <c r="L35" s="7"/>
    </row>
    <row r="36" spans="1:12" ht="15" customHeight="1" x14ac:dyDescent="0.2">
      <c r="A36" s="22">
        <v>25</v>
      </c>
      <c r="B36" s="22" t="s">
        <v>62</v>
      </c>
      <c r="C36" s="32" t="s">
        <v>55</v>
      </c>
      <c r="D36" s="27">
        <v>17410276</v>
      </c>
      <c r="E36" s="27">
        <v>17410276</v>
      </c>
      <c r="F36" s="32">
        <v>3</v>
      </c>
      <c r="G36" s="32">
        <v>6</v>
      </c>
      <c r="H36" s="32"/>
      <c r="I36" s="7"/>
      <c r="J36" s="25">
        <v>279651.61875000002</v>
      </c>
      <c r="K36" s="26">
        <f t="shared" si="0"/>
        <v>838954.85625000007</v>
      </c>
      <c r="L36" s="7"/>
    </row>
    <row r="37" spans="1:12" ht="30" x14ac:dyDescent="0.2">
      <c r="A37" s="22">
        <v>26</v>
      </c>
      <c r="B37" s="22" t="s">
        <v>62</v>
      </c>
      <c r="C37" s="32" t="s">
        <v>57</v>
      </c>
      <c r="D37" s="27">
        <v>11033999</v>
      </c>
      <c r="E37" s="27" t="s">
        <v>56</v>
      </c>
      <c r="F37" s="32">
        <v>8</v>
      </c>
      <c r="G37" s="32">
        <v>125</v>
      </c>
      <c r="H37" s="32"/>
      <c r="I37" s="7"/>
      <c r="J37" s="25">
        <v>233539.18875</v>
      </c>
      <c r="K37" s="26">
        <f t="shared" si="0"/>
        <v>1868313.51</v>
      </c>
      <c r="L37" s="7"/>
    </row>
    <row r="38" spans="1:12" ht="15" x14ac:dyDescent="0.2">
      <c r="A38" s="22">
        <v>27</v>
      </c>
      <c r="B38" s="22" t="s">
        <v>62</v>
      </c>
      <c r="C38" s="32" t="s">
        <v>58</v>
      </c>
      <c r="D38" s="27">
        <v>14691909</v>
      </c>
      <c r="E38" s="27">
        <v>14691909</v>
      </c>
      <c r="F38" s="32">
        <v>5</v>
      </c>
      <c r="G38" s="32">
        <v>8</v>
      </c>
      <c r="H38" s="32"/>
      <c r="I38" s="7"/>
      <c r="J38" s="25">
        <v>62517.813749999994</v>
      </c>
      <c r="K38" s="26">
        <f t="shared" si="0"/>
        <v>312589.06874999998</v>
      </c>
      <c r="L38" s="7"/>
    </row>
    <row r="39" spans="1:12" ht="30" x14ac:dyDescent="0.2">
      <c r="A39" s="22">
        <v>28</v>
      </c>
      <c r="B39" s="22" t="s">
        <v>62</v>
      </c>
      <c r="C39" s="32" t="s">
        <v>60</v>
      </c>
      <c r="D39" s="27">
        <v>14711981</v>
      </c>
      <c r="E39" s="27" t="s">
        <v>59</v>
      </c>
      <c r="F39" s="32">
        <v>5</v>
      </c>
      <c r="G39" s="32">
        <v>40</v>
      </c>
      <c r="H39" s="32"/>
      <c r="I39" s="7"/>
      <c r="J39" s="25">
        <v>89247.821250000023</v>
      </c>
      <c r="K39" s="26">
        <f t="shared" si="0"/>
        <v>446239.10625000013</v>
      </c>
      <c r="L39" s="7"/>
    </row>
    <row r="40" spans="1:12" ht="15" x14ac:dyDescent="0.2">
      <c r="A40" s="22">
        <v>29</v>
      </c>
      <c r="B40" s="22" t="s">
        <v>62</v>
      </c>
      <c r="C40" s="32" t="s">
        <v>61</v>
      </c>
      <c r="D40" s="27">
        <v>14688861</v>
      </c>
      <c r="E40" s="27">
        <v>14688861</v>
      </c>
      <c r="F40" s="32">
        <v>9</v>
      </c>
      <c r="G40" s="32">
        <v>29</v>
      </c>
      <c r="H40" s="32"/>
      <c r="I40" s="7"/>
      <c r="J40" s="25">
        <v>405003.95250000001</v>
      </c>
      <c r="K40" s="26">
        <f t="shared" si="0"/>
        <v>3645035.5725000002</v>
      </c>
      <c r="L40" s="7"/>
    </row>
    <row r="41" spans="1:12" ht="15" x14ac:dyDescent="0.2">
      <c r="A41" s="11"/>
      <c r="B41" s="11"/>
      <c r="C41" s="11"/>
      <c r="D41" s="11"/>
      <c r="E41" s="11"/>
      <c r="F41" s="11"/>
      <c r="G41" s="86" t="s">
        <v>11</v>
      </c>
      <c r="H41" s="86"/>
      <c r="I41" s="86"/>
      <c r="J41" s="86"/>
      <c r="K41" s="12">
        <f>SUM(K12:K40)</f>
        <v>102004939.02375004</v>
      </c>
      <c r="L41" s="13"/>
    </row>
    <row r="42" spans="1:12" ht="15" x14ac:dyDescent="0.2">
      <c r="A42" s="14"/>
      <c r="B42" s="14"/>
      <c r="C42" s="14"/>
      <c r="D42" s="14"/>
      <c r="E42" s="14"/>
      <c r="F42" s="14"/>
      <c r="G42" s="72"/>
      <c r="H42" s="72"/>
      <c r="I42" s="72"/>
      <c r="J42" s="72"/>
      <c r="K42" s="72"/>
      <c r="L42" s="13"/>
    </row>
    <row r="43" spans="1:12" ht="15" x14ac:dyDescent="0.25">
      <c r="A43" s="15"/>
      <c r="B43" s="16" t="s">
        <v>22</v>
      </c>
      <c r="C43" s="16" t="s">
        <v>23</v>
      </c>
      <c r="D43" s="16"/>
      <c r="E43" s="17"/>
      <c r="F43" s="18"/>
      <c r="G43" s="18"/>
      <c r="H43" s="19"/>
      <c r="I43" s="19"/>
      <c r="J43" s="19"/>
      <c r="K43" s="19"/>
      <c r="L43" s="19"/>
    </row>
    <row r="44" spans="1:12" ht="15" x14ac:dyDescent="0.25">
      <c r="A44" s="15"/>
      <c r="B44" s="16" t="s">
        <v>24</v>
      </c>
      <c r="C44" s="16" t="s">
        <v>67</v>
      </c>
      <c r="D44" s="16"/>
      <c r="E44" s="17"/>
      <c r="F44" s="17"/>
      <c r="G44" s="17"/>
      <c r="H44" s="17"/>
      <c r="I44" s="17"/>
      <c r="J44" s="17"/>
      <c r="K44" s="17"/>
      <c r="L44" s="17"/>
    </row>
    <row r="45" spans="1:12" ht="15" x14ac:dyDescent="0.25">
      <c r="A45" s="15"/>
      <c r="B45" s="16" t="s">
        <v>25</v>
      </c>
      <c r="C45" s="16" t="s">
        <v>68</v>
      </c>
      <c r="D45" s="16"/>
      <c r="E45" s="17"/>
      <c r="F45" s="17"/>
      <c r="G45" s="17"/>
      <c r="H45" s="17"/>
      <c r="I45" s="17"/>
      <c r="J45" s="17"/>
      <c r="K45" s="17"/>
      <c r="L45" s="17"/>
    </row>
    <row r="46" spans="1:12" ht="18.75" x14ac:dyDescent="0.3">
      <c r="A46" s="15"/>
      <c r="B46" s="35" t="s">
        <v>12</v>
      </c>
      <c r="C46" s="35" t="s">
        <v>69</v>
      </c>
      <c r="D46" s="35"/>
      <c r="E46" s="36"/>
      <c r="F46" s="36"/>
      <c r="G46" s="36"/>
      <c r="H46" s="33"/>
      <c r="I46" s="33"/>
      <c r="J46" s="33"/>
      <c r="K46" s="33"/>
      <c r="L46" s="33"/>
    </row>
    <row r="47" spans="1:12" ht="24.75" customHeight="1" x14ac:dyDescent="0.25">
      <c r="A47" s="20"/>
      <c r="B47" s="37"/>
      <c r="C47" s="35" t="s">
        <v>70</v>
      </c>
      <c r="D47" s="37"/>
      <c r="E47" s="37"/>
      <c r="F47" s="37"/>
      <c r="G47" s="37"/>
      <c r="H47" s="34"/>
      <c r="I47" s="34"/>
      <c r="J47" s="34"/>
      <c r="K47" s="34"/>
      <c r="L47" s="34"/>
    </row>
  </sheetData>
  <mergeCells count="14">
    <mergeCell ref="G42:K42"/>
    <mergeCell ref="A1:L1"/>
    <mergeCell ref="A2:L2"/>
    <mergeCell ref="A3:L3"/>
    <mergeCell ref="A8:C8"/>
    <mergeCell ref="A10:A11"/>
    <mergeCell ref="B10:B11"/>
    <mergeCell ref="C10:C11"/>
    <mergeCell ref="D10:D11"/>
    <mergeCell ref="E10:E11"/>
    <mergeCell ref="G10:I10"/>
    <mergeCell ref="K10:K11"/>
    <mergeCell ref="L10:L11"/>
    <mergeCell ref="G41:J41"/>
  </mergeCells>
  <conditionalFormatting sqref="E43:E46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6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Update(11.7.23)</vt:lpstr>
      <vt:lpstr>Sheet1</vt:lpstr>
      <vt:lpstr>CCO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2023-07-11T10:29:15Z</cp:lastPrinted>
  <dcterms:created xsi:type="dcterms:W3CDTF">2023-06-14T05:10:51Z</dcterms:created>
  <dcterms:modified xsi:type="dcterms:W3CDTF">2023-10-10T08:20:47Z</dcterms:modified>
</cp:coreProperties>
</file>