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0490" windowHeight="7755" tabRatio="507" firstSheet="1" activeTab="6"/>
  </bookViews>
  <sheets>
    <sheet name="Update Mit" sheetId="16" r:id="rId1"/>
    <sheet name="Update Mat" sheetId="15" r:id="rId2"/>
    <sheet name="Sheet1" sheetId="12" state="hidden" r:id="rId3"/>
    <sheet name="Sheet2" sheetId="13" state="hidden" r:id="rId4"/>
    <sheet name="Tennant" sheetId="1" r:id="rId5"/>
    <sheet name="Kolowa Fan" sheetId="7" r:id="rId6"/>
    <sheet name="Klenco" sheetId="5" r:id="rId7"/>
    <sheet name="Plastic Pallet" sheetId="8" r:id="rId8"/>
    <sheet name="Sheet3" sheetId="17" r:id="rId9"/>
  </sheets>
  <definedNames>
    <definedName name="_xlnm._FilterDatabase" localSheetId="6" hidden="1">Klenco!$A$2:$H$12</definedName>
    <definedName name="_xlnm._FilterDatabase" localSheetId="5" hidden="1">'Kolowa Fan'!$B$2:$G$10</definedName>
    <definedName name="_xlnm._FilterDatabase" localSheetId="4" hidden="1">Tennant!$A$2:$I$25</definedName>
    <definedName name="_xlnm.Print_Area" localSheetId="6">Klenco!$A$1:$I$12</definedName>
  </definedNames>
  <calcPr calcId="152511"/>
</workbook>
</file>

<file path=xl/calcChain.xml><?xml version="1.0" encoding="utf-8"?>
<calcChain xmlns="http://schemas.openxmlformats.org/spreadsheetml/2006/main">
  <c r="G20" i="15" l="1"/>
  <c r="G11" i="15"/>
  <c r="I24" i="15" l="1"/>
  <c r="H10" i="15"/>
  <c r="I10" i="15" s="1"/>
  <c r="I9" i="15"/>
  <c r="I8" i="15"/>
  <c r="H7" i="15"/>
  <c r="I7" i="15" s="1"/>
  <c r="I6" i="15"/>
  <c r="I5" i="15"/>
  <c r="J5" i="16"/>
  <c r="J4" i="16"/>
  <c r="G25" i="1" l="1"/>
  <c r="H15" i="16" l="1"/>
  <c r="H6" i="16" l="1"/>
  <c r="G12" i="5" l="1"/>
  <c r="H7" i="8" l="1"/>
  <c r="I31" i="8" l="1"/>
  <c r="H25" i="13" l="1"/>
  <c r="H14" i="12"/>
  <c r="D10" i="7"/>
</calcChain>
</file>

<file path=xl/comments1.xml><?xml version="1.0" encoding="utf-8"?>
<comments xmlns="http://schemas.openxmlformats.org/spreadsheetml/2006/main">
  <authors>
    <author>Author</author>
  </authors>
  <commentList>
    <comment ref="H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13.8.2018</t>
        </r>
      </text>
    </comment>
  </commentList>
</comments>
</file>

<file path=xl/sharedStrings.xml><?xml version="1.0" encoding="utf-8"?>
<sst xmlns="http://schemas.openxmlformats.org/spreadsheetml/2006/main" count="674" uniqueCount="258">
  <si>
    <t>Sr.No</t>
  </si>
  <si>
    <t>Type</t>
  </si>
  <si>
    <t>Price( USD)</t>
  </si>
  <si>
    <t>Qty</t>
  </si>
  <si>
    <t>Location</t>
  </si>
  <si>
    <t>A3AG06371</t>
  </si>
  <si>
    <t>A3AF 05599</t>
  </si>
  <si>
    <t>A3AF 06099</t>
  </si>
  <si>
    <t>Total</t>
  </si>
  <si>
    <t>Tennant</t>
  </si>
  <si>
    <t>T 3e</t>
  </si>
  <si>
    <t>Floor Scrubber</t>
  </si>
  <si>
    <t>6100-5682</t>
  </si>
  <si>
    <t>Sweeper</t>
  </si>
  <si>
    <t>S 9004876</t>
  </si>
  <si>
    <t>CYCLONE P450</t>
  </si>
  <si>
    <t>MONSOON 404</t>
  </si>
  <si>
    <t xml:space="preserve"> MONSOON 444</t>
  </si>
  <si>
    <t>86650014-005703-2016/48-0013</t>
  </si>
  <si>
    <t>86650014-005703-2016/48-0016</t>
  </si>
  <si>
    <t>MONSOON 888</t>
  </si>
  <si>
    <t>86590041-004251-2016/37-0001</t>
  </si>
  <si>
    <t>Klenco</t>
  </si>
  <si>
    <t xml:space="preserve">Brand </t>
  </si>
  <si>
    <t>Model</t>
  </si>
  <si>
    <t>Remark</t>
  </si>
  <si>
    <t>Kolowa</t>
  </si>
  <si>
    <t>KG-A24</t>
  </si>
  <si>
    <t>ACP54</t>
  </si>
  <si>
    <t>GS42</t>
  </si>
  <si>
    <t>FD25NT</t>
  </si>
  <si>
    <t>TP-26</t>
  </si>
  <si>
    <t xml:space="preserve"> Brand</t>
  </si>
  <si>
    <t xml:space="preserve"> Model</t>
  </si>
  <si>
    <t>FD20D-30148</t>
  </si>
  <si>
    <t>FD70NM</t>
  </si>
  <si>
    <t>CF18C-81118</t>
  </si>
  <si>
    <t>CF18C-30050</t>
  </si>
  <si>
    <t>CF18C-30051</t>
  </si>
  <si>
    <t>CF18C-30052</t>
  </si>
  <si>
    <t>HO</t>
  </si>
  <si>
    <t>900419-30021969</t>
  </si>
  <si>
    <t>Micro Scrubber</t>
  </si>
  <si>
    <t>Blower Fan</t>
  </si>
  <si>
    <t>Industrial Fan</t>
  </si>
  <si>
    <t>EX-SC-1530</t>
  </si>
  <si>
    <t>900748-10827836</t>
  </si>
  <si>
    <t>Extractors</t>
  </si>
  <si>
    <t>900748-10848166</t>
  </si>
  <si>
    <t>900748-10848168</t>
  </si>
  <si>
    <t>FM-43-SS</t>
  </si>
  <si>
    <t>900733-10782356</t>
  </si>
  <si>
    <t>Floor Machine</t>
  </si>
  <si>
    <t>L2</t>
  </si>
  <si>
    <t>900714-30013466</t>
  </si>
  <si>
    <t>R3</t>
  </si>
  <si>
    <t>900419-30020712</t>
  </si>
  <si>
    <t>Carpet Cleaner</t>
  </si>
  <si>
    <t>900419-30050918</t>
  </si>
  <si>
    <t>V10</t>
  </si>
  <si>
    <t>WET / DRY / Vacuum</t>
  </si>
  <si>
    <t>9005529-00001303</t>
  </si>
  <si>
    <t>9005529-00001335</t>
  </si>
  <si>
    <t>9005529-00001336</t>
  </si>
  <si>
    <t>T 300e</t>
  </si>
  <si>
    <t>T300ES</t>
  </si>
  <si>
    <t>S9</t>
  </si>
  <si>
    <t>T1</t>
  </si>
  <si>
    <t>Floor Polishier</t>
  </si>
  <si>
    <t>Cleaner</t>
  </si>
  <si>
    <t>KV55 SMC</t>
  </si>
  <si>
    <t>For Exhibition Material</t>
  </si>
  <si>
    <t>Dimension (mm)</t>
  </si>
  <si>
    <t>Material</t>
  </si>
  <si>
    <t>Capacity (Kg)</t>
  </si>
  <si>
    <t>Srithai Sanko</t>
  </si>
  <si>
    <t>TP-14</t>
  </si>
  <si>
    <t>1100 x 1100 x 150 
(Double Deck)</t>
  </si>
  <si>
    <t>Rec PP</t>
  </si>
  <si>
    <t>Static Load ; 1500 
 Dynamic Load ; 4500</t>
  </si>
  <si>
    <t>1200 x 1200 x 170 
(Single Deck)</t>
  </si>
  <si>
    <t>Rec HDPE</t>
  </si>
  <si>
    <t>Total Unit</t>
  </si>
  <si>
    <t>Price(USD)</t>
  </si>
  <si>
    <t>Price 
(USD)</t>
  </si>
  <si>
    <t>Arrival
Date</t>
  </si>
  <si>
    <t>FB-002</t>
  </si>
  <si>
    <t>Spare Battery</t>
  </si>
  <si>
    <t>CF19D-80308</t>
  </si>
  <si>
    <t>SDG</t>
  </si>
  <si>
    <t>FD50NT</t>
  </si>
  <si>
    <t>F4AG26649</t>
  </si>
  <si>
    <t>T300ES-30082261</t>
  </si>
  <si>
    <t>T300ES-30082262</t>
  </si>
  <si>
    <t>T300ES-30082269</t>
  </si>
  <si>
    <t>CF19D-80350</t>
  </si>
  <si>
    <t>CF14E-17998</t>
  </si>
  <si>
    <t>CF14E-17999</t>
  </si>
  <si>
    <t>CF14E-18050</t>
  </si>
  <si>
    <t>CF19D-80349</t>
  </si>
  <si>
    <t>FD30HS</t>
  </si>
  <si>
    <t>F4AH31086</t>
  </si>
  <si>
    <t>CF14E-18128</t>
  </si>
  <si>
    <t>CF14E-18129</t>
  </si>
  <si>
    <t>Specifications</t>
  </si>
  <si>
    <t>MXL 120</t>
  </si>
  <si>
    <t>I4AGO6469</t>
  </si>
  <si>
    <t>CF51-11350</t>
  </si>
  <si>
    <t>No</t>
  </si>
  <si>
    <t>Series</t>
  </si>
  <si>
    <t>Nominal 
Capacity (Ton)</t>
  </si>
  <si>
    <t>Final Price</t>
  </si>
  <si>
    <t>Selling Price
(USD, DDP Yangon)</t>
  </si>
  <si>
    <t>MGT NO</t>
  </si>
  <si>
    <t>Minimum</t>
  </si>
  <si>
    <t>Maximum</t>
  </si>
  <si>
    <t>Mast</t>
  </si>
  <si>
    <t>Lifting 
Height (mm)</t>
  </si>
  <si>
    <t>Tire</t>
  </si>
  <si>
    <t>Fork Length (mm)</t>
  </si>
  <si>
    <t>Triplex</t>
  </si>
  <si>
    <t>2 Ton</t>
  </si>
  <si>
    <t>Diesel</t>
  </si>
  <si>
    <t>Simplex</t>
  </si>
  <si>
    <t>Solid</t>
  </si>
  <si>
    <t>3 Ton</t>
  </si>
  <si>
    <t>U-0077</t>
  </si>
  <si>
    <t>U-205</t>
  </si>
  <si>
    <t>U-204</t>
  </si>
  <si>
    <t>2.5 Ton</t>
  </si>
  <si>
    <t>U-208</t>
  </si>
  <si>
    <t>5 Ton</t>
  </si>
  <si>
    <t>U-257</t>
  </si>
  <si>
    <t>U-242</t>
  </si>
  <si>
    <t>U-241</t>
  </si>
  <si>
    <t>7 Ton</t>
  </si>
  <si>
    <t>U-0046</t>
  </si>
  <si>
    <t>MFD70R</t>
  </si>
  <si>
    <t>MFD50R</t>
  </si>
  <si>
    <t>MFD30R</t>
  </si>
  <si>
    <t>Pnuematic</t>
  </si>
  <si>
    <t>Battery</t>
  </si>
  <si>
    <t>12.5 M</t>
  </si>
  <si>
    <t>MPT 15A</t>
  </si>
  <si>
    <t>Duplex</t>
  </si>
  <si>
    <t>MATADOR FORKLIFT</t>
  </si>
  <si>
    <t>TP-27NR</t>
  </si>
  <si>
    <t>1000 x 1200 x 150 
(Double Deck,Reversible)</t>
  </si>
  <si>
    <t>FD20NT</t>
  </si>
  <si>
    <t>CF18C-30049</t>
  </si>
  <si>
    <t>900341-30016764</t>
  </si>
  <si>
    <t>Pallet Truck</t>
  </si>
  <si>
    <t xml:space="preserve"> Platforms Cissor Lift</t>
  </si>
  <si>
    <t>GRENDIA</t>
  </si>
  <si>
    <t>Spare Fork</t>
  </si>
  <si>
    <t>A30001</t>
  </si>
  <si>
    <t>A30002</t>
  </si>
  <si>
    <t>3Ton</t>
  </si>
  <si>
    <t>2Ton</t>
  </si>
  <si>
    <t>A5AF04214</t>
  </si>
  <si>
    <t>3.5Ton</t>
  </si>
  <si>
    <t>A5AF04218</t>
  </si>
  <si>
    <t>E9AF00155</t>
  </si>
  <si>
    <t>E9AF00156</t>
  </si>
  <si>
    <t xml:space="preserve">MFD-20XF </t>
  </si>
  <si>
    <t>MFD-35XP</t>
  </si>
  <si>
    <t xml:space="preserve">MFD-50XF </t>
  </si>
  <si>
    <t>Update Stock List for Matador Forklift (25-Sept-19)</t>
  </si>
  <si>
    <t>5Ton</t>
  </si>
  <si>
    <t>Pneumatics</t>
  </si>
  <si>
    <t>FD30NT</t>
  </si>
  <si>
    <t>FD50CNT</t>
  </si>
  <si>
    <t>Clasidia</t>
  </si>
  <si>
    <t>MITSUBISHI FORKLIFT</t>
  </si>
  <si>
    <t>CF14E-18161</t>
  </si>
  <si>
    <t>CF14E-17997</t>
  </si>
  <si>
    <t>CF14E-17947</t>
  </si>
  <si>
    <t>Update Stock List for Mitsubishi Forklift (1-Nov-19)</t>
  </si>
  <si>
    <t>MFD80X</t>
  </si>
  <si>
    <t>M9AI00827</t>
  </si>
  <si>
    <t>SBP12EAS</t>
  </si>
  <si>
    <t>1.2 Ton</t>
  </si>
  <si>
    <t>MLIFT</t>
  </si>
  <si>
    <t>FD30S</t>
  </si>
  <si>
    <t>Image</t>
  </si>
  <si>
    <t>Photo</t>
  </si>
  <si>
    <t>Sub-Compact 
Sweeper</t>
  </si>
  <si>
    <t xml:space="preserve"> </t>
  </si>
  <si>
    <t>Static Load ; 4500 
 Dynamic Load ; 1500</t>
  </si>
  <si>
    <t>Static Load ; 6000 
 Dynamic Load ; 1500</t>
  </si>
  <si>
    <t>MFD15</t>
  </si>
  <si>
    <t>1.5 Ton</t>
  </si>
  <si>
    <t>Side Shift Attachment</t>
  </si>
  <si>
    <t>CCO ( HTY )</t>
  </si>
  <si>
    <t>For Show</t>
  </si>
  <si>
    <t>T3e</t>
  </si>
  <si>
    <t>Arrival Date</t>
  </si>
  <si>
    <t>010152X9809</t>
  </si>
  <si>
    <t>Matador Forklift</t>
  </si>
  <si>
    <t>TGY</t>
  </si>
  <si>
    <t>Double Tire Pneumatics</t>
  </si>
  <si>
    <t>KF54-2P</t>
  </si>
  <si>
    <t>On Order Status</t>
  </si>
  <si>
    <t>MITSUBISHI</t>
  </si>
  <si>
    <t>Order</t>
  </si>
  <si>
    <t>Production Status</t>
  </si>
  <si>
    <t>CLASSIDIA</t>
  </si>
  <si>
    <t>Stock order and BU &amp; HTY CCO</t>
  </si>
  <si>
    <t>CCO ( SDG)</t>
  </si>
  <si>
    <t>Order Status</t>
  </si>
  <si>
    <t>FD100NH</t>
  </si>
  <si>
    <t>10 Ton</t>
  </si>
  <si>
    <t>CCO (HTY)</t>
  </si>
  <si>
    <t>RBS15CB1</t>
  </si>
  <si>
    <t>1.5Ton</t>
  </si>
  <si>
    <t>CCO (MYK &amp; HTY)</t>
  </si>
  <si>
    <t>FB15CB</t>
  </si>
  <si>
    <t>CCO ( NPT )</t>
  </si>
  <si>
    <t>UD</t>
  </si>
  <si>
    <t xml:space="preserve"> Platforms Scissor Lift</t>
  </si>
  <si>
    <t xml:space="preserve">LF54-7DS FRP </t>
  </si>
  <si>
    <t>02161043</t>
  </si>
  <si>
    <t>MFD -50XF</t>
  </si>
  <si>
    <t>Minimum    Price     (USD)</t>
  </si>
  <si>
    <t>Maximum    Price     (USD)</t>
  </si>
  <si>
    <t>MFD -50R</t>
  </si>
  <si>
    <t>Fork Positioner Attachment</t>
  </si>
  <si>
    <t>SLF54-7DS FRP</t>
  </si>
  <si>
    <t>KPU</t>
  </si>
  <si>
    <t>Solid tire (Front) and Pneumatic (Rear)</t>
  </si>
  <si>
    <t>Update Stock &amp; Price List for Klenco</t>
  </si>
  <si>
    <t>Update Stock &amp; Price List for Kolowa Fan</t>
  </si>
  <si>
    <t>Update Stock &amp; Price List of Tennant</t>
  </si>
  <si>
    <t xml:space="preserve">Update Stock List (Landed YGN) &amp; Pre Order List for Mitsubishi Forklift </t>
  </si>
  <si>
    <t>Prices
(USD)</t>
  </si>
  <si>
    <t xml:space="preserve">Update Stock &amp; Price List for Plastic Pallet </t>
  </si>
  <si>
    <t>8 Ton</t>
  </si>
  <si>
    <t>1pcs   Myenyi</t>
  </si>
  <si>
    <t>HO/UD</t>
  </si>
  <si>
    <t>2pcs  +</t>
  </si>
  <si>
    <t>3T</t>
  </si>
  <si>
    <t>18BC05276</t>
  </si>
  <si>
    <t>18BC05247</t>
  </si>
  <si>
    <t>18BC05248</t>
  </si>
  <si>
    <t>18BC05249</t>
  </si>
  <si>
    <t>18BC06199</t>
  </si>
  <si>
    <t>18BC06200</t>
  </si>
  <si>
    <t>MFD30-X</t>
  </si>
  <si>
    <t>Maximum Price (USD)
CIF(YGN)</t>
  </si>
  <si>
    <t>Minimum Price(USD) CIF(YGN)</t>
  </si>
  <si>
    <t>Mitsubishi -Engine</t>
  </si>
  <si>
    <t>Xinchai- Engine</t>
  </si>
  <si>
    <t>Minimum Price(USD) DDP(YGN)</t>
  </si>
  <si>
    <t>Maximum Price(USD)DDP(YGN)</t>
  </si>
  <si>
    <t xml:space="preserve">On-Order </t>
  </si>
  <si>
    <t>Update Stock List &amp; On Order Units List ( for Matador Forklift)</t>
  </si>
  <si>
    <t>14-11-18</t>
  </si>
  <si>
    <t xml:space="preserve">"Mitsubishi ForkLift" Update Price &amp; Stock List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</si>
</sst>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_(&quot;$&quot;* #,##0_);_(&quot;$&quot;* \(#,##0\);_(&quot;$&quot;* &quot;-&quot;??_);_(@_)"/>
  </numFmts>
  <fonts count="6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name val="Californian FB"/>
      <family val="1"/>
    </font>
    <font>
      <sz val="11"/>
      <name val="Calibri"/>
      <family val="2"/>
      <scheme val="minor"/>
    </font>
    <font>
      <b/>
      <u/>
      <sz val="20"/>
      <color rgb="FF002060"/>
      <name val="Palatia"/>
    </font>
    <font>
      <sz val="11"/>
      <color theme="1"/>
      <name val="Palatia"/>
    </font>
    <font>
      <b/>
      <sz val="18"/>
      <color theme="1"/>
      <name val="Palatia"/>
    </font>
    <font>
      <sz val="10"/>
      <color theme="1"/>
      <name val="Palatia"/>
    </font>
    <font>
      <b/>
      <sz val="11"/>
      <color theme="1"/>
      <name val="Palatia"/>
    </font>
    <font>
      <b/>
      <sz val="16"/>
      <color theme="1"/>
      <name val="Palatia"/>
    </font>
    <font>
      <b/>
      <sz val="10"/>
      <color theme="1"/>
      <name val="Palatia"/>
    </font>
    <font>
      <sz val="10"/>
      <color rgb="FFFF0000"/>
      <name val="Palatia"/>
    </font>
    <font>
      <b/>
      <sz val="10"/>
      <color rgb="FFFF0000"/>
      <name val="Palatia"/>
    </font>
    <font>
      <b/>
      <sz val="10"/>
      <color rgb="FF002060"/>
      <name val="Palatia"/>
    </font>
    <font>
      <sz val="10"/>
      <color rgb="FF002060"/>
      <name val="Palatia"/>
    </font>
    <font>
      <sz val="10"/>
      <color theme="6" tint="-0.249977111117893"/>
      <name val="Palatia"/>
    </font>
    <font>
      <b/>
      <sz val="10"/>
      <color theme="6" tint="-0.249977111117893"/>
      <name val="Palatia"/>
    </font>
    <font>
      <b/>
      <sz val="10"/>
      <color rgb="FF00B0F0"/>
      <name val="Palatia"/>
    </font>
    <font>
      <sz val="10"/>
      <color theme="1"/>
      <name val="Arial"/>
      <family val="2"/>
    </font>
    <font>
      <b/>
      <sz val="10"/>
      <color rgb="FF002060"/>
      <name val="Arial"/>
      <family val="2"/>
    </font>
    <font>
      <sz val="10"/>
      <color rgb="FF002060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sz val="11"/>
      <color theme="0"/>
      <name val="Calibri"/>
      <family val="2"/>
      <scheme val="minor"/>
    </font>
    <font>
      <sz val="13"/>
      <name val="Cambria"/>
      <family val="1"/>
      <scheme val="major"/>
    </font>
    <font>
      <sz val="13"/>
      <color rgb="FFFF0000"/>
      <name val="Cambria"/>
      <family val="1"/>
      <scheme val="major"/>
    </font>
    <font>
      <b/>
      <sz val="13"/>
      <name val="Cambria"/>
      <family val="1"/>
      <scheme val="major"/>
    </font>
    <font>
      <u/>
      <sz val="13"/>
      <name val="Cambria"/>
      <family val="1"/>
      <scheme val="major"/>
    </font>
    <font>
      <b/>
      <u/>
      <sz val="16"/>
      <name val="Cambria"/>
      <family val="1"/>
      <scheme val="major"/>
    </font>
    <font>
      <sz val="11"/>
      <name val="Cambria"/>
      <family val="1"/>
      <scheme val="major"/>
    </font>
    <font>
      <b/>
      <sz val="14"/>
      <name val="Cambria"/>
      <family val="1"/>
      <scheme val="major"/>
    </font>
    <font>
      <b/>
      <sz val="11"/>
      <name val="Cambria"/>
      <family val="1"/>
      <scheme val="major"/>
    </font>
    <font>
      <b/>
      <u/>
      <sz val="24"/>
      <name val="Cambria"/>
      <family val="1"/>
      <scheme val="major"/>
    </font>
    <font>
      <b/>
      <sz val="18"/>
      <color theme="1"/>
      <name val="Cambria"/>
      <family val="1"/>
      <scheme val="major"/>
    </font>
    <font>
      <sz val="18"/>
      <name val="Cambria"/>
      <family val="1"/>
      <scheme val="major"/>
    </font>
    <font>
      <sz val="17"/>
      <name val="Cambria"/>
      <family val="1"/>
      <scheme val="major"/>
    </font>
    <font>
      <b/>
      <sz val="16"/>
      <name val="Cambria"/>
      <family val="1"/>
      <scheme val="major"/>
    </font>
    <font>
      <b/>
      <sz val="17"/>
      <name val="Cambria"/>
      <family val="1"/>
      <scheme val="major"/>
    </font>
    <font>
      <sz val="17"/>
      <color theme="1"/>
      <name val="Cambria"/>
      <family val="1"/>
      <scheme val="major"/>
    </font>
    <font>
      <b/>
      <sz val="17"/>
      <color theme="1"/>
      <name val="Cambria"/>
      <family val="1"/>
      <scheme val="major"/>
    </font>
    <font>
      <sz val="17"/>
      <color rgb="FFFF0000"/>
      <name val="Cambria"/>
      <family val="1"/>
      <scheme val="major"/>
    </font>
    <font>
      <b/>
      <sz val="18"/>
      <name val="Cambria"/>
      <family val="1"/>
      <scheme val="major"/>
    </font>
    <font>
      <b/>
      <sz val="11"/>
      <color theme="1"/>
      <name val="Cambria"/>
      <family val="1"/>
      <scheme val="major"/>
    </font>
    <font>
      <b/>
      <sz val="16"/>
      <color theme="1"/>
      <name val="Cambria"/>
      <family val="1"/>
      <scheme val="major"/>
    </font>
    <font>
      <b/>
      <sz val="12"/>
      <color theme="1"/>
      <name val="Cambria"/>
      <family val="1"/>
      <scheme val="major"/>
    </font>
    <font>
      <b/>
      <sz val="14"/>
      <color theme="1"/>
      <name val="Cambria"/>
      <family val="1"/>
      <scheme val="major"/>
    </font>
    <font>
      <sz val="11"/>
      <color theme="1"/>
      <name val="Cambria"/>
      <family val="1"/>
      <scheme val="major"/>
    </font>
    <font>
      <sz val="12"/>
      <name val="Cambria"/>
      <family val="1"/>
      <scheme val="major"/>
    </font>
    <font>
      <b/>
      <u/>
      <sz val="18"/>
      <name val="Cambria"/>
      <family val="1"/>
      <scheme val="major"/>
    </font>
    <font>
      <sz val="10"/>
      <name val="Cambria"/>
      <family val="1"/>
      <scheme val="major"/>
    </font>
    <font>
      <b/>
      <sz val="12"/>
      <name val="Cambria"/>
      <family val="1"/>
      <scheme val="major"/>
    </font>
    <font>
      <sz val="12"/>
      <color theme="1"/>
      <name val="Cambria"/>
      <family val="1"/>
      <scheme val="major"/>
    </font>
    <font>
      <sz val="14"/>
      <name val="Cambria"/>
      <family val="1"/>
      <scheme val="major"/>
    </font>
    <font>
      <sz val="14"/>
      <color theme="1"/>
      <name val="Cambria"/>
      <family val="1"/>
      <scheme val="major"/>
    </font>
    <font>
      <sz val="14"/>
      <color rgb="FFFF0000"/>
      <name val="Cambria"/>
      <family val="1"/>
      <scheme val="major"/>
    </font>
    <font>
      <sz val="11"/>
      <color rgb="FF002060"/>
      <name val="Cambria"/>
      <family val="1"/>
      <scheme val="major"/>
    </font>
    <font>
      <b/>
      <u/>
      <sz val="16"/>
      <color rgb="FF002060"/>
      <name val="Cambria"/>
      <family val="1"/>
      <scheme val="major"/>
    </font>
    <font>
      <b/>
      <sz val="12"/>
      <color rgb="FFFF0000"/>
      <name val="Cambria"/>
      <family val="1"/>
      <scheme val="major"/>
    </font>
    <font>
      <b/>
      <u/>
      <sz val="20"/>
      <name val="Cambria"/>
      <family val="1"/>
      <scheme val="major"/>
    </font>
    <font>
      <b/>
      <u/>
      <sz val="11"/>
      <color theme="1"/>
      <name val="Cambria"/>
      <family val="1"/>
      <scheme val="major"/>
    </font>
    <font>
      <sz val="11"/>
      <color theme="0"/>
      <name val="Cambria"/>
      <family val="1"/>
      <scheme val="major"/>
    </font>
    <font>
      <sz val="12"/>
      <color rgb="FF0070C0"/>
      <name val="Cambria"/>
      <family val="1"/>
      <scheme val="major"/>
    </font>
    <font>
      <b/>
      <u/>
      <sz val="22"/>
      <name val="Cambria"/>
      <family val="1"/>
      <scheme val="major"/>
    </font>
    <font>
      <sz val="12"/>
      <color rgb="FFFF0000"/>
      <name val="Cambria"/>
      <family val="1"/>
      <scheme val="major"/>
    </font>
    <font>
      <sz val="11"/>
      <color rgb="FFFF0000"/>
      <name val="Cambria"/>
      <family val="1"/>
      <scheme val="maj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5" fillId="7" borderId="0" applyNumberFormat="0" applyBorder="0" applyAlignment="0" applyProtection="0"/>
  </cellStyleXfs>
  <cellXfs count="448">
    <xf numFmtId="0" fontId="0" fillId="0" borderId="0" xfId="0"/>
    <xf numFmtId="0" fontId="4" fillId="0" borderId="2" xfId="0" applyFont="1" applyFill="1" applyBorder="1" applyAlignment="1">
      <alignment horizontal="center" vertical="center"/>
    </xf>
    <xf numFmtId="0" fontId="7" fillId="0" borderId="0" xfId="0" applyFont="1"/>
    <xf numFmtId="1" fontId="9" fillId="0" borderId="2" xfId="0" applyNumberFormat="1" applyFont="1" applyFill="1" applyBorder="1" applyAlignment="1">
      <alignment horizontal="center" vertical="center"/>
    </xf>
    <xf numFmtId="43" fontId="9" fillId="0" borderId="2" xfId="2" applyNumberFormat="1" applyFont="1" applyFill="1" applyBorder="1" applyAlignment="1">
      <alignment horizontal="center" vertical="center"/>
    </xf>
    <xf numFmtId="0" fontId="10" fillId="0" borderId="0" xfId="0" applyFont="1"/>
    <xf numFmtId="43" fontId="12" fillId="0" borderId="2" xfId="2" applyNumberFormat="1" applyFont="1" applyFill="1" applyBorder="1" applyAlignment="1">
      <alignment horizontal="center" vertical="center"/>
    </xf>
    <xf numFmtId="1" fontId="12" fillId="3" borderId="2" xfId="0" applyNumberFormat="1" applyFont="1" applyFill="1" applyBorder="1" applyAlignment="1">
      <alignment horizontal="center" vertical="center"/>
    </xf>
    <xf numFmtId="43" fontId="12" fillId="3" borderId="2" xfId="2" applyNumberFormat="1" applyFont="1" applyFill="1" applyBorder="1" applyAlignment="1">
      <alignment horizontal="center" vertical="center"/>
    </xf>
    <xf numFmtId="164" fontId="12" fillId="3" borderId="2" xfId="2" applyNumberFormat="1" applyFont="1" applyFill="1" applyBorder="1" applyAlignment="1">
      <alignment horizontal="center" vertical="center"/>
    </xf>
    <xf numFmtId="164" fontId="9" fillId="3" borderId="1" xfId="2" applyNumberFormat="1" applyFont="1" applyFill="1" applyBorder="1" applyAlignment="1">
      <alignment horizontal="center" vertical="center"/>
    </xf>
    <xf numFmtId="164" fontId="12" fillId="3" borderId="1" xfId="2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13" fillId="3" borderId="7" xfId="0" applyFont="1" applyFill="1" applyBorder="1" applyAlignment="1">
      <alignment horizontal="center" vertical="center"/>
    </xf>
    <xf numFmtId="0" fontId="13" fillId="3" borderId="5" xfId="0" applyFont="1" applyFill="1" applyBorder="1" applyAlignment="1">
      <alignment horizontal="center" vertical="center"/>
    </xf>
    <xf numFmtId="0" fontId="7" fillId="0" borderId="2" xfId="0" applyFont="1" applyBorder="1"/>
    <xf numFmtId="1" fontId="10" fillId="4" borderId="2" xfId="0" applyNumberFormat="1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164" fontId="10" fillId="4" borderId="2" xfId="0" applyNumberFormat="1" applyFont="1" applyFill="1" applyBorder="1" applyAlignment="1">
      <alignment horizontal="center" vertical="center"/>
    </xf>
    <xf numFmtId="0" fontId="7" fillId="4" borderId="2" xfId="0" applyFont="1" applyFill="1" applyBorder="1"/>
    <xf numFmtId="0" fontId="7" fillId="0" borderId="0" xfId="0" applyFont="1" applyAlignment="1">
      <alignment horizontal="center" vertical="center"/>
    </xf>
    <xf numFmtId="1" fontId="7" fillId="0" borderId="0" xfId="0" applyNumberFormat="1" applyFont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164" fontId="7" fillId="0" borderId="0" xfId="0" applyNumberFormat="1" applyFont="1"/>
    <xf numFmtId="164" fontId="15" fillId="3" borderId="3" xfId="0" applyNumberFormat="1" applyFont="1" applyFill="1" applyBorder="1" applyAlignment="1">
      <alignment horizontal="center" vertical="center"/>
    </xf>
    <xf numFmtId="164" fontId="15" fillId="3" borderId="4" xfId="0" applyNumberFormat="1" applyFont="1" applyFill="1" applyBorder="1" applyAlignment="1">
      <alignment horizontal="center" vertical="center"/>
    </xf>
    <xf numFmtId="164" fontId="15" fillId="3" borderId="4" xfId="0" applyNumberFormat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vertical="center"/>
    </xf>
    <xf numFmtId="0" fontId="7" fillId="0" borderId="7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164" fontId="9" fillId="0" borderId="2" xfId="0" applyNumberFormat="1" applyFont="1" applyBorder="1" applyAlignment="1">
      <alignment horizontal="center" vertical="center"/>
    </xf>
    <xf numFmtId="0" fontId="7" fillId="0" borderId="0" xfId="0" applyFont="1" applyBorder="1"/>
    <xf numFmtId="0" fontId="7" fillId="0" borderId="0" xfId="0" applyFont="1" applyFill="1" applyBorder="1"/>
    <xf numFmtId="0" fontId="8" fillId="0" borderId="0" xfId="0" applyFont="1" applyFill="1" applyBorder="1" applyAlignment="1">
      <alignment horizontal="center" vertical="center"/>
    </xf>
    <xf numFmtId="1" fontId="10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164" fontId="10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/>
    <xf numFmtId="0" fontId="7" fillId="0" borderId="0" xfId="0" applyFont="1" applyBorder="1" applyAlignment="1">
      <alignment horizontal="center" vertical="center"/>
    </xf>
    <xf numFmtId="3" fontId="7" fillId="0" borderId="2" xfId="2" applyNumberFormat="1" applyFont="1" applyBorder="1" applyAlignment="1">
      <alignment horizontal="right"/>
    </xf>
    <xf numFmtId="0" fontId="12" fillId="0" borderId="2" xfId="0" applyFont="1" applyFill="1" applyBorder="1" applyAlignment="1">
      <alignment horizontal="center" vertical="center"/>
    </xf>
    <xf numFmtId="15" fontId="17" fillId="0" borderId="5" xfId="0" applyNumberFormat="1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15" fontId="17" fillId="3" borderId="5" xfId="0" applyNumberFormat="1" applyFont="1" applyFill="1" applyBorder="1" applyAlignment="1">
      <alignment horizontal="center" vertical="center"/>
    </xf>
    <xf numFmtId="0" fontId="12" fillId="3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Border="1"/>
    <xf numFmtId="0" fontId="12" fillId="0" borderId="2" xfId="0" applyFont="1" applyBorder="1" applyAlignment="1">
      <alignment horizontal="center"/>
    </xf>
    <xf numFmtId="15" fontId="18" fillId="2" borderId="5" xfId="0" applyNumberFormat="1" applyFont="1" applyFill="1" applyBorder="1" applyAlignment="1">
      <alignment horizontal="center" vertical="center"/>
    </xf>
    <xf numFmtId="15" fontId="18" fillId="2" borderId="2" xfId="0" applyNumberFormat="1" applyFont="1" applyFill="1" applyBorder="1" applyAlignment="1">
      <alignment horizontal="center" vertical="center"/>
    </xf>
    <xf numFmtId="0" fontId="12" fillId="3" borderId="0" xfId="0" applyFont="1" applyFill="1"/>
    <xf numFmtId="164" fontId="12" fillId="3" borderId="0" xfId="0" applyNumberFormat="1" applyFont="1" applyFill="1"/>
    <xf numFmtId="0" fontId="19" fillId="0" borderId="5" xfId="0" applyFont="1" applyFill="1" applyBorder="1" applyAlignment="1">
      <alignment horizontal="center" vertical="center"/>
    </xf>
    <xf numFmtId="164" fontId="9" fillId="0" borderId="3" xfId="2" applyNumberFormat="1" applyFont="1" applyFill="1" applyBorder="1" applyAlignment="1">
      <alignment vertical="center"/>
    </xf>
    <xf numFmtId="0" fontId="12" fillId="3" borderId="2" xfId="0" applyFont="1" applyFill="1" applyBorder="1"/>
    <xf numFmtId="0" fontId="5" fillId="0" borderId="2" xfId="0" applyFont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164" fontId="9" fillId="0" borderId="2" xfId="2" applyNumberFormat="1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/>
    </xf>
    <xf numFmtId="0" fontId="20" fillId="0" borderId="2" xfId="0" applyFont="1" applyFill="1" applyBorder="1" applyAlignment="1">
      <alignment vertical="center"/>
    </xf>
    <xf numFmtId="164" fontId="21" fillId="0" borderId="2" xfId="0" applyNumberFormat="1" applyFont="1" applyFill="1" applyBorder="1" applyAlignment="1">
      <alignment horizontal="center" vertical="center"/>
    </xf>
    <xf numFmtId="164" fontId="20" fillId="0" borderId="2" xfId="2" applyNumberFormat="1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horizontal="center" vertical="center"/>
    </xf>
    <xf numFmtId="0" fontId="23" fillId="0" borderId="2" xfId="0" applyFont="1" applyFill="1" applyBorder="1" applyAlignment="1">
      <alignment horizontal="center" vertical="center"/>
    </xf>
    <xf numFmtId="0" fontId="20" fillId="0" borderId="2" xfId="0" applyFont="1" applyBorder="1" applyAlignment="1">
      <alignment horizontal="center"/>
    </xf>
    <xf numFmtId="0" fontId="24" fillId="0" borderId="2" xfId="0" applyFont="1" applyBorder="1"/>
    <xf numFmtId="3" fontId="20" fillId="0" borderId="2" xfId="0" applyNumberFormat="1" applyFont="1" applyBorder="1" applyAlignment="1">
      <alignment horizontal="right" vertical="center"/>
    </xf>
    <xf numFmtId="0" fontId="20" fillId="0" borderId="2" xfId="0" applyFont="1" applyBorder="1" applyAlignment="1">
      <alignment horizontal="center" vertical="center" wrapText="1"/>
    </xf>
    <xf numFmtId="0" fontId="24" fillId="0" borderId="2" xfId="0" applyFont="1" applyFill="1" applyBorder="1" applyAlignment="1">
      <alignment horizontal="center" vertical="center"/>
    </xf>
    <xf numFmtId="1" fontId="20" fillId="0" borderId="2" xfId="0" applyNumberFormat="1" applyFont="1" applyFill="1" applyBorder="1" applyAlignment="1">
      <alignment horizontal="center" vertical="center"/>
    </xf>
    <xf numFmtId="43" fontId="20" fillId="0" borderId="2" xfId="2" applyNumberFormat="1" applyFont="1" applyFill="1" applyBorder="1" applyAlignment="1">
      <alignment horizontal="center" vertical="center"/>
    </xf>
    <xf numFmtId="164" fontId="20" fillId="0" borderId="2" xfId="2" applyNumberFormat="1" applyFont="1" applyFill="1" applyBorder="1" applyAlignment="1">
      <alignment vertical="center"/>
    </xf>
    <xf numFmtId="0" fontId="20" fillId="0" borderId="3" xfId="0" applyFont="1" applyFill="1" applyBorder="1" applyAlignment="1">
      <alignment vertical="center"/>
    </xf>
    <xf numFmtId="164" fontId="20" fillId="0" borderId="5" xfId="2" applyNumberFormat="1" applyFont="1" applyFill="1" applyBorder="1" applyAlignment="1">
      <alignment horizontal="center" vertical="center"/>
    </xf>
    <xf numFmtId="164" fontId="23" fillId="0" borderId="2" xfId="2" applyNumberFormat="1" applyFont="1" applyFill="1" applyBorder="1" applyAlignment="1">
      <alignment horizontal="center" vertical="center"/>
    </xf>
    <xf numFmtId="3" fontId="7" fillId="0" borderId="2" xfId="2" applyNumberFormat="1" applyFont="1" applyBorder="1" applyAlignment="1">
      <alignment horizontal="right" vertical="center"/>
    </xf>
    <xf numFmtId="0" fontId="7" fillId="0" borderId="2" xfId="0" applyFont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2" borderId="2" xfId="0" applyFont="1" applyFill="1" applyBorder="1" applyAlignment="1">
      <alignment horizontal="center" vertical="center"/>
    </xf>
    <xf numFmtId="0" fontId="15" fillId="3" borderId="3" xfId="0" applyFont="1" applyFill="1" applyBorder="1" applyAlignment="1">
      <alignment horizontal="center" vertical="center"/>
    </xf>
    <xf numFmtId="0" fontId="15" fillId="3" borderId="4" xfId="0" applyFont="1" applyFill="1" applyBorder="1" applyAlignment="1">
      <alignment horizontal="center" vertical="center" wrapText="1"/>
    </xf>
    <xf numFmtId="3" fontId="7" fillId="0" borderId="2" xfId="0" applyNumberFormat="1" applyFont="1" applyBorder="1" applyAlignment="1">
      <alignment horizontal="right" vertical="center"/>
    </xf>
    <xf numFmtId="164" fontId="9" fillId="0" borderId="3" xfId="2" applyNumberFormat="1" applyFont="1" applyFill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center" vertical="center"/>
    </xf>
    <xf numFmtId="164" fontId="9" fillId="0" borderId="2" xfId="2" applyNumberFormat="1" applyFont="1" applyFill="1" applyBorder="1" applyAlignment="1">
      <alignment vertical="center"/>
    </xf>
    <xf numFmtId="0" fontId="0" fillId="0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5" fillId="3" borderId="3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164" fontId="9" fillId="0" borderId="1" xfId="2" applyNumberFormat="1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164" fontId="9" fillId="0" borderId="3" xfId="2" applyNumberFormat="1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/>
    </xf>
    <xf numFmtId="0" fontId="26" fillId="0" borderId="2" xfId="0" applyFont="1" applyFill="1" applyBorder="1" applyAlignment="1">
      <alignment horizontal="center" vertical="center"/>
    </xf>
    <xf numFmtId="0" fontId="26" fillId="0" borderId="2" xfId="0" applyFont="1" applyFill="1" applyBorder="1" applyAlignment="1">
      <alignment horizontal="center" vertical="center" wrapText="1"/>
    </xf>
    <xf numFmtId="165" fontId="26" fillId="0" borderId="2" xfId="1" applyNumberFormat="1" applyFont="1" applyFill="1" applyBorder="1" applyAlignment="1">
      <alignment horizontal="center" vertical="center"/>
    </xf>
    <xf numFmtId="0" fontId="27" fillId="0" borderId="2" xfId="0" applyFont="1" applyFill="1" applyBorder="1" applyAlignment="1">
      <alignment horizontal="center" vertical="center"/>
    </xf>
    <xf numFmtId="0" fontId="28" fillId="0" borderId="2" xfId="0" applyFont="1" applyFill="1" applyBorder="1" applyAlignment="1">
      <alignment horizontal="center" vertical="center"/>
    </xf>
    <xf numFmtId="0" fontId="26" fillId="0" borderId="7" xfId="0" applyFont="1" applyFill="1" applyBorder="1" applyAlignment="1">
      <alignment horizontal="center" vertical="center"/>
    </xf>
    <xf numFmtId="0" fontId="26" fillId="0" borderId="0" xfId="0" applyFont="1" applyFill="1" applyAlignment="1">
      <alignment horizontal="center" vertical="center"/>
    </xf>
    <xf numFmtId="0" fontId="26" fillId="0" borderId="3" xfId="0" applyFont="1" applyFill="1" applyBorder="1" applyAlignment="1">
      <alignment horizontal="center" vertical="center"/>
    </xf>
    <xf numFmtId="0" fontId="26" fillId="0" borderId="0" xfId="0" applyFont="1" applyFill="1"/>
    <xf numFmtId="165" fontId="26" fillId="0" borderId="3" xfId="1" applyNumberFormat="1" applyFont="1" applyFill="1" applyBorder="1" applyAlignment="1">
      <alignment horizontal="center" vertical="center"/>
    </xf>
    <xf numFmtId="0" fontId="26" fillId="0" borderId="2" xfId="0" quotePrefix="1" applyFont="1" applyFill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6" fillId="3" borderId="2" xfId="0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horizontal="center" vertical="center"/>
    </xf>
    <xf numFmtId="15" fontId="26" fillId="0" borderId="2" xfId="0" applyNumberFormat="1" applyFont="1" applyFill="1" applyBorder="1" applyAlignment="1">
      <alignment horizontal="center" vertical="center" wrapText="1"/>
    </xf>
    <xf numFmtId="0" fontId="31" fillId="0" borderId="0" xfId="0" applyFont="1" applyFill="1" applyAlignment="1">
      <alignment horizontal="center" vertical="center"/>
    </xf>
    <xf numFmtId="0" fontId="32" fillId="0" borderId="0" xfId="0" applyFont="1" applyFill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26" fillId="0" borderId="2" xfId="0" applyFont="1" applyFill="1" applyBorder="1" applyAlignment="1">
      <alignment vertical="center"/>
    </xf>
    <xf numFmtId="0" fontId="26" fillId="0" borderId="0" xfId="0" applyFont="1" applyFill="1" applyBorder="1"/>
    <xf numFmtId="0" fontId="36" fillId="0" borderId="0" xfId="0" applyFont="1" applyFill="1"/>
    <xf numFmtId="0" fontId="37" fillId="0" borderId="1" xfId="0" applyFont="1" applyFill="1" applyBorder="1" applyAlignment="1">
      <alignment horizontal="center" vertical="center"/>
    </xf>
    <xf numFmtId="0" fontId="37" fillId="0" borderId="2" xfId="0" applyFont="1" applyFill="1" applyBorder="1" applyAlignment="1">
      <alignment horizontal="center" vertical="center"/>
    </xf>
    <xf numFmtId="1" fontId="37" fillId="0" borderId="2" xfId="0" applyNumberFormat="1" applyFont="1" applyFill="1" applyBorder="1" applyAlignment="1">
      <alignment horizontal="center" vertical="center"/>
    </xf>
    <xf numFmtId="164" fontId="37" fillId="0" borderId="2" xfId="2" applyNumberFormat="1" applyFont="1" applyFill="1" applyBorder="1" applyAlignment="1">
      <alignment horizontal="center" vertical="center"/>
    </xf>
    <xf numFmtId="164" fontId="37" fillId="0" borderId="2" xfId="2" applyNumberFormat="1" applyFont="1" applyFill="1" applyBorder="1" applyAlignment="1">
      <alignment horizontal="center" vertical="center" wrapText="1"/>
    </xf>
    <xf numFmtId="3" fontId="37" fillId="0" borderId="2" xfId="2" applyNumberFormat="1" applyFont="1" applyFill="1" applyBorder="1" applyAlignment="1">
      <alignment horizontal="center" vertical="center"/>
    </xf>
    <xf numFmtId="0" fontId="40" fillId="0" borderId="2" xfId="0" applyFont="1" applyFill="1" applyBorder="1" applyAlignment="1">
      <alignment horizontal="center" vertical="center"/>
    </xf>
    <xf numFmtId="15" fontId="37" fillId="0" borderId="5" xfId="0" applyNumberFormat="1" applyFont="1" applyFill="1" applyBorder="1" applyAlignment="1">
      <alignment horizontal="center" vertical="center"/>
    </xf>
    <xf numFmtId="0" fontId="37" fillId="0" borderId="0" xfId="0" applyFont="1" applyFill="1"/>
    <xf numFmtId="1" fontId="40" fillId="0" borderId="2" xfId="0" applyNumberFormat="1" applyFont="1" applyFill="1" applyBorder="1" applyAlignment="1">
      <alignment horizontal="center" vertical="center"/>
    </xf>
    <xf numFmtId="164" fontId="40" fillId="0" borderId="2" xfId="2" applyNumberFormat="1" applyFont="1" applyFill="1" applyBorder="1" applyAlignment="1">
      <alignment horizontal="center" vertical="center"/>
    </xf>
    <xf numFmtId="3" fontId="40" fillId="0" borderId="2" xfId="0" applyNumberFormat="1" applyFont="1" applyFill="1" applyBorder="1" applyAlignment="1">
      <alignment horizontal="center" vertical="center"/>
    </xf>
    <xf numFmtId="15" fontId="40" fillId="0" borderId="2" xfId="0" applyNumberFormat="1" applyFont="1" applyFill="1" applyBorder="1" applyAlignment="1">
      <alignment horizontal="center" vertical="center"/>
    </xf>
    <xf numFmtId="0" fontId="42" fillId="0" borderId="2" xfId="0" applyFont="1" applyFill="1" applyBorder="1" applyAlignment="1">
      <alignment horizontal="center" vertical="center"/>
    </xf>
    <xf numFmtId="1" fontId="41" fillId="0" borderId="2" xfId="0" applyNumberFormat="1" applyFont="1" applyFill="1" applyBorder="1" applyAlignment="1">
      <alignment horizontal="center" vertical="center"/>
    </xf>
    <xf numFmtId="0" fontId="26" fillId="0" borderId="0" xfId="0" applyFont="1"/>
    <xf numFmtId="1" fontId="26" fillId="0" borderId="0" xfId="0" applyNumberFormat="1" applyFont="1" applyAlignment="1">
      <alignment horizontal="center" vertical="center"/>
    </xf>
    <xf numFmtId="164" fontId="26" fillId="0" borderId="0" xfId="0" applyNumberFormat="1" applyFont="1" applyAlignment="1">
      <alignment horizontal="center" vertical="center"/>
    </xf>
    <xf numFmtId="0" fontId="26" fillId="0" borderId="0" xfId="0" applyNumberFormat="1" applyFont="1" applyAlignment="1">
      <alignment horizontal="center" vertical="center"/>
    </xf>
    <xf numFmtId="0" fontId="33" fillId="0" borderId="0" xfId="0" applyFont="1" applyFill="1"/>
    <xf numFmtId="0" fontId="44" fillId="0" borderId="2" xfId="2" applyNumberFormat="1" applyFont="1" applyFill="1" applyBorder="1" applyAlignment="1">
      <alignment horizontal="center" vertical="center"/>
    </xf>
    <xf numFmtId="0" fontId="46" fillId="0" borderId="2" xfId="0" applyFont="1" applyBorder="1" applyAlignment="1">
      <alignment horizontal="left" vertical="center"/>
    </xf>
    <xf numFmtId="0" fontId="47" fillId="0" borderId="2" xfId="0" applyFont="1" applyFill="1" applyBorder="1" applyAlignment="1">
      <alignment horizontal="center" vertical="center"/>
    </xf>
    <xf numFmtId="164" fontId="47" fillId="0" borderId="2" xfId="2" applyNumberFormat="1" applyFont="1" applyFill="1" applyBorder="1" applyAlignment="1">
      <alignment horizontal="center" vertical="center"/>
    </xf>
    <xf numFmtId="3" fontId="47" fillId="0" borderId="2" xfId="0" applyNumberFormat="1" applyFont="1" applyFill="1" applyBorder="1" applyAlignment="1">
      <alignment horizontal="center" vertical="center"/>
    </xf>
    <xf numFmtId="15" fontId="47" fillId="0" borderId="2" xfId="0" applyNumberFormat="1" applyFont="1" applyFill="1" applyBorder="1" applyAlignment="1">
      <alignment horizontal="center" vertical="center"/>
    </xf>
    <xf numFmtId="0" fontId="47" fillId="0" borderId="2" xfId="0" applyFont="1" applyFill="1" applyBorder="1" applyAlignment="1">
      <alignment horizontal="center" vertical="center" wrapText="1"/>
    </xf>
    <xf numFmtId="0" fontId="48" fillId="0" borderId="0" xfId="0" applyFont="1" applyFill="1" applyAlignment="1">
      <alignment horizontal="center"/>
    </xf>
    <xf numFmtId="0" fontId="31" fillId="0" borderId="0" xfId="0" applyFont="1" applyFill="1"/>
    <xf numFmtId="0" fontId="49" fillId="0" borderId="0" xfId="0" applyFont="1" applyFill="1" applyBorder="1" applyAlignment="1">
      <alignment horizontal="center" vertical="center"/>
    </xf>
    <xf numFmtId="164" fontId="49" fillId="0" borderId="0" xfId="2" applyNumberFormat="1" applyFont="1" applyFill="1" applyBorder="1" applyAlignment="1">
      <alignment vertical="center"/>
    </xf>
    <xf numFmtId="164" fontId="26" fillId="0" borderId="0" xfId="0" applyNumberFormat="1" applyFont="1" applyFill="1" applyBorder="1" applyAlignment="1">
      <alignment vertical="center"/>
    </xf>
    <xf numFmtId="0" fontId="26" fillId="0" borderId="0" xfId="0" applyNumberFormat="1" applyFont="1" applyFill="1" applyBorder="1"/>
    <xf numFmtId="164" fontId="26" fillId="0" borderId="0" xfId="0" applyNumberFormat="1" applyFont="1" applyFill="1" applyBorder="1"/>
    <xf numFmtId="164" fontId="26" fillId="0" borderId="0" xfId="0" applyNumberFormat="1" applyFont="1" applyFill="1"/>
    <xf numFmtId="0" fontId="26" fillId="0" borderId="0" xfId="0" applyNumberFormat="1" applyFont="1" applyFill="1"/>
    <xf numFmtId="164" fontId="26" fillId="0" borderId="0" xfId="0" applyNumberFormat="1" applyFont="1"/>
    <xf numFmtId="0" fontId="26" fillId="0" borderId="0" xfId="0" applyNumberFormat="1" applyFont="1"/>
    <xf numFmtId="0" fontId="51" fillId="0" borderId="0" xfId="0" applyFont="1" applyAlignment="1">
      <alignment horizontal="left" vertical="center"/>
    </xf>
    <xf numFmtId="0" fontId="51" fillId="0" borderId="0" xfId="0" applyFont="1"/>
    <xf numFmtId="0" fontId="33" fillId="0" borderId="0" xfId="0" applyFont="1" applyFill="1" applyAlignment="1">
      <alignment horizontal="left" vertical="center"/>
    </xf>
    <xf numFmtId="0" fontId="48" fillId="0" borderId="2" xfId="0" applyFont="1" applyFill="1" applyBorder="1" applyAlignment="1">
      <alignment horizontal="center" vertical="center"/>
    </xf>
    <xf numFmtId="0" fontId="31" fillId="0" borderId="0" xfId="0" applyFont="1" applyFill="1" applyBorder="1" applyAlignment="1">
      <alignment horizontal="center" vertical="center"/>
    </xf>
    <xf numFmtId="1" fontId="33" fillId="0" borderId="0" xfId="0" applyNumberFormat="1" applyFont="1" applyFill="1" applyBorder="1" applyAlignment="1">
      <alignment horizontal="center" vertical="center"/>
    </xf>
    <xf numFmtId="0" fontId="31" fillId="0" borderId="0" xfId="0" applyFont="1" applyFill="1" applyBorder="1" applyAlignment="1">
      <alignment horizontal="left" vertical="center"/>
    </xf>
    <xf numFmtId="0" fontId="31" fillId="0" borderId="0" xfId="0" applyFont="1" applyFill="1" applyBorder="1"/>
    <xf numFmtId="0" fontId="33" fillId="0" borderId="0" xfId="0" applyFont="1" applyFill="1" applyBorder="1" applyAlignment="1">
      <alignment horizontal="center" vertical="center"/>
    </xf>
    <xf numFmtId="164" fontId="33" fillId="0" borderId="0" xfId="0" applyNumberFormat="1" applyFont="1" applyFill="1" applyBorder="1" applyAlignment="1">
      <alignment horizontal="center" vertical="center"/>
    </xf>
    <xf numFmtId="0" fontId="31" fillId="0" borderId="0" xfId="0" applyFont="1" applyFill="1" applyAlignment="1">
      <alignment horizontal="left" vertical="center"/>
    </xf>
    <xf numFmtId="0" fontId="51" fillId="0" borderId="0" xfId="0" applyFont="1" applyBorder="1"/>
    <xf numFmtId="0" fontId="51" fillId="0" borderId="0" xfId="0" applyFont="1" applyBorder="1" applyAlignment="1">
      <alignment horizontal="center"/>
    </xf>
    <xf numFmtId="0" fontId="51" fillId="0" borderId="0" xfId="0" applyFont="1" applyAlignment="1">
      <alignment horizontal="center"/>
    </xf>
    <xf numFmtId="164" fontId="51" fillId="0" borderId="0" xfId="0" applyNumberFormat="1" applyFont="1"/>
    <xf numFmtId="164" fontId="51" fillId="0" borderId="0" xfId="0" applyNumberFormat="1" applyFont="1" applyAlignment="1">
      <alignment horizontal="center"/>
    </xf>
    <xf numFmtId="0" fontId="49" fillId="0" borderId="0" xfId="0" applyFont="1" applyFill="1" applyBorder="1"/>
    <xf numFmtId="164" fontId="49" fillId="0" borderId="0" xfId="2" applyNumberFormat="1" applyFont="1" applyFill="1" applyBorder="1" applyAlignment="1">
      <alignment horizontal="center" vertical="center"/>
    </xf>
    <xf numFmtId="0" fontId="49" fillId="0" borderId="0" xfId="0" applyFont="1" applyFill="1" applyBorder="1" applyAlignment="1">
      <alignment vertical="center"/>
    </xf>
    <xf numFmtId="0" fontId="51" fillId="0" borderId="0" xfId="0" applyFont="1" applyFill="1" applyBorder="1"/>
    <xf numFmtId="0" fontId="51" fillId="0" borderId="0" xfId="0" applyFont="1" applyFill="1" applyBorder="1" applyAlignment="1">
      <alignment horizontal="center"/>
    </xf>
    <xf numFmtId="164" fontId="51" fillId="0" borderId="0" xfId="0" applyNumberFormat="1" applyFont="1" applyFill="1" applyBorder="1"/>
    <xf numFmtId="164" fontId="51" fillId="0" borderId="0" xfId="0" applyNumberFormat="1" applyFont="1" applyFill="1" applyBorder="1" applyAlignment="1">
      <alignment horizontal="center"/>
    </xf>
    <xf numFmtId="0" fontId="51" fillId="0" borderId="0" xfId="0" applyFont="1" applyFill="1" applyBorder="1" applyAlignment="1">
      <alignment horizontal="left" vertical="center"/>
    </xf>
    <xf numFmtId="0" fontId="51" fillId="0" borderId="0" xfId="0" applyFont="1" applyFill="1"/>
    <xf numFmtId="0" fontId="51" fillId="0" borderId="0" xfId="0" applyFont="1" applyFill="1" applyAlignment="1">
      <alignment horizontal="center"/>
    </xf>
    <xf numFmtId="164" fontId="51" fillId="0" borderId="0" xfId="0" applyNumberFormat="1" applyFont="1" applyFill="1"/>
    <xf numFmtId="164" fontId="51" fillId="0" borderId="0" xfId="0" applyNumberFormat="1" applyFont="1" applyFill="1" applyAlignment="1">
      <alignment horizontal="center"/>
    </xf>
    <xf numFmtId="0" fontId="51" fillId="0" borderId="0" xfId="0" applyFont="1" applyFill="1" applyAlignment="1">
      <alignment horizontal="left" vertical="center"/>
    </xf>
    <xf numFmtId="0" fontId="52" fillId="0" borderId="0" xfId="0" applyFont="1" applyFill="1"/>
    <xf numFmtId="0" fontId="53" fillId="0" borderId="2" xfId="0" applyFont="1" applyFill="1" applyBorder="1" applyAlignment="1">
      <alignment horizontal="center" vertical="center"/>
    </xf>
    <xf numFmtId="0" fontId="54" fillId="0" borderId="1" xfId="0" applyFont="1" applyFill="1" applyBorder="1" applyAlignment="1">
      <alignment horizontal="center" vertical="center"/>
    </xf>
    <xf numFmtId="0" fontId="54" fillId="0" borderId="2" xfId="0" applyFont="1" applyFill="1" applyBorder="1" applyAlignment="1">
      <alignment horizontal="center" vertical="center"/>
    </xf>
    <xf numFmtId="1" fontId="54" fillId="0" borderId="2" xfId="0" applyNumberFormat="1" applyFont="1" applyFill="1" applyBorder="1" applyAlignment="1">
      <alignment horizontal="center" vertical="center"/>
    </xf>
    <xf numFmtId="0" fontId="54" fillId="0" borderId="2" xfId="2" applyNumberFormat="1" applyFont="1" applyFill="1" applyBorder="1" applyAlignment="1">
      <alignment horizontal="center" vertical="center"/>
    </xf>
    <xf numFmtId="164" fontId="54" fillId="0" borderId="2" xfId="2" applyNumberFormat="1" applyFont="1" applyFill="1" applyBorder="1" applyAlignment="1">
      <alignment horizontal="center" vertical="center"/>
    </xf>
    <xf numFmtId="164" fontId="54" fillId="0" borderId="2" xfId="2" applyNumberFormat="1" applyFont="1" applyFill="1" applyBorder="1" applyAlignment="1">
      <alignment horizontal="center" vertical="center" wrapText="1"/>
    </xf>
    <xf numFmtId="15" fontId="55" fillId="0" borderId="2" xfId="0" applyNumberFormat="1" applyFont="1" applyFill="1" applyBorder="1" applyAlignment="1">
      <alignment horizontal="center" vertical="center" wrapText="1"/>
    </xf>
    <xf numFmtId="0" fontId="32" fillId="0" borderId="2" xfId="0" applyFont="1" applyFill="1" applyBorder="1" applyAlignment="1">
      <alignment horizontal="center" vertical="center"/>
    </xf>
    <xf numFmtId="0" fontId="32" fillId="0" borderId="0" xfId="0" applyFont="1" applyFill="1" applyAlignment="1">
      <alignment horizontal="left" vertical="center"/>
    </xf>
    <xf numFmtId="0" fontId="32" fillId="0" borderId="0" xfId="0" applyFont="1" applyFill="1"/>
    <xf numFmtId="0" fontId="54" fillId="0" borderId="3" xfId="0" applyFont="1" applyFill="1" applyBorder="1" applyAlignment="1">
      <alignment horizontal="center" vertical="center"/>
    </xf>
    <xf numFmtId="164" fontId="54" fillId="0" borderId="5" xfId="2" applyNumberFormat="1" applyFont="1" applyFill="1" applyBorder="1" applyAlignment="1">
      <alignment horizontal="center" vertical="center"/>
    </xf>
    <xf numFmtId="0" fontId="54" fillId="0" borderId="8" xfId="0" applyFont="1" applyFill="1" applyBorder="1" applyAlignment="1">
      <alignment horizontal="center" vertical="center"/>
    </xf>
    <xf numFmtId="0" fontId="54" fillId="0" borderId="5" xfId="0" applyFont="1" applyFill="1" applyBorder="1" applyAlignment="1">
      <alignment horizontal="center" vertical="center"/>
    </xf>
    <xf numFmtId="0" fontId="54" fillId="0" borderId="3" xfId="0" applyFont="1" applyBorder="1" applyAlignment="1">
      <alignment horizontal="center" vertical="center"/>
    </xf>
    <xf numFmtId="0" fontId="54" fillId="0" borderId="2" xfId="0" applyFont="1" applyBorder="1" applyAlignment="1">
      <alignment horizontal="center" vertical="center"/>
    </xf>
    <xf numFmtId="3" fontId="54" fillId="0" borderId="2" xfId="2" applyNumberFormat="1" applyFont="1" applyBorder="1" applyAlignment="1">
      <alignment horizontal="right" vertical="center"/>
    </xf>
    <xf numFmtId="164" fontId="56" fillId="0" borderId="2" xfId="0" applyNumberFormat="1" applyFont="1" applyBorder="1" applyAlignment="1">
      <alignment horizontal="center" vertical="center"/>
    </xf>
    <xf numFmtId="164" fontId="54" fillId="0" borderId="0" xfId="0" applyNumberFormat="1" applyFont="1" applyAlignment="1">
      <alignment horizontal="center" vertical="center"/>
    </xf>
    <xf numFmtId="0" fontId="54" fillId="0" borderId="0" xfId="0" applyFont="1" applyAlignment="1">
      <alignment horizontal="center" vertical="center"/>
    </xf>
    <xf numFmtId="0" fontId="54" fillId="0" borderId="0" xfId="0" applyFont="1" applyAlignment="1">
      <alignment vertical="center"/>
    </xf>
    <xf numFmtId="0" fontId="54" fillId="0" borderId="0" xfId="0" applyFont="1" applyAlignment="1">
      <alignment horizontal="left" vertical="center"/>
    </xf>
    <xf numFmtId="3" fontId="54" fillId="0" borderId="2" xfId="0" applyNumberFormat="1" applyFont="1" applyBorder="1" applyAlignment="1">
      <alignment horizontal="right" vertical="center"/>
    </xf>
    <xf numFmtId="0" fontId="32" fillId="0" borderId="2" xfId="0" applyFont="1" applyBorder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54" fillId="0" borderId="0" xfId="0" applyFont="1"/>
    <xf numFmtId="0" fontId="32" fillId="0" borderId="2" xfId="0" applyFont="1" applyFill="1" applyBorder="1" applyAlignment="1">
      <alignment horizontal="left" vertical="center"/>
    </xf>
    <xf numFmtId="0" fontId="32" fillId="0" borderId="1" xfId="0" applyFont="1" applyFill="1" applyBorder="1" applyAlignment="1">
      <alignment horizontal="left" vertical="center" wrapText="1"/>
    </xf>
    <xf numFmtId="0" fontId="57" fillId="0" borderId="0" xfId="0" applyFont="1" applyBorder="1"/>
    <xf numFmtId="0" fontId="58" fillId="0" borderId="0" xfId="0" applyFont="1" applyAlignment="1">
      <alignment vertical="center"/>
    </xf>
    <xf numFmtId="0" fontId="57" fillId="0" borderId="0" xfId="0" applyFont="1"/>
    <xf numFmtId="0" fontId="52" fillId="0" borderId="0" xfId="0" applyFont="1" applyFill="1" applyAlignment="1">
      <alignment horizontal="center" vertical="center"/>
    </xf>
    <xf numFmtId="2" fontId="52" fillId="0" borderId="0" xfId="0" applyNumberFormat="1" applyFont="1" applyFill="1" applyBorder="1" applyAlignment="1">
      <alignment horizontal="center" vertical="center"/>
    </xf>
    <xf numFmtId="1" fontId="52" fillId="0" borderId="0" xfId="0" applyNumberFormat="1" applyFont="1" applyFill="1" applyBorder="1" applyAlignment="1">
      <alignment horizontal="center" vertical="center"/>
    </xf>
    <xf numFmtId="0" fontId="52" fillId="0" borderId="0" xfId="0" applyFont="1" applyFill="1" applyBorder="1" applyAlignment="1">
      <alignment horizontal="center" vertical="center"/>
    </xf>
    <xf numFmtId="0" fontId="48" fillId="0" borderId="0" xfId="0" applyFont="1"/>
    <xf numFmtId="0" fontId="48" fillId="0" borderId="3" xfId="0" applyFont="1" applyBorder="1" applyAlignment="1">
      <alignment horizontal="center" vertical="center"/>
    </xf>
    <xf numFmtId="2" fontId="48" fillId="0" borderId="2" xfId="0" applyNumberFormat="1" applyFont="1" applyFill="1" applyBorder="1" applyAlignment="1">
      <alignment horizontal="center" vertical="center"/>
    </xf>
    <xf numFmtId="1" fontId="48" fillId="0" borderId="2" xfId="0" applyNumberFormat="1" applyFont="1" applyFill="1" applyBorder="1" applyAlignment="1">
      <alignment horizontal="center" vertical="center"/>
    </xf>
    <xf numFmtId="3" fontId="48" fillId="0" borderId="2" xfId="0" applyNumberFormat="1" applyFont="1" applyBorder="1" applyAlignment="1">
      <alignment horizontal="center" vertical="center"/>
    </xf>
    <xf numFmtId="2" fontId="46" fillId="0" borderId="0" xfId="0" applyNumberFormat="1" applyFont="1" applyFill="1" applyBorder="1" applyAlignment="1">
      <alignment horizontal="center" vertical="center"/>
    </xf>
    <xf numFmtId="1" fontId="46" fillId="0" borderId="0" xfId="0" applyNumberFormat="1" applyFont="1" applyFill="1" applyBorder="1" applyAlignment="1">
      <alignment horizontal="center" vertical="center"/>
    </xf>
    <xf numFmtId="0" fontId="48" fillId="0" borderId="0" xfId="0" applyFont="1" applyBorder="1"/>
    <xf numFmtId="0" fontId="48" fillId="0" borderId="0" xfId="0" applyFont="1" applyAlignment="1">
      <alignment horizontal="center" vertical="center"/>
    </xf>
    <xf numFmtId="0" fontId="48" fillId="0" borderId="2" xfId="0" applyFont="1" applyBorder="1" applyAlignment="1">
      <alignment horizontal="center" vertical="center"/>
    </xf>
    <xf numFmtId="0" fontId="46" fillId="0" borderId="0" xfId="0" applyFont="1" applyFill="1" applyBorder="1" applyAlignment="1">
      <alignment horizontal="center" vertical="center"/>
    </xf>
    <xf numFmtId="0" fontId="48" fillId="0" borderId="0" xfId="0" applyFont="1" applyFill="1"/>
    <xf numFmtId="15" fontId="54" fillId="0" borderId="2" xfId="0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4" fillId="0" borderId="0" xfId="0" applyFont="1" applyAlignment="1">
      <alignment horizontal="center"/>
    </xf>
    <xf numFmtId="0" fontId="54" fillId="0" borderId="0" xfId="0" applyFont="1" applyFill="1"/>
    <xf numFmtId="3" fontId="54" fillId="0" borderId="2" xfId="0" applyNumberFormat="1" applyFont="1" applyBorder="1" applyAlignment="1">
      <alignment horizontal="center" vertical="center"/>
    </xf>
    <xf numFmtId="3" fontId="54" fillId="0" borderId="2" xfId="0" applyNumberFormat="1" applyFont="1" applyFill="1" applyBorder="1" applyAlignment="1">
      <alignment horizontal="center" vertical="center"/>
    </xf>
    <xf numFmtId="0" fontId="54" fillId="0" borderId="2" xfId="0" applyFont="1" applyFill="1" applyBorder="1" applyAlignment="1">
      <alignment vertical="center"/>
    </xf>
    <xf numFmtId="0" fontId="59" fillId="0" borderId="2" xfId="0" applyFont="1" applyBorder="1" applyAlignment="1">
      <alignment horizontal="center" vertical="center"/>
    </xf>
    <xf numFmtId="0" fontId="61" fillId="0" borderId="0" xfId="0" applyFont="1" applyAlignment="1">
      <alignment vertical="center"/>
    </xf>
    <xf numFmtId="0" fontId="62" fillId="0" borderId="0" xfId="0" applyFont="1" applyFill="1" applyBorder="1"/>
    <xf numFmtId="0" fontId="62" fillId="0" borderId="0" xfId="0" applyFont="1" applyFill="1" applyBorder="1" applyAlignment="1">
      <alignment vertical="center"/>
    </xf>
    <xf numFmtId="0" fontId="62" fillId="0" borderId="0" xfId="0" applyFont="1" applyFill="1" applyBorder="1" applyAlignment="1">
      <alignment vertical="center" wrapText="1"/>
    </xf>
    <xf numFmtId="0" fontId="53" fillId="0" borderId="3" xfId="0" applyFont="1" applyFill="1" applyBorder="1" applyAlignment="1">
      <alignment horizontal="center" vertical="center"/>
    </xf>
    <xf numFmtId="0" fontId="53" fillId="0" borderId="3" xfId="0" applyFont="1" applyFill="1" applyBorder="1" applyAlignment="1">
      <alignment horizontal="center" vertical="center" wrapText="1"/>
    </xf>
    <xf numFmtId="0" fontId="53" fillId="0" borderId="7" xfId="0" applyFont="1" applyFill="1" applyBorder="1" applyAlignment="1">
      <alignment horizontal="center" vertical="center"/>
    </xf>
    <xf numFmtId="0" fontId="53" fillId="0" borderId="2" xfId="0" applyFont="1" applyFill="1" applyBorder="1" applyAlignment="1">
      <alignment horizontal="center" vertical="center" wrapText="1"/>
    </xf>
    <xf numFmtId="0" fontId="53" fillId="0" borderId="0" xfId="0" applyFont="1" applyFill="1"/>
    <xf numFmtId="0" fontId="53" fillId="0" borderId="0" xfId="0" applyFont="1" applyFill="1" applyAlignment="1">
      <alignment vertical="center"/>
    </xf>
    <xf numFmtId="1" fontId="53" fillId="0" borderId="3" xfId="0" applyNumberFormat="1" applyFont="1" applyFill="1" applyBorder="1" applyAlignment="1">
      <alignment horizontal="center" vertical="center"/>
    </xf>
    <xf numFmtId="1" fontId="53" fillId="0" borderId="2" xfId="0" applyNumberFormat="1" applyFont="1" applyBorder="1" applyAlignment="1">
      <alignment horizontal="center" vertical="center"/>
    </xf>
    <xf numFmtId="0" fontId="63" fillId="0" borderId="2" xfId="0" applyFont="1" applyFill="1" applyBorder="1" applyAlignment="1">
      <alignment horizontal="center" vertical="center" wrapText="1"/>
    </xf>
    <xf numFmtId="0" fontId="46" fillId="0" borderId="3" xfId="0" applyFont="1" applyFill="1" applyBorder="1" applyAlignment="1">
      <alignment horizontal="center" vertical="center"/>
    </xf>
    <xf numFmtId="0" fontId="46" fillId="0" borderId="2" xfId="0" applyFont="1" applyFill="1" applyBorder="1" applyAlignment="1">
      <alignment horizontal="center" vertical="center"/>
    </xf>
    <xf numFmtId="0" fontId="54" fillId="0" borderId="1" xfId="0" applyFont="1" applyFill="1" applyBorder="1" applyAlignment="1">
      <alignment horizontal="center" vertical="center"/>
    </xf>
    <xf numFmtId="0" fontId="48" fillId="0" borderId="3" xfId="0" applyFont="1" applyFill="1" applyBorder="1" applyAlignment="1">
      <alignment horizontal="center" vertical="center"/>
    </xf>
    <xf numFmtId="164" fontId="35" fillId="3" borderId="2" xfId="3" applyNumberFormat="1" applyFont="1" applyFill="1" applyBorder="1" applyAlignment="1">
      <alignment horizontal="center" vertical="center"/>
    </xf>
    <xf numFmtId="0" fontId="35" fillId="3" borderId="2" xfId="3" applyNumberFormat="1" applyFont="1" applyFill="1" applyBorder="1" applyAlignment="1">
      <alignment horizontal="center" vertical="center" wrapText="1"/>
    </xf>
    <xf numFmtId="0" fontId="35" fillId="3" borderId="2" xfId="3" applyFont="1" applyFill="1" applyBorder="1" applyAlignment="1">
      <alignment horizontal="center" vertical="center" wrapText="1"/>
    </xf>
    <xf numFmtId="1" fontId="39" fillId="3" borderId="2" xfId="0" applyNumberFormat="1" applyFont="1" applyFill="1" applyBorder="1" applyAlignment="1">
      <alignment horizontal="center" vertical="center"/>
    </xf>
    <xf numFmtId="164" fontId="39" fillId="3" borderId="2" xfId="0" applyNumberFormat="1" applyFont="1" applyFill="1" applyBorder="1" applyAlignment="1">
      <alignment horizontal="center" vertical="center"/>
    </xf>
    <xf numFmtId="0" fontId="39" fillId="3" borderId="2" xfId="0" applyNumberFormat="1" applyFont="1" applyFill="1" applyBorder="1" applyAlignment="1">
      <alignment horizontal="center" vertical="center"/>
    </xf>
    <xf numFmtId="0" fontId="39" fillId="3" borderId="2" xfId="0" applyFont="1" applyFill="1" applyBorder="1" applyAlignment="1">
      <alignment horizontal="center" vertical="center"/>
    </xf>
    <xf numFmtId="0" fontId="39" fillId="3" borderId="5" xfId="0" applyFont="1" applyFill="1" applyBorder="1" applyAlignment="1">
      <alignment horizontal="center" vertical="center"/>
    </xf>
    <xf numFmtId="0" fontId="37" fillId="3" borderId="2" xfId="0" applyFont="1" applyFill="1" applyBorder="1"/>
    <xf numFmtId="164" fontId="32" fillId="3" borderId="2" xfId="0" applyNumberFormat="1" applyFont="1" applyFill="1" applyBorder="1" applyAlignment="1">
      <alignment horizontal="center" vertical="center"/>
    </xf>
    <xf numFmtId="164" fontId="32" fillId="3" borderId="2" xfId="0" applyNumberFormat="1" applyFont="1" applyFill="1" applyBorder="1" applyAlignment="1">
      <alignment horizontal="center" vertical="center" wrapText="1"/>
    </xf>
    <xf numFmtId="0" fontId="32" fillId="3" borderId="2" xfId="0" applyFont="1" applyFill="1" applyBorder="1" applyAlignment="1">
      <alignment horizontal="center" vertical="center" wrapText="1"/>
    </xf>
    <xf numFmtId="0" fontId="32" fillId="3" borderId="2" xfId="0" applyFont="1" applyFill="1" applyBorder="1" applyAlignment="1">
      <alignment horizontal="center" vertical="center"/>
    </xf>
    <xf numFmtId="0" fontId="28" fillId="3" borderId="2" xfId="0" applyFont="1" applyFill="1" applyBorder="1" applyAlignment="1">
      <alignment horizontal="center" vertical="center"/>
    </xf>
    <xf numFmtId="0" fontId="52" fillId="3" borderId="2" xfId="0" applyFont="1" applyFill="1" applyBorder="1" applyAlignment="1">
      <alignment horizontal="center" vertical="center"/>
    </xf>
    <xf numFmtId="0" fontId="44" fillId="3" borderId="2" xfId="0" applyFont="1" applyFill="1" applyBorder="1" applyAlignment="1">
      <alignment horizontal="center" vertical="center"/>
    </xf>
    <xf numFmtId="0" fontId="48" fillId="3" borderId="2" xfId="0" applyFont="1" applyFill="1" applyBorder="1"/>
    <xf numFmtId="0" fontId="52" fillId="3" borderId="3" xfId="0" applyFont="1" applyFill="1" applyBorder="1" applyAlignment="1">
      <alignment horizontal="center" vertical="center" wrapText="1"/>
    </xf>
    <xf numFmtId="0" fontId="46" fillId="3" borderId="2" xfId="0" applyFont="1" applyFill="1" applyBorder="1" applyAlignment="1">
      <alignment horizontal="center" vertical="center"/>
    </xf>
    <xf numFmtId="0" fontId="53" fillId="3" borderId="2" xfId="0" applyFont="1" applyFill="1" applyBorder="1" applyAlignment="1">
      <alignment vertical="center"/>
    </xf>
    <xf numFmtId="0" fontId="37" fillId="0" borderId="1" xfId="0" applyFont="1" applyFill="1" applyBorder="1" applyAlignment="1">
      <alignment horizontal="center" vertical="center"/>
    </xf>
    <xf numFmtId="0" fontId="55" fillId="0" borderId="1" xfId="0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wrapText="1"/>
    </xf>
    <xf numFmtId="0" fontId="49" fillId="0" borderId="0" xfId="0" applyFont="1" applyFill="1" applyBorder="1" applyAlignment="1">
      <alignment horizontal="center" vertical="center" wrapText="1"/>
    </xf>
    <xf numFmtId="1" fontId="49" fillId="0" borderId="0" xfId="0" applyNumberFormat="1" applyFont="1" applyFill="1" applyBorder="1" applyAlignment="1">
      <alignment horizontal="center" vertical="center" wrapText="1"/>
    </xf>
    <xf numFmtId="164" fontId="49" fillId="0" borderId="0" xfId="2" applyNumberFormat="1" applyFont="1" applyFill="1" applyBorder="1" applyAlignment="1">
      <alignment vertical="center" wrapText="1"/>
    </xf>
    <xf numFmtId="0" fontId="38" fillId="4" borderId="3" xfId="0" applyFont="1" applyFill="1" applyBorder="1" applyAlignment="1">
      <alignment horizontal="center" vertical="center"/>
    </xf>
    <xf numFmtId="0" fontId="26" fillId="0" borderId="0" xfId="0" applyFont="1" applyBorder="1" applyAlignment="1">
      <alignment wrapText="1"/>
    </xf>
    <xf numFmtId="1" fontId="38" fillId="0" borderId="0" xfId="0" applyNumberFormat="1" applyFont="1" applyFill="1" applyBorder="1" applyAlignment="1">
      <alignment vertical="center" textRotation="255" wrapText="1"/>
    </xf>
    <xf numFmtId="0" fontId="39" fillId="0" borderId="0" xfId="0" applyFont="1" applyFill="1" applyBorder="1" applyAlignment="1">
      <alignment vertical="center" textRotation="45" wrapText="1"/>
    </xf>
    <xf numFmtId="0" fontId="37" fillId="0" borderId="4" xfId="0" applyFont="1" applyFill="1" applyBorder="1" applyAlignment="1">
      <alignment horizontal="center" vertical="center"/>
    </xf>
    <xf numFmtId="0" fontId="37" fillId="0" borderId="4" xfId="0" applyFont="1" applyFill="1" applyBorder="1" applyAlignment="1">
      <alignment horizontal="center" vertical="center" wrapText="1"/>
    </xf>
    <xf numFmtId="0" fontId="26" fillId="0" borderId="3" xfId="0" applyFont="1" applyFill="1" applyBorder="1" applyAlignment="1">
      <alignment vertical="center"/>
    </xf>
    <xf numFmtId="0" fontId="26" fillId="0" borderId="4" xfId="0" applyFont="1" applyFill="1" applyBorder="1" applyAlignment="1">
      <alignment vertical="center"/>
    </xf>
    <xf numFmtId="0" fontId="26" fillId="0" borderId="1" xfId="0" applyFont="1" applyFill="1" applyBorder="1" applyAlignment="1">
      <alignment vertical="center"/>
    </xf>
    <xf numFmtId="0" fontId="44" fillId="0" borderId="2" xfId="0" applyFont="1" applyFill="1" applyBorder="1" applyAlignment="1">
      <alignment horizontal="center" vertical="center" wrapText="1"/>
    </xf>
    <xf numFmtId="0" fontId="54" fillId="0" borderId="2" xfId="0" applyFont="1" applyFill="1" applyBorder="1" applyAlignment="1">
      <alignment horizontal="center" vertical="center"/>
    </xf>
    <xf numFmtId="0" fontId="56" fillId="0" borderId="2" xfId="0" applyFont="1" applyFill="1" applyBorder="1" applyAlignment="1">
      <alignment horizontal="center" vertical="center"/>
    </xf>
    <xf numFmtId="0" fontId="65" fillId="0" borderId="2" xfId="0" applyFont="1" applyFill="1" applyBorder="1" applyAlignment="1">
      <alignment horizontal="center" vertical="center" wrapText="1"/>
    </xf>
    <xf numFmtId="0" fontId="66" fillId="0" borderId="2" xfId="0" applyFont="1" applyFill="1" applyBorder="1" applyAlignment="1">
      <alignment horizontal="center" vertical="center"/>
    </xf>
    <xf numFmtId="165" fontId="26" fillId="0" borderId="2" xfId="1" applyNumberFormat="1" applyFont="1" applyFill="1" applyBorder="1" applyAlignment="1">
      <alignment vertical="center"/>
    </xf>
    <xf numFmtId="1" fontId="31" fillId="0" borderId="2" xfId="0" applyNumberFormat="1" applyFont="1" applyFill="1" applyBorder="1" applyAlignment="1">
      <alignment horizontal="center" vertical="center"/>
    </xf>
    <xf numFmtId="15" fontId="54" fillId="0" borderId="2" xfId="0" applyNumberFormat="1" applyFont="1" applyFill="1" applyBorder="1" applyAlignment="1">
      <alignment horizontal="center" vertical="center" wrapText="1"/>
    </xf>
    <xf numFmtId="0" fontId="54" fillId="0" borderId="2" xfId="0" applyFont="1" applyFill="1" applyBorder="1" applyAlignment="1">
      <alignment horizontal="center" vertical="center"/>
    </xf>
    <xf numFmtId="1" fontId="31" fillId="0" borderId="0" xfId="0" applyNumberFormat="1" applyFont="1" applyFill="1" applyBorder="1" applyAlignment="1">
      <alignment horizontal="center" vertical="center"/>
    </xf>
    <xf numFmtId="0" fontId="32" fillId="3" borderId="2" xfId="0" applyFont="1" applyFill="1" applyBorder="1" applyAlignment="1">
      <alignment horizontal="center" vertical="center" wrapText="1"/>
    </xf>
    <xf numFmtId="164" fontId="54" fillId="3" borderId="2" xfId="2" applyNumberFormat="1" applyFont="1" applyFill="1" applyBorder="1" applyAlignment="1">
      <alignment horizontal="center" vertical="center"/>
    </xf>
    <xf numFmtId="0" fontId="55" fillId="0" borderId="2" xfId="0" applyFont="1" applyFill="1" applyBorder="1" applyAlignment="1">
      <alignment horizontal="center" vertical="center"/>
    </xf>
    <xf numFmtId="1" fontId="32" fillId="0" borderId="2" xfId="0" applyNumberFormat="1" applyFont="1" applyFill="1" applyBorder="1" applyAlignment="1">
      <alignment horizontal="center" vertical="center"/>
    </xf>
    <xf numFmtId="47" fontId="45" fillId="0" borderId="2" xfId="2" applyNumberFormat="1" applyFont="1" applyFill="1" applyBorder="1" applyAlignment="1">
      <alignment horizontal="center" vertical="center" textRotation="90"/>
    </xf>
    <xf numFmtId="0" fontId="33" fillId="4" borderId="2" xfId="0" applyFont="1" applyFill="1" applyBorder="1" applyAlignment="1">
      <alignment horizontal="center" vertical="center"/>
    </xf>
    <xf numFmtId="0" fontId="33" fillId="4" borderId="3" xfId="0" applyFont="1" applyFill="1" applyBorder="1" applyAlignment="1">
      <alignment horizontal="center" vertical="center"/>
    </xf>
    <xf numFmtId="164" fontId="33" fillId="4" borderId="3" xfId="0" applyNumberFormat="1" applyFont="1" applyFill="1" applyBorder="1" applyAlignment="1">
      <alignment horizontal="center" vertical="center"/>
    </xf>
    <xf numFmtId="164" fontId="33" fillId="4" borderId="2" xfId="0" applyNumberFormat="1" applyFont="1" applyFill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35" fillId="3" borderId="3" xfId="3" applyFont="1" applyFill="1" applyBorder="1" applyAlignment="1">
      <alignment horizontal="center" vertical="center" wrapText="1"/>
    </xf>
    <xf numFmtId="0" fontId="35" fillId="3" borderId="1" xfId="3" applyFont="1" applyFill="1" applyBorder="1" applyAlignment="1">
      <alignment horizontal="center" vertical="center" wrapText="1"/>
    </xf>
    <xf numFmtId="0" fontId="35" fillId="3" borderId="3" xfId="3" applyFont="1" applyFill="1" applyBorder="1" applyAlignment="1">
      <alignment horizontal="center" vertical="center"/>
    </xf>
    <xf numFmtId="0" fontId="35" fillId="3" borderId="1" xfId="3" applyFont="1" applyFill="1" applyBorder="1" applyAlignment="1">
      <alignment horizontal="center" vertical="center"/>
    </xf>
    <xf numFmtId="0" fontId="35" fillId="3" borderId="2" xfId="3" applyFont="1" applyFill="1" applyBorder="1" applyAlignment="1">
      <alignment horizontal="center" vertical="center"/>
    </xf>
    <xf numFmtId="0" fontId="39" fillId="3" borderId="7" xfId="0" applyFont="1" applyFill="1" applyBorder="1" applyAlignment="1">
      <alignment horizontal="center" vertical="center"/>
    </xf>
    <xf numFmtId="0" fontId="39" fillId="3" borderId="8" xfId="0" applyFont="1" applyFill="1" applyBorder="1" applyAlignment="1">
      <alignment horizontal="center" vertical="center"/>
    </xf>
    <xf numFmtId="0" fontId="39" fillId="3" borderId="5" xfId="0" applyFont="1" applyFill="1" applyBorder="1" applyAlignment="1">
      <alignment horizontal="center" vertical="center"/>
    </xf>
    <xf numFmtId="0" fontId="43" fillId="3" borderId="7" xfId="0" applyFont="1" applyFill="1" applyBorder="1" applyAlignment="1">
      <alignment horizontal="center" vertical="center"/>
    </xf>
    <xf numFmtId="0" fontId="43" fillId="3" borderId="8" xfId="0" applyFont="1" applyFill="1" applyBorder="1" applyAlignment="1">
      <alignment horizontal="center" vertical="center"/>
    </xf>
    <xf numFmtId="0" fontId="43" fillId="3" borderId="5" xfId="0" applyFont="1" applyFill="1" applyBorder="1" applyAlignment="1">
      <alignment horizontal="center" vertical="center"/>
    </xf>
    <xf numFmtId="164" fontId="35" fillId="3" borderId="3" xfId="3" applyNumberFormat="1" applyFont="1" applyFill="1" applyBorder="1" applyAlignment="1">
      <alignment horizontal="center" vertical="top" wrapText="1"/>
    </xf>
    <xf numFmtId="164" fontId="35" fillId="3" borderId="1" xfId="3" applyNumberFormat="1" applyFont="1" applyFill="1" applyBorder="1" applyAlignment="1">
      <alignment horizontal="center" vertical="top" wrapText="1"/>
    </xf>
    <xf numFmtId="1" fontId="38" fillId="0" borderId="3" xfId="0" applyNumberFormat="1" applyFont="1" applyFill="1" applyBorder="1" applyAlignment="1">
      <alignment horizontal="center" vertical="center" textRotation="255" wrapText="1"/>
    </xf>
    <xf numFmtId="1" fontId="38" fillId="0" borderId="1" xfId="0" applyNumberFormat="1" applyFont="1" applyFill="1" applyBorder="1" applyAlignment="1">
      <alignment horizontal="center" vertical="center" textRotation="255" wrapText="1"/>
    </xf>
    <xf numFmtId="0" fontId="64" fillId="0" borderId="0" xfId="0" applyFont="1" applyAlignment="1">
      <alignment horizontal="center" vertical="center"/>
    </xf>
    <xf numFmtId="0" fontId="64" fillId="0" borderId="6" xfId="0" applyFont="1" applyBorder="1" applyAlignment="1">
      <alignment horizontal="center" vertical="center"/>
    </xf>
    <xf numFmtId="164" fontId="32" fillId="3" borderId="3" xfId="0" applyNumberFormat="1" applyFont="1" applyFill="1" applyBorder="1" applyAlignment="1">
      <alignment horizontal="center" vertical="center" wrapText="1"/>
    </xf>
    <xf numFmtId="164" fontId="32" fillId="3" borderId="1" xfId="0" applyNumberFormat="1" applyFont="1" applyFill="1" applyBorder="1" applyAlignment="1">
      <alignment horizontal="center" vertical="center" wrapText="1"/>
    </xf>
    <xf numFmtId="0" fontId="32" fillId="3" borderId="2" xfId="0" applyFont="1" applyFill="1" applyBorder="1" applyAlignment="1">
      <alignment horizontal="center" vertical="center"/>
    </xf>
    <xf numFmtId="0" fontId="32" fillId="3" borderId="3" xfId="0" applyFont="1" applyFill="1" applyBorder="1" applyAlignment="1">
      <alignment horizontal="center" vertical="center"/>
    </xf>
    <xf numFmtId="0" fontId="32" fillId="3" borderId="1" xfId="0" applyFont="1" applyFill="1" applyBorder="1" applyAlignment="1">
      <alignment horizontal="center" vertical="center"/>
    </xf>
    <xf numFmtId="0" fontId="32" fillId="3" borderId="2" xfId="0" applyFont="1" applyFill="1" applyBorder="1" applyAlignment="1">
      <alignment horizontal="center" vertical="center" wrapText="1"/>
    </xf>
    <xf numFmtId="0" fontId="54" fillId="0" borderId="7" xfId="0" applyFont="1" applyBorder="1" applyAlignment="1">
      <alignment horizontal="center" vertical="center"/>
    </xf>
    <xf numFmtId="0" fontId="54" fillId="0" borderId="5" xfId="0" applyFont="1" applyBorder="1" applyAlignment="1">
      <alignment horizontal="center" vertical="center"/>
    </xf>
    <xf numFmtId="164" fontId="31" fillId="0" borderId="2" xfId="0" applyNumberFormat="1" applyFont="1" applyFill="1" applyBorder="1" applyAlignment="1">
      <alignment horizontal="center" vertical="center"/>
    </xf>
    <xf numFmtId="0" fontId="31" fillId="0" borderId="2" xfId="0" applyFont="1" applyFill="1" applyBorder="1" applyAlignment="1">
      <alignment horizontal="center" vertical="center"/>
    </xf>
    <xf numFmtId="0" fontId="33" fillId="0" borderId="0" xfId="0" applyFont="1" applyFill="1" applyBorder="1" applyAlignment="1">
      <alignment horizontal="center" vertical="center"/>
    </xf>
    <xf numFmtId="164" fontId="33" fillId="0" borderId="0" xfId="0" applyNumberFormat="1" applyFont="1" applyFill="1" applyBorder="1" applyAlignment="1">
      <alignment horizontal="center" vertical="center"/>
    </xf>
    <xf numFmtId="0" fontId="38" fillId="0" borderId="2" xfId="0" applyFont="1" applyFill="1" applyBorder="1" applyAlignment="1">
      <alignment horizontal="center" vertical="center"/>
    </xf>
    <xf numFmtId="0" fontId="54" fillId="0" borderId="9" xfId="0" applyFont="1" applyBorder="1" applyAlignment="1">
      <alignment horizontal="center" vertical="center" wrapText="1"/>
    </xf>
    <xf numFmtId="0" fontId="54" fillId="0" borderId="10" xfId="0" applyFont="1" applyBorder="1" applyAlignment="1">
      <alignment horizontal="center" vertical="center" wrapText="1"/>
    </xf>
    <xf numFmtId="1" fontId="32" fillId="0" borderId="3" xfId="0" applyNumberFormat="1" applyFont="1" applyFill="1" applyBorder="1" applyAlignment="1">
      <alignment horizontal="center" vertical="center" textRotation="255" wrapText="1"/>
    </xf>
    <xf numFmtId="1" fontId="32" fillId="0" borderId="4" xfId="0" applyNumberFormat="1" applyFont="1" applyFill="1" applyBorder="1" applyAlignment="1">
      <alignment horizontal="center" vertical="center" textRotation="255" wrapText="1"/>
    </xf>
    <xf numFmtId="1" fontId="32" fillId="0" borderId="1" xfId="0" applyNumberFormat="1" applyFont="1" applyFill="1" applyBorder="1" applyAlignment="1">
      <alignment horizontal="center" vertical="center" textRotation="255" wrapText="1"/>
    </xf>
    <xf numFmtId="0" fontId="6" fillId="0" borderId="0" xfId="0" applyFont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15" fillId="3" borderId="3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horizontal="center" vertical="center"/>
    </xf>
    <xf numFmtId="0" fontId="15" fillId="3" borderId="9" xfId="0" applyFont="1" applyFill="1" applyBorder="1" applyAlignment="1">
      <alignment horizontal="center" vertical="center"/>
    </xf>
    <xf numFmtId="0" fontId="15" fillId="3" borderId="10" xfId="0" applyFont="1" applyFill="1" applyBorder="1" applyAlignment="1">
      <alignment horizontal="center" vertical="center"/>
    </xf>
    <xf numFmtId="0" fontId="15" fillId="3" borderId="11" xfId="0" applyFont="1" applyFill="1" applyBorder="1" applyAlignment="1">
      <alignment horizontal="center" vertical="center"/>
    </xf>
    <xf numFmtId="0" fontId="15" fillId="3" borderId="12" xfId="0" applyFont="1" applyFill="1" applyBorder="1" applyAlignment="1">
      <alignment horizontal="center" vertical="center"/>
    </xf>
    <xf numFmtId="0" fontId="15" fillId="3" borderId="4" xfId="0" applyFont="1" applyFill="1" applyBorder="1" applyAlignment="1">
      <alignment horizontal="center" vertical="center"/>
    </xf>
    <xf numFmtId="0" fontId="15" fillId="3" borderId="3" xfId="0" applyFont="1" applyFill="1" applyBorder="1" applyAlignment="1">
      <alignment horizontal="center" vertical="center" wrapText="1"/>
    </xf>
    <xf numFmtId="0" fontId="15" fillId="3" borderId="4" xfId="0" applyFont="1" applyFill="1" applyBorder="1" applyAlignment="1">
      <alignment horizontal="center" vertical="center" wrapText="1"/>
    </xf>
    <xf numFmtId="164" fontId="15" fillId="3" borderId="7" xfId="0" applyNumberFormat="1" applyFont="1" applyFill="1" applyBorder="1" applyAlignment="1">
      <alignment horizontal="center" vertical="center" wrapText="1"/>
    </xf>
    <xf numFmtId="164" fontId="15" fillId="3" borderId="5" xfId="0" applyNumberFormat="1" applyFont="1" applyFill="1" applyBorder="1" applyAlignment="1">
      <alignment horizontal="center" vertical="center"/>
    </xf>
    <xf numFmtId="0" fontId="15" fillId="3" borderId="7" xfId="0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/>
    </xf>
    <xf numFmtId="0" fontId="15" fillId="3" borderId="5" xfId="0" applyFont="1" applyFill="1" applyBorder="1" applyAlignment="1">
      <alignment horizontal="center" vertical="center"/>
    </xf>
    <xf numFmtId="0" fontId="16" fillId="3" borderId="3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0" fontId="20" fillId="0" borderId="2" xfId="0" applyFont="1" applyFill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1" fontId="10" fillId="0" borderId="9" xfId="0" applyNumberFormat="1" applyFont="1" applyFill="1" applyBorder="1" applyAlignment="1">
      <alignment horizontal="center" vertical="center" textRotation="255" wrapText="1"/>
    </xf>
    <xf numFmtId="1" fontId="10" fillId="0" borderId="10" xfId="0" applyNumberFormat="1" applyFont="1" applyFill="1" applyBorder="1" applyAlignment="1">
      <alignment horizontal="center" vertical="center" textRotation="255" wrapText="1"/>
    </xf>
    <xf numFmtId="1" fontId="10" fillId="0" borderId="13" xfId="0" applyNumberFormat="1" applyFont="1" applyFill="1" applyBorder="1" applyAlignment="1">
      <alignment horizontal="center" vertical="center" textRotation="255" wrapText="1"/>
    </xf>
    <xf numFmtId="1" fontId="10" fillId="0" borderId="14" xfId="0" applyNumberFormat="1" applyFont="1" applyFill="1" applyBorder="1" applyAlignment="1">
      <alignment horizontal="center" vertical="center" textRotation="255" wrapText="1"/>
    </xf>
    <xf numFmtId="1" fontId="10" fillId="0" borderId="11" xfId="0" applyNumberFormat="1" applyFont="1" applyFill="1" applyBorder="1" applyAlignment="1">
      <alignment horizontal="center" vertical="center" textRotation="255" wrapText="1"/>
    </xf>
    <xf numFmtId="1" fontId="10" fillId="0" borderId="12" xfId="0" applyNumberFormat="1" applyFont="1" applyFill="1" applyBorder="1" applyAlignment="1">
      <alignment horizontal="center" vertical="center" textRotation="255" wrapText="1"/>
    </xf>
    <xf numFmtId="0" fontId="20" fillId="2" borderId="2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15" fillId="3" borderId="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164" fontId="9" fillId="0" borderId="3" xfId="2" applyNumberFormat="1" applyFont="1" applyFill="1" applyBorder="1" applyAlignment="1">
      <alignment horizontal="center" vertical="center"/>
    </xf>
    <xf numFmtId="164" fontId="9" fillId="0" borderId="4" xfId="2" applyNumberFormat="1" applyFont="1" applyFill="1" applyBorder="1" applyAlignment="1">
      <alignment horizontal="center" vertical="center"/>
    </xf>
    <xf numFmtId="164" fontId="9" fillId="0" borderId="1" xfId="2" applyNumberFormat="1" applyFont="1" applyFill="1" applyBorder="1" applyAlignment="1">
      <alignment horizontal="center" vertical="center"/>
    </xf>
    <xf numFmtId="0" fontId="14" fillId="0" borderId="7" xfId="0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13" fillId="0" borderId="7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18" fillId="2" borderId="2" xfId="0" applyFont="1" applyFill="1" applyBorder="1" applyAlignment="1">
      <alignment horizontal="center" vertical="center"/>
    </xf>
    <xf numFmtId="0" fontId="18" fillId="2" borderId="7" xfId="0" applyFont="1" applyFill="1" applyBorder="1" applyAlignment="1">
      <alignment horizontal="center" vertical="center"/>
    </xf>
    <xf numFmtId="0" fontId="18" fillId="2" borderId="5" xfId="0" applyFont="1" applyFill="1" applyBorder="1" applyAlignment="1">
      <alignment horizontal="center" vertical="center"/>
    </xf>
    <xf numFmtId="0" fontId="18" fillId="2" borderId="8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horizontal="center" vertical="center"/>
    </xf>
    <xf numFmtId="1" fontId="10" fillId="0" borderId="4" xfId="0" applyNumberFormat="1" applyFont="1" applyFill="1" applyBorder="1" applyAlignment="1">
      <alignment horizontal="center" vertical="center" textRotation="255"/>
    </xf>
    <xf numFmtId="1" fontId="10" fillId="0" borderId="1" xfId="0" applyNumberFormat="1" applyFont="1" applyFill="1" applyBorder="1" applyAlignment="1">
      <alignment horizontal="center" vertical="center" textRotation="255"/>
    </xf>
    <xf numFmtId="0" fontId="11" fillId="6" borderId="4" xfId="0" applyFont="1" applyFill="1" applyBorder="1" applyAlignment="1">
      <alignment horizontal="center" vertical="center" textRotation="45"/>
    </xf>
    <xf numFmtId="0" fontId="11" fillId="6" borderId="1" xfId="0" applyFont="1" applyFill="1" applyBorder="1" applyAlignment="1">
      <alignment horizontal="center" vertical="center" textRotation="45"/>
    </xf>
    <xf numFmtId="0" fontId="60" fillId="0" borderId="0" xfId="0" applyFont="1" applyFill="1" applyBorder="1" applyAlignment="1">
      <alignment horizontal="center" vertical="center"/>
    </xf>
    <xf numFmtId="0" fontId="28" fillId="3" borderId="7" xfId="0" applyFont="1" applyFill="1" applyBorder="1" applyAlignment="1">
      <alignment horizontal="center" vertical="center"/>
    </xf>
    <xf numFmtId="0" fontId="28" fillId="3" borderId="8" xfId="0" applyFont="1" applyFill="1" applyBorder="1" applyAlignment="1">
      <alignment horizontal="center" vertical="center"/>
    </xf>
    <xf numFmtId="0" fontId="28" fillId="3" borderId="5" xfId="0" applyFont="1" applyFill="1" applyBorder="1" applyAlignment="1">
      <alignment horizontal="center" vertical="center"/>
    </xf>
    <xf numFmtId="0" fontId="26" fillId="0" borderId="3" xfId="0" applyFont="1" applyFill="1" applyBorder="1" applyAlignment="1">
      <alignment horizontal="center" vertical="center"/>
    </xf>
    <xf numFmtId="0" fontId="26" fillId="0" borderId="4" xfId="0" applyFont="1" applyFill="1" applyBorder="1" applyAlignment="1">
      <alignment horizontal="center" vertical="center"/>
    </xf>
    <xf numFmtId="0" fontId="26" fillId="0" borderId="1" xfId="0" applyFont="1" applyFill="1" applyBorder="1" applyAlignment="1">
      <alignment horizontal="center" vertical="center"/>
    </xf>
    <xf numFmtId="0" fontId="48" fillId="3" borderId="7" xfId="0" applyFont="1" applyFill="1" applyBorder="1" applyAlignment="1">
      <alignment horizontal="center" vertical="center"/>
    </xf>
    <xf numFmtId="0" fontId="48" fillId="3" borderId="5" xfId="0" applyFont="1" applyFill="1" applyBorder="1" applyAlignment="1">
      <alignment horizontal="center" vertical="center"/>
    </xf>
    <xf numFmtId="0" fontId="30" fillId="0" borderId="0" xfId="0" applyFont="1" applyFill="1" applyBorder="1" applyAlignment="1">
      <alignment horizontal="center" vertical="center"/>
    </xf>
    <xf numFmtId="0" fontId="54" fillId="0" borderId="2" xfId="0" applyFont="1" applyFill="1" applyBorder="1" applyAlignment="1">
      <alignment horizontal="center" vertical="center"/>
    </xf>
    <xf numFmtId="0" fontId="54" fillId="0" borderId="2" xfId="0" applyFont="1" applyFill="1" applyBorder="1" applyAlignment="1">
      <alignment horizontal="left" vertical="center"/>
    </xf>
    <xf numFmtId="0" fontId="50" fillId="0" borderId="6" xfId="0" applyFont="1" applyFill="1" applyBorder="1" applyAlignment="1">
      <alignment horizontal="center" vertical="center"/>
    </xf>
    <xf numFmtId="0" fontId="53" fillId="3" borderId="7" xfId="0" applyFont="1" applyFill="1" applyBorder="1" applyAlignment="1">
      <alignment horizontal="center" vertical="center"/>
    </xf>
    <xf numFmtId="0" fontId="53" fillId="3" borderId="8" xfId="0" applyFont="1" applyFill="1" applyBorder="1" applyAlignment="1">
      <alignment horizontal="center" vertical="center"/>
    </xf>
    <xf numFmtId="0" fontId="53" fillId="3" borderId="5" xfId="0" applyFont="1" applyFill="1" applyBorder="1" applyAlignment="1">
      <alignment horizontal="center" vertical="center"/>
    </xf>
    <xf numFmtId="0" fontId="46" fillId="0" borderId="3" xfId="0" applyFont="1" applyFill="1" applyBorder="1" applyAlignment="1">
      <alignment horizontal="center" vertical="center" wrapText="1"/>
    </xf>
    <xf numFmtId="0" fontId="46" fillId="0" borderId="4" xfId="0" applyFont="1" applyFill="1" applyBorder="1" applyAlignment="1">
      <alignment horizontal="center" vertical="center" wrapText="1"/>
    </xf>
    <xf numFmtId="0" fontId="46" fillId="0" borderId="1" xfId="0" applyFont="1" applyFill="1" applyBorder="1" applyAlignment="1">
      <alignment horizontal="center" vertical="center" wrapText="1"/>
    </xf>
    <xf numFmtId="0" fontId="53" fillId="0" borderId="3" xfId="0" applyFont="1" applyFill="1" applyBorder="1" applyAlignment="1">
      <alignment horizontal="center" vertical="center" wrapText="1"/>
    </xf>
    <xf numFmtId="0" fontId="53" fillId="0" borderId="1" xfId="0" applyFont="1" applyFill="1" applyBorder="1" applyAlignment="1">
      <alignment horizontal="center" vertical="center" wrapText="1"/>
    </xf>
    <xf numFmtId="0" fontId="53" fillId="0" borderId="3" xfId="0" applyFont="1" applyFill="1" applyBorder="1" applyAlignment="1">
      <alignment horizontal="center" vertical="center"/>
    </xf>
    <xf numFmtId="0" fontId="53" fillId="0" borderId="1" xfId="0" applyFont="1" applyFill="1" applyBorder="1" applyAlignment="1">
      <alignment horizontal="center" vertical="center"/>
    </xf>
    <xf numFmtId="0" fontId="46" fillId="0" borderId="3" xfId="0" applyFont="1" applyFill="1" applyBorder="1" applyAlignment="1">
      <alignment horizontal="center" vertical="center"/>
    </xf>
    <xf numFmtId="0" fontId="46" fillId="0" borderId="1" xfId="0" applyFont="1" applyFill="1" applyBorder="1" applyAlignment="1">
      <alignment horizontal="center" vertical="center"/>
    </xf>
    <xf numFmtId="1" fontId="53" fillId="0" borderId="3" xfId="0" applyNumberFormat="1" applyFont="1" applyFill="1" applyBorder="1" applyAlignment="1">
      <alignment horizontal="center" vertical="center"/>
    </xf>
    <xf numFmtId="1" fontId="53" fillId="0" borderId="1" xfId="0" applyNumberFormat="1" applyFont="1" applyFill="1" applyBorder="1" applyAlignment="1">
      <alignment horizontal="center" vertical="center"/>
    </xf>
    <xf numFmtId="0" fontId="65" fillId="0" borderId="3" xfId="0" applyFont="1" applyFill="1" applyBorder="1" applyAlignment="1">
      <alignment horizontal="center" vertical="center" wrapText="1"/>
    </xf>
    <xf numFmtId="0" fontId="65" fillId="0" borderId="1" xfId="0" applyFont="1" applyFill="1" applyBorder="1" applyAlignment="1">
      <alignment horizontal="center" vertical="center" wrapText="1"/>
    </xf>
  </cellXfs>
  <cellStyles count="4">
    <cellStyle name="Accent1" xfId="3" builtinId="29"/>
    <cellStyle name="Comma" xfId="2" builtinId="3"/>
    <cellStyle name="Currency" xfId="1" builtinId="4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Relationship Id="rId9" Type="http://schemas.openxmlformats.org/officeDocument/2006/relationships/image" Target="../media/image9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jpeg"/><Relationship Id="rId2" Type="http://schemas.openxmlformats.org/officeDocument/2006/relationships/image" Target="../media/image11.jpeg"/><Relationship Id="rId1" Type="http://schemas.openxmlformats.org/officeDocument/2006/relationships/image" Target="../media/image10.png"/><Relationship Id="rId5" Type="http://schemas.openxmlformats.org/officeDocument/2006/relationships/image" Target="../media/image14.png"/><Relationship Id="rId4" Type="http://schemas.openxmlformats.org/officeDocument/2006/relationships/image" Target="../media/image13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jpeg"/><Relationship Id="rId2" Type="http://schemas.openxmlformats.org/officeDocument/2006/relationships/image" Target="../media/image16.png"/><Relationship Id="rId1" Type="http://schemas.openxmlformats.org/officeDocument/2006/relationships/image" Target="../media/image1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323851</xdr:colOff>
      <xdr:row>2</xdr:row>
      <xdr:rowOff>55034</xdr:rowOff>
    </xdr:from>
    <xdr:to>
      <xdr:col>2</xdr:col>
      <xdr:colOff>1195916</xdr:colOff>
      <xdr:row>2</xdr:row>
      <xdr:rowOff>721784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73351" y="1314451"/>
          <a:ext cx="872065" cy="666750"/>
        </a:xfrm>
        <a:prstGeom prst="rect">
          <a:avLst/>
        </a:prstGeom>
      </xdr:spPr>
    </xdr:pic>
    <xdr:clientData/>
  </xdr:twoCellAnchor>
  <xdr:twoCellAnchor editAs="oneCell">
    <xdr:from>
      <xdr:col>2</xdr:col>
      <xdr:colOff>258233</xdr:colOff>
      <xdr:row>11</xdr:row>
      <xdr:rowOff>42335</xdr:rowOff>
    </xdr:from>
    <xdr:to>
      <xdr:col>2</xdr:col>
      <xdr:colOff>1099610</xdr:colOff>
      <xdr:row>12</xdr:row>
      <xdr:rowOff>1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71233" y="6189135"/>
          <a:ext cx="841377" cy="685799"/>
        </a:xfrm>
        <a:prstGeom prst="rect">
          <a:avLst/>
        </a:prstGeom>
      </xdr:spPr>
    </xdr:pic>
    <xdr:clientData/>
  </xdr:twoCellAnchor>
  <xdr:twoCellAnchor editAs="oneCell">
    <xdr:from>
      <xdr:col>2</xdr:col>
      <xdr:colOff>127000</xdr:colOff>
      <xdr:row>3</xdr:row>
      <xdr:rowOff>21166</xdr:rowOff>
    </xdr:from>
    <xdr:to>
      <xdr:col>2</xdr:col>
      <xdr:colOff>1481666</xdr:colOff>
      <xdr:row>8</xdr:row>
      <xdr:rowOff>349250</xdr:rowOff>
    </xdr:to>
    <xdr:pic>
      <xdr:nvPicPr>
        <xdr:cNvPr id="15" name="Picture 14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9915" t="7948" r="27344" b="11431"/>
        <a:stretch/>
      </xdr:blipFill>
      <xdr:spPr>
        <a:xfrm>
          <a:off x="2476500" y="2042583"/>
          <a:ext cx="1354666" cy="2391834"/>
        </a:xfrm>
        <a:prstGeom prst="rect">
          <a:avLst/>
        </a:prstGeom>
      </xdr:spPr>
    </xdr:pic>
    <xdr:clientData/>
  </xdr:twoCellAnchor>
  <xdr:twoCellAnchor editAs="oneCell">
    <xdr:from>
      <xdr:col>2</xdr:col>
      <xdr:colOff>228600</xdr:colOff>
      <xdr:row>9</xdr:row>
      <xdr:rowOff>59267</xdr:rowOff>
    </xdr:from>
    <xdr:to>
      <xdr:col>2</xdr:col>
      <xdr:colOff>1217083</xdr:colOff>
      <xdr:row>9</xdr:row>
      <xdr:rowOff>677333</xdr:rowOff>
    </xdr:to>
    <xdr:pic>
      <xdr:nvPicPr>
        <xdr:cNvPr id="16" name="Picture 15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78100" y="4557184"/>
          <a:ext cx="988483" cy="618066"/>
        </a:xfrm>
        <a:prstGeom prst="rect">
          <a:avLst/>
        </a:prstGeom>
      </xdr:spPr>
    </xdr:pic>
    <xdr:clientData/>
  </xdr:twoCellAnchor>
  <xdr:twoCellAnchor editAs="oneCell">
    <xdr:from>
      <xdr:col>2</xdr:col>
      <xdr:colOff>95250</xdr:colOff>
      <xdr:row>10</xdr:row>
      <xdr:rowOff>42334</xdr:rowOff>
    </xdr:from>
    <xdr:to>
      <xdr:col>2</xdr:col>
      <xdr:colOff>1164167</xdr:colOff>
      <xdr:row>11</xdr:row>
      <xdr:rowOff>0</xdr:rowOff>
    </xdr:to>
    <xdr:pic>
      <xdr:nvPicPr>
        <xdr:cNvPr id="17" name="Picture 16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44750" y="5259917"/>
          <a:ext cx="1068917" cy="677333"/>
        </a:xfrm>
        <a:prstGeom prst="rect">
          <a:avLst/>
        </a:prstGeom>
      </xdr:spPr>
    </xdr:pic>
    <xdr:clientData/>
  </xdr:twoCellAnchor>
  <xdr:twoCellAnchor editAs="oneCell">
    <xdr:from>
      <xdr:col>2</xdr:col>
      <xdr:colOff>201083</xdr:colOff>
      <xdr:row>16</xdr:row>
      <xdr:rowOff>42333</xdr:rowOff>
    </xdr:from>
    <xdr:to>
      <xdr:col>2</xdr:col>
      <xdr:colOff>1227667</xdr:colOff>
      <xdr:row>18</xdr:row>
      <xdr:rowOff>3174</xdr:rowOff>
    </xdr:to>
    <xdr:pic>
      <xdr:nvPicPr>
        <xdr:cNvPr id="18" name="Picture 17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50583" y="9334500"/>
          <a:ext cx="1026584" cy="680508"/>
        </a:xfrm>
        <a:prstGeom prst="rect">
          <a:avLst/>
        </a:prstGeom>
      </xdr:spPr>
    </xdr:pic>
    <xdr:clientData/>
  </xdr:twoCellAnchor>
  <xdr:twoCellAnchor editAs="oneCell">
    <xdr:from>
      <xdr:col>2</xdr:col>
      <xdr:colOff>397936</xdr:colOff>
      <xdr:row>12</xdr:row>
      <xdr:rowOff>124720</xdr:rowOff>
    </xdr:from>
    <xdr:to>
      <xdr:col>2</xdr:col>
      <xdr:colOff>1185333</xdr:colOff>
      <xdr:row>14</xdr:row>
      <xdr:rowOff>285750</xdr:rowOff>
    </xdr:to>
    <xdr:pic>
      <xdr:nvPicPr>
        <xdr:cNvPr id="19" name="Picture 18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47436" y="6792220"/>
          <a:ext cx="787397" cy="912447"/>
        </a:xfrm>
        <a:prstGeom prst="rect">
          <a:avLst/>
        </a:prstGeom>
      </xdr:spPr>
    </xdr:pic>
    <xdr:clientData/>
  </xdr:twoCellAnchor>
  <xdr:twoCellAnchor editAs="oneCell">
    <xdr:from>
      <xdr:col>2</xdr:col>
      <xdr:colOff>211667</xdr:colOff>
      <xdr:row>15</xdr:row>
      <xdr:rowOff>21168</xdr:rowOff>
    </xdr:from>
    <xdr:to>
      <xdr:col>2</xdr:col>
      <xdr:colOff>1238250</xdr:colOff>
      <xdr:row>15</xdr:row>
      <xdr:rowOff>711203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61167" y="8593668"/>
          <a:ext cx="1026583" cy="690035"/>
        </a:xfrm>
        <a:prstGeom prst="rect">
          <a:avLst/>
        </a:prstGeom>
      </xdr:spPr>
    </xdr:pic>
    <xdr:clientData/>
  </xdr:twoCellAnchor>
  <xdr:twoCellAnchor editAs="oneCell">
    <xdr:from>
      <xdr:col>2</xdr:col>
      <xdr:colOff>93134</xdr:colOff>
      <xdr:row>18</xdr:row>
      <xdr:rowOff>84666</xdr:rowOff>
    </xdr:from>
    <xdr:to>
      <xdr:col>2</xdr:col>
      <xdr:colOff>1534583</xdr:colOff>
      <xdr:row>22</xdr:row>
      <xdr:rowOff>158750</xdr:rowOff>
    </xdr:to>
    <xdr:pic>
      <xdr:nvPicPr>
        <xdr:cNvPr id="21" name="Picture 20"/>
        <xdr:cNvPicPr>
          <a:picLocks noChangeAspect="1"/>
        </xdr:cNvPicPr>
      </xdr:nvPicPr>
      <xdr:blipFill rotWithShape="1"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634" r="9409"/>
        <a:stretch/>
      </xdr:blipFill>
      <xdr:spPr>
        <a:xfrm>
          <a:off x="2442634" y="9345083"/>
          <a:ext cx="1441449" cy="134408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42333</xdr:colOff>
      <xdr:row>2</xdr:row>
      <xdr:rowOff>10584</xdr:rowOff>
    </xdr:from>
    <xdr:to>
      <xdr:col>2</xdr:col>
      <xdr:colOff>1259416</xdr:colOff>
      <xdr:row>4</xdr:row>
      <xdr:rowOff>391584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96583" y="1926167"/>
          <a:ext cx="1217083" cy="1270000"/>
        </a:xfrm>
        <a:prstGeom prst="rect">
          <a:avLst/>
        </a:prstGeom>
      </xdr:spPr>
    </xdr:pic>
    <xdr:clientData/>
  </xdr:twoCellAnchor>
  <xdr:twoCellAnchor editAs="oneCell">
    <xdr:from>
      <xdr:col>2</xdr:col>
      <xdr:colOff>124354</xdr:colOff>
      <xdr:row>5</xdr:row>
      <xdr:rowOff>88634</xdr:rowOff>
    </xdr:from>
    <xdr:to>
      <xdr:col>2</xdr:col>
      <xdr:colOff>1174750</xdr:colOff>
      <xdr:row>7</xdr:row>
      <xdr:rowOff>359831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8604" y="3337717"/>
          <a:ext cx="1050396" cy="1170781"/>
        </a:xfrm>
        <a:prstGeom prst="rect">
          <a:avLst/>
        </a:prstGeom>
      </xdr:spPr>
    </xdr:pic>
    <xdr:clientData/>
  </xdr:twoCellAnchor>
  <xdr:twoCellAnchor editAs="oneCell">
    <xdr:from>
      <xdr:col>2</xdr:col>
      <xdr:colOff>153455</xdr:colOff>
      <xdr:row>8</xdr:row>
      <xdr:rowOff>109799</xdr:rowOff>
    </xdr:from>
    <xdr:to>
      <xdr:col>2</xdr:col>
      <xdr:colOff>1269999</xdr:colOff>
      <xdr:row>9</xdr:row>
      <xdr:rowOff>606622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07705" y="4702966"/>
          <a:ext cx="1116544" cy="1121239"/>
        </a:xfrm>
        <a:prstGeom prst="rect">
          <a:avLst/>
        </a:prstGeom>
      </xdr:spPr>
    </xdr:pic>
    <xdr:clientData/>
  </xdr:twoCellAnchor>
  <xdr:twoCellAnchor editAs="oneCell">
    <xdr:from>
      <xdr:col>2</xdr:col>
      <xdr:colOff>10582</xdr:colOff>
      <xdr:row>10</xdr:row>
      <xdr:rowOff>10585</xdr:rowOff>
    </xdr:from>
    <xdr:to>
      <xdr:col>2</xdr:col>
      <xdr:colOff>1248833</xdr:colOff>
      <xdr:row>11</xdr:row>
      <xdr:rowOff>1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64832" y="5937252"/>
          <a:ext cx="1238251" cy="1090082"/>
        </a:xfrm>
        <a:prstGeom prst="rect">
          <a:avLst/>
        </a:prstGeom>
      </xdr:spPr>
    </xdr:pic>
    <xdr:clientData/>
  </xdr:twoCellAnchor>
  <xdr:twoCellAnchor editAs="oneCell">
    <xdr:from>
      <xdr:col>5</xdr:col>
      <xdr:colOff>888999</xdr:colOff>
      <xdr:row>0</xdr:row>
      <xdr:rowOff>42333</xdr:rowOff>
    </xdr:from>
    <xdr:to>
      <xdr:col>8</xdr:col>
      <xdr:colOff>1936749</xdr:colOff>
      <xdr:row>0</xdr:row>
      <xdr:rowOff>1301750</xdr:rowOff>
    </xdr:to>
    <xdr:pic>
      <xdr:nvPicPr>
        <xdr:cNvPr id="7" name="Picture 6"/>
        <xdr:cNvPicPr>
          <a:picLocks noChangeAspect="1"/>
        </xdr:cNvPicPr>
      </xdr:nvPicPr>
      <xdr:blipFill rotWithShape="1"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832" t="13229" r="12921" b="12697"/>
        <a:stretch/>
      </xdr:blipFill>
      <xdr:spPr>
        <a:xfrm>
          <a:off x="9577916" y="42333"/>
          <a:ext cx="3968750" cy="125941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66674</xdr:colOff>
      <xdr:row>2</xdr:row>
      <xdr:rowOff>76200</xdr:rowOff>
    </xdr:from>
    <xdr:to>
      <xdr:col>3</xdr:col>
      <xdr:colOff>1724025</xdr:colOff>
      <xdr:row>2</xdr:row>
      <xdr:rowOff>923925</xdr:rowOff>
    </xdr:to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8864" b="16207"/>
        <a:stretch/>
      </xdr:blipFill>
      <xdr:spPr>
        <a:xfrm>
          <a:off x="1644014" y="1310640"/>
          <a:ext cx="1657351" cy="847725"/>
        </a:xfrm>
        <a:prstGeom prst="rect">
          <a:avLst/>
        </a:prstGeom>
      </xdr:spPr>
    </xdr:pic>
    <xdr:clientData/>
  </xdr:twoCellAnchor>
  <xdr:twoCellAnchor editAs="oneCell">
    <xdr:from>
      <xdr:col>3</xdr:col>
      <xdr:colOff>96188</xdr:colOff>
      <xdr:row>3</xdr:row>
      <xdr:rowOff>57150</xdr:rowOff>
    </xdr:from>
    <xdr:to>
      <xdr:col>3</xdr:col>
      <xdr:colOff>1600200</xdr:colOff>
      <xdr:row>4</xdr:row>
      <xdr:rowOff>409575</xdr:rowOff>
    </xdr:to>
    <xdr:pic>
      <xdr:nvPicPr>
        <xdr:cNvPr id="3" name="Picture 2"/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888" b="22560"/>
        <a:stretch/>
      </xdr:blipFill>
      <xdr:spPr>
        <a:xfrm>
          <a:off x="1629713" y="2143125"/>
          <a:ext cx="1504012" cy="828675"/>
        </a:xfrm>
        <a:prstGeom prst="rect">
          <a:avLst/>
        </a:prstGeom>
      </xdr:spPr>
    </xdr:pic>
    <xdr:clientData/>
  </xdr:twoCellAnchor>
  <xdr:twoCellAnchor editAs="oneCell">
    <xdr:from>
      <xdr:col>3</xdr:col>
      <xdr:colOff>142875</xdr:colOff>
      <xdr:row>5</xdr:row>
      <xdr:rowOff>85725</xdr:rowOff>
    </xdr:from>
    <xdr:to>
      <xdr:col>3</xdr:col>
      <xdr:colOff>1704975</xdr:colOff>
      <xdr:row>5</xdr:row>
      <xdr:rowOff>771525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76400" y="3152775"/>
          <a:ext cx="1562100" cy="6858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349249</xdr:colOff>
      <xdr:row>6</xdr:row>
      <xdr:rowOff>40213</xdr:rowOff>
    </xdr:from>
    <xdr:to>
      <xdr:col>2</xdr:col>
      <xdr:colOff>931333</xdr:colOff>
      <xdr:row>9</xdr:row>
      <xdr:rowOff>135465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92399" y="7641163"/>
          <a:ext cx="582084" cy="6667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1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1:Q27"/>
  <sheetViews>
    <sheetView zoomScale="69" zoomScaleNormal="69" workbookViewId="0">
      <selection activeCell="G16" sqref="G16"/>
    </sheetView>
  </sheetViews>
  <sheetFormatPr defaultColWidth="12.7109375" defaultRowHeight="33.75" customHeight="1"/>
  <cols>
    <col min="1" max="1" width="6.28515625" style="142" customWidth="1"/>
    <col min="2" max="2" width="10" style="142" customWidth="1"/>
    <col min="3" max="3" width="20" style="142" customWidth="1"/>
    <col min="4" max="4" width="15.85546875" style="142" customWidth="1"/>
    <col min="5" max="5" width="16.28515625" style="142" customWidth="1"/>
    <col min="6" max="6" width="12.28515625" style="142" customWidth="1"/>
    <col min="7" max="7" width="21.42578125" style="142" customWidth="1"/>
    <col min="8" max="8" width="9.140625" style="142" customWidth="1"/>
    <col min="9" max="9" width="17.28515625" style="142" customWidth="1"/>
    <col min="10" max="10" width="17.5703125" style="142" customWidth="1"/>
    <col min="11" max="11" width="13.85546875" style="163" customWidth="1"/>
    <col min="12" max="12" width="12.7109375" style="164"/>
    <col min="13" max="13" width="9" style="163" customWidth="1"/>
    <col min="14" max="14" width="12.7109375" style="142"/>
    <col min="15" max="15" width="14.7109375" style="142" customWidth="1"/>
    <col min="16" max="16" width="16.42578125" style="142" customWidth="1"/>
    <col min="17" max="17" width="13.85546875" style="142" customWidth="1"/>
    <col min="18" max="18" width="33.5703125" style="111" bestFit="1" customWidth="1"/>
    <col min="19" max="16384" width="12.7109375" style="111"/>
  </cols>
  <sheetData>
    <row r="1" spans="1:17" s="125" customFormat="1" ht="110.25" customHeight="1">
      <c r="A1" s="322" t="s">
        <v>233</v>
      </c>
      <c r="B1" s="322"/>
      <c r="C1" s="322"/>
      <c r="D1" s="322"/>
      <c r="E1" s="322"/>
      <c r="F1" s="322"/>
      <c r="G1" s="322"/>
      <c r="H1" s="322"/>
      <c r="I1" s="322"/>
      <c r="J1" s="322"/>
      <c r="K1" s="322"/>
      <c r="L1" s="322"/>
      <c r="M1" s="322"/>
      <c r="N1" s="322"/>
      <c r="O1" s="322"/>
      <c r="P1" s="322"/>
      <c r="Q1" s="322"/>
    </row>
    <row r="2" spans="1:17" s="126" customFormat="1" ht="36" customHeight="1">
      <c r="A2" s="325" t="s">
        <v>108</v>
      </c>
      <c r="B2" s="325" t="s">
        <v>23</v>
      </c>
      <c r="C2" s="323" t="s">
        <v>109</v>
      </c>
      <c r="D2" s="325" t="s">
        <v>24</v>
      </c>
      <c r="E2" s="323" t="s">
        <v>110</v>
      </c>
      <c r="F2" s="323" t="s">
        <v>1</v>
      </c>
      <c r="G2" s="325" t="s">
        <v>0</v>
      </c>
      <c r="H2" s="325" t="s">
        <v>3</v>
      </c>
      <c r="I2" s="334" t="s">
        <v>223</v>
      </c>
      <c r="J2" s="334" t="s">
        <v>224</v>
      </c>
      <c r="K2" s="327" t="s">
        <v>104</v>
      </c>
      <c r="L2" s="327"/>
      <c r="M2" s="327"/>
      <c r="N2" s="327"/>
      <c r="O2" s="327" t="s">
        <v>4</v>
      </c>
      <c r="P2" s="323" t="s">
        <v>85</v>
      </c>
      <c r="Q2" s="327" t="s">
        <v>25</v>
      </c>
    </row>
    <row r="3" spans="1:17" s="126" customFormat="1" ht="70.5" customHeight="1">
      <c r="A3" s="326"/>
      <c r="B3" s="326"/>
      <c r="C3" s="324"/>
      <c r="D3" s="326"/>
      <c r="E3" s="326"/>
      <c r="F3" s="324"/>
      <c r="G3" s="326"/>
      <c r="H3" s="326"/>
      <c r="I3" s="335"/>
      <c r="J3" s="335"/>
      <c r="K3" s="268" t="s">
        <v>116</v>
      </c>
      <c r="L3" s="269" t="s">
        <v>117</v>
      </c>
      <c r="M3" s="268" t="s">
        <v>118</v>
      </c>
      <c r="N3" s="270" t="s">
        <v>119</v>
      </c>
      <c r="O3" s="327"/>
      <c r="P3" s="324"/>
      <c r="Q3" s="327"/>
    </row>
    <row r="4" spans="1:17" s="135" customFormat="1" ht="135.75" customHeight="1">
      <c r="A4" s="127">
        <v>1</v>
      </c>
      <c r="B4" s="336" t="s">
        <v>173</v>
      </c>
      <c r="C4" s="141" t="s">
        <v>153</v>
      </c>
      <c r="D4" s="299" t="s">
        <v>148</v>
      </c>
      <c r="E4" s="298" t="s">
        <v>121</v>
      </c>
      <c r="F4" s="128" t="s">
        <v>122</v>
      </c>
      <c r="G4" s="128" t="s">
        <v>38</v>
      </c>
      <c r="H4" s="129">
        <v>1</v>
      </c>
      <c r="I4" s="130">
        <v>27500</v>
      </c>
      <c r="J4" s="129">
        <f>+I4+2000</f>
        <v>29500</v>
      </c>
      <c r="K4" s="131" t="s">
        <v>120</v>
      </c>
      <c r="L4" s="132">
        <v>4700</v>
      </c>
      <c r="M4" s="130" t="s">
        <v>124</v>
      </c>
      <c r="N4" s="128">
        <v>1070</v>
      </c>
      <c r="O4" s="133" t="s">
        <v>218</v>
      </c>
      <c r="P4" s="134" t="s">
        <v>256</v>
      </c>
      <c r="Q4" s="128" t="s">
        <v>187</v>
      </c>
    </row>
    <row r="5" spans="1:17" s="135" customFormat="1" ht="133.5" customHeight="1">
      <c r="A5" s="288">
        <v>2</v>
      </c>
      <c r="B5" s="337"/>
      <c r="C5" s="141" t="s">
        <v>182</v>
      </c>
      <c r="D5" s="133" t="s">
        <v>180</v>
      </c>
      <c r="E5" s="133" t="s">
        <v>181</v>
      </c>
      <c r="F5" s="133" t="s">
        <v>141</v>
      </c>
      <c r="G5" s="133">
        <v>3281200751</v>
      </c>
      <c r="H5" s="136">
        <v>1</v>
      </c>
      <c r="I5" s="137">
        <v>12000</v>
      </c>
      <c r="J5" s="136">
        <f>+I5+2000</f>
        <v>14000</v>
      </c>
      <c r="K5" s="137" t="s">
        <v>123</v>
      </c>
      <c r="L5" s="138">
        <v>3000</v>
      </c>
      <c r="M5" s="137"/>
      <c r="N5" s="133">
        <v>1070</v>
      </c>
      <c r="O5" s="133" t="s">
        <v>40</v>
      </c>
      <c r="P5" s="139">
        <v>43297</v>
      </c>
      <c r="Q5" s="140"/>
    </row>
    <row r="6" spans="1:17" s="135" customFormat="1" ht="62.25" customHeight="1">
      <c r="A6" s="328" t="s">
        <v>82</v>
      </c>
      <c r="B6" s="329"/>
      <c r="C6" s="329"/>
      <c r="D6" s="329"/>
      <c r="E6" s="329"/>
      <c r="F6" s="329"/>
      <c r="G6" s="330"/>
      <c r="H6" s="271">
        <f>SUM(H4:H5)</f>
        <v>2</v>
      </c>
      <c r="I6" s="271"/>
      <c r="J6" s="271"/>
      <c r="K6" s="272"/>
      <c r="L6" s="273"/>
      <c r="M6" s="272"/>
      <c r="N6" s="274"/>
      <c r="O6" s="274"/>
      <c r="P6" s="275"/>
      <c r="Q6" s="276"/>
    </row>
    <row r="7" spans="1:17" ht="31.5" customHeight="1">
      <c r="D7" s="115"/>
      <c r="E7" s="115"/>
      <c r="F7" s="115"/>
      <c r="G7" s="115"/>
      <c r="H7" s="143"/>
      <c r="I7" s="143"/>
      <c r="J7" s="143" t="s">
        <v>187</v>
      </c>
      <c r="K7" s="144"/>
      <c r="L7" s="145"/>
      <c r="M7" s="144"/>
      <c r="N7" s="115"/>
      <c r="O7" s="115"/>
    </row>
    <row r="8" spans="1:17" s="146" customFormat="1" ht="35.25" hidden="1" customHeight="1">
      <c r="A8" s="331" t="s">
        <v>202</v>
      </c>
      <c r="B8" s="332"/>
      <c r="C8" s="332"/>
      <c r="D8" s="332"/>
      <c r="E8" s="332"/>
      <c r="F8" s="332"/>
      <c r="G8" s="332"/>
      <c r="H8" s="332"/>
      <c r="I8" s="332"/>
      <c r="J8" s="332"/>
      <c r="K8" s="332"/>
      <c r="L8" s="332"/>
      <c r="M8" s="332"/>
      <c r="N8" s="332"/>
      <c r="O8" s="332"/>
      <c r="P8" s="332"/>
      <c r="Q8" s="333"/>
    </row>
    <row r="9" spans="1:17" s="154" customFormat="1" ht="43.5" hidden="1" customHeight="1">
      <c r="A9" s="147">
        <v>1</v>
      </c>
      <c r="B9" s="317" t="s">
        <v>203</v>
      </c>
      <c r="C9" s="148" t="s">
        <v>153</v>
      </c>
      <c r="D9" s="149" t="s">
        <v>170</v>
      </c>
      <c r="E9" s="149" t="s">
        <v>125</v>
      </c>
      <c r="F9" s="149" t="s">
        <v>122</v>
      </c>
      <c r="G9" s="149" t="s">
        <v>204</v>
      </c>
      <c r="H9" s="149">
        <v>1</v>
      </c>
      <c r="I9" s="149"/>
      <c r="J9" s="149"/>
      <c r="K9" s="150" t="s">
        <v>120</v>
      </c>
      <c r="L9" s="151">
        <v>5000</v>
      </c>
      <c r="M9" s="150" t="s">
        <v>124</v>
      </c>
      <c r="N9" s="149">
        <v>1070</v>
      </c>
      <c r="O9" s="149" t="s">
        <v>193</v>
      </c>
      <c r="P9" s="152"/>
      <c r="Q9" s="153" t="s">
        <v>205</v>
      </c>
    </row>
    <row r="10" spans="1:17" s="154" customFormat="1" ht="51" hidden="1" customHeight="1">
      <c r="A10" s="147">
        <v>2</v>
      </c>
      <c r="B10" s="317"/>
      <c r="C10" s="148" t="s">
        <v>206</v>
      </c>
      <c r="D10" s="149" t="s">
        <v>183</v>
      </c>
      <c r="E10" s="149" t="s">
        <v>125</v>
      </c>
      <c r="F10" s="149" t="s">
        <v>122</v>
      </c>
      <c r="G10" s="149" t="s">
        <v>204</v>
      </c>
      <c r="H10" s="149">
        <v>4</v>
      </c>
      <c r="I10" s="149"/>
      <c r="J10" s="149"/>
      <c r="K10" s="150" t="s">
        <v>120</v>
      </c>
      <c r="L10" s="151">
        <v>5000</v>
      </c>
      <c r="M10" s="150" t="s">
        <v>124</v>
      </c>
      <c r="N10" s="149">
        <v>1070</v>
      </c>
      <c r="O10" s="153" t="s">
        <v>207</v>
      </c>
      <c r="P10" s="152"/>
      <c r="Q10" s="153" t="s">
        <v>205</v>
      </c>
    </row>
    <row r="11" spans="1:17" s="154" customFormat="1" ht="43.5" hidden="1" customHeight="1">
      <c r="A11" s="147">
        <v>3</v>
      </c>
      <c r="B11" s="317"/>
      <c r="C11" s="148" t="s">
        <v>153</v>
      </c>
      <c r="D11" s="149" t="s">
        <v>170</v>
      </c>
      <c r="E11" s="149" t="s">
        <v>125</v>
      </c>
      <c r="F11" s="149" t="s">
        <v>122</v>
      </c>
      <c r="G11" s="149" t="s">
        <v>204</v>
      </c>
      <c r="H11" s="149">
        <v>1</v>
      </c>
      <c r="I11" s="149"/>
      <c r="J11" s="149"/>
      <c r="K11" s="150" t="s">
        <v>120</v>
      </c>
      <c r="L11" s="151">
        <v>4000</v>
      </c>
      <c r="M11" s="150" t="s">
        <v>124</v>
      </c>
      <c r="N11" s="149">
        <v>1070</v>
      </c>
      <c r="O11" s="149" t="s">
        <v>208</v>
      </c>
      <c r="P11" s="152"/>
      <c r="Q11" s="153" t="s">
        <v>209</v>
      </c>
    </row>
    <row r="12" spans="1:17" s="154" customFormat="1" ht="43.5" hidden="1" customHeight="1">
      <c r="A12" s="147">
        <v>4</v>
      </c>
      <c r="B12" s="317"/>
      <c r="C12" s="148" t="s">
        <v>153</v>
      </c>
      <c r="D12" s="149" t="s">
        <v>210</v>
      </c>
      <c r="E12" s="149" t="s">
        <v>211</v>
      </c>
      <c r="F12" s="149" t="s">
        <v>122</v>
      </c>
      <c r="G12" s="149" t="s">
        <v>204</v>
      </c>
      <c r="H12" s="149">
        <v>1</v>
      </c>
      <c r="I12" s="149"/>
      <c r="J12" s="149"/>
      <c r="K12" s="150" t="s">
        <v>123</v>
      </c>
      <c r="L12" s="151">
        <v>3000</v>
      </c>
      <c r="M12" s="150" t="s">
        <v>124</v>
      </c>
      <c r="N12" s="149">
        <v>1820</v>
      </c>
      <c r="O12" s="149" t="s">
        <v>212</v>
      </c>
      <c r="P12" s="152"/>
      <c r="Q12" s="153" t="s">
        <v>205</v>
      </c>
    </row>
    <row r="13" spans="1:17" s="154" customFormat="1" ht="43.5" hidden="1" customHeight="1">
      <c r="A13" s="147">
        <v>5</v>
      </c>
      <c r="B13" s="317"/>
      <c r="C13" s="148" t="s">
        <v>203</v>
      </c>
      <c r="D13" s="149" t="s">
        <v>213</v>
      </c>
      <c r="E13" s="149" t="s">
        <v>214</v>
      </c>
      <c r="F13" s="149" t="s">
        <v>141</v>
      </c>
      <c r="G13" s="149" t="s">
        <v>204</v>
      </c>
      <c r="H13" s="149">
        <v>2</v>
      </c>
      <c r="I13" s="149"/>
      <c r="J13" s="149"/>
      <c r="K13" s="150" t="s">
        <v>120</v>
      </c>
      <c r="L13" s="151">
        <v>5000</v>
      </c>
      <c r="M13" s="150"/>
      <c r="N13" s="149">
        <v>1070</v>
      </c>
      <c r="O13" s="153" t="s">
        <v>215</v>
      </c>
      <c r="P13" s="152"/>
      <c r="Q13" s="153" t="s">
        <v>205</v>
      </c>
    </row>
    <row r="14" spans="1:17" s="154" customFormat="1" ht="43.5" hidden="1" customHeight="1">
      <c r="A14" s="147">
        <v>6</v>
      </c>
      <c r="B14" s="317"/>
      <c r="C14" s="148" t="s">
        <v>203</v>
      </c>
      <c r="D14" s="149" t="s">
        <v>216</v>
      </c>
      <c r="E14" s="149" t="s">
        <v>191</v>
      </c>
      <c r="F14" s="149" t="s">
        <v>141</v>
      </c>
      <c r="G14" s="149" t="s">
        <v>204</v>
      </c>
      <c r="H14" s="149">
        <v>1</v>
      </c>
      <c r="I14" s="149"/>
      <c r="J14" s="149"/>
      <c r="K14" s="150" t="s">
        <v>123</v>
      </c>
      <c r="L14" s="151">
        <v>3000</v>
      </c>
      <c r="M14" s="150" t="s">
        <v>124</v>
      </c>
      <c r="N14" s="149">
        <v>1070</v>
      </c>
      <c r="O14" s="149" t="s">
        <v>217</v>
      </c>
      <c r="P14" s="152"/>
      <c r="Q14" s="153" t="s">
        <v>205</v>
      </c>
    </row>
    <row r="15" spans="1:17" s="155" customFormat="1" ht="29.25" hidden="1" customHeight="1">
      <c r="A15" s="318"/>
      <c r="B15" s="319"/>
      <c r="C15" s="319"/>
      <c r="D15" s="319"/>
      <c r="E15" s="319"/>
      <c r="F15" s="319"/>
      <c r="G15" s="319"/>
      <c r="H15" s="294">
        <f>SUM(H9:H14)</f>
        <v>10</v>
      </c>
      <c r="I15" s="320"/>
      <c r="J15" s="321"/>
      <c r="K15" s="321"/>
      <c r="L15" s="321"/>
      <c r="M15" s="321"/>
      <c r="N15" s="321"/>
      <c r="O15" s="321"/>
      <c r="P15" s="321"/>
      <c r="Q15" s="321"/>
    </row>
    <row r="16" spans="1:17" ht="33.75" customHeight="1">
      <c r="B16" s="295"/>
      <c r="C16" s="296"/>
      <c r="D16" s="295"/>
      <c r="E16" s="295"/>
      <c r="F16" s="295"/>
      <c r="G16" s="295"/>
      <c r="H16" s="295"/>
      <c r="I16" s="295"/>
    </row>
    <row r="17" spans="1:17" s="125" customFormat="1" ht="33.75" customHeight="1">
      <c r="B17" s="290"/>
      <c r="C17" s="296"/>
      <c r="D17" s="291"/>
      <c r="E17" s="291"/>
      <c r="F17" s="292"/>
      <c r="G17" s="291"/>
      <c r="H17" s="293"/>
      <c r="I17" s="293"/>
      <c r="J17" s="157"/>
      <c r="K17" s="158"/>
      <c r="L17" s="159"/>
      <c r="M17" s="160"/>
    </row>
    <row r="18" spans="1:17" ht="33.75" customHeight="1">
      <c r="A18" s="111"/>
      <c r="B18" s="290"/>
      <c r="C18" s="296"/>
      <c r="D18" s="290"/>
      <c r="E18" s="290"/>
      <c r="F18" s="290"/>
      <c r="G18" s="290"/>
      <c r="H18" s="290"/>
      <c r="I18" s="290"/>
      <c r="J18" s="111"/>
      <c r="K18" s="161"/>
      <c r="L18" s="162"/>
      <c r="M18" s="161"/>
      <c r="N18" s="111"/>
      <c r="O18" s="111"/>
      <c r="P18" s="111"/>
      <c r="Q18" s="111"/>
    </row>
    <row r="19" spans="1:17" ht="33.75" customHeight="1">
      <c r="B19" s="295"/>
      <c r="C19" s="296"/>
      <c r="D19" s="295"/>
      <c r="E19" s="295"/>
      <c r="F19" s="295"/>
      <c r="G19" s="295"/>
      <c r="H19" s="295"/>
      <c r="I19" s="295"/>
    </row>
    <row r="20" spans="1:17" ht="33.75" customHeight="1">
      <c r="B20" s="295"/>
      <c r="C20" s="296"/>
      <c r="D20" s="295"/>
      <c r="E20" s="295"/>
      <c r="F20" s="295"/>
      <c r="G20" s="295"/>
      <c r="H20" s="295"/>
      <c r="I20" s="295"/>
    </row>
    <row r="21" spans="1:17" ht="33.75" customHeight="1">
      <c r="B21" s="295"/>
      <c r="C21" s="295"/>
      <c r="D21" s="295"/>
      <c r="E21" s="295"/>
      <c r="F21" s="295"/>
      <c r="G21" s="295"/>
      <c r="H21" s="295"/>
      <c r="I21" s="295"/>
    </row>
    <row r="22" spans="1:17" ht="33.75" customHeight="1">
      <c r="B22" s="295"/>
      <c r="C22" s="295"/>
      <c r="D22" s="295"/>
      <c r="E22" s="295"/>
      <c r="F22" s="295"/>
      <c r="G22" s="297"/>
      <c r="H22" s="295"/>
      <c r="I22" s="295"/>
    </row>
    <row r="23" spans="1:17" ht="33.75" customHeight="1">
      <c r="B23" s="295"/>
      <c r="C23" s="295"/>
      <c r="D23" s="295"/>
      <c r="E23" s="295"/>
      <c r="F23" s="295"/>
      <c r="G23" s="297"/>
      <c r="H23" s="295"/>
      <c r="I23" s="295"/>
    </row>
    <row r="24" spans="1:17" ht="33.75" customHeight="1">
      <c r="B24" s="295"/>
      <c r="C24" s="295"/>
      <c r="D24" s="295"/>
      <c r="E24" s="295"/>
      <c r="F24" s="295"/>
      <c r="G24" s="295"/>
      <c r="H24" s="295"/>
      <c r="I24" s="295"/>
    </row>
    <row r="25" spans="1:17" ht="33.75" customHeight="1">
      <c r="B25" s="295"/>
      <c r="C25" s="295"/>
      <c r="D25" s="295"/>
      <c r="E25" s="295"/>
      <c r="F25" s="295"/>
      <c r="G25" s="295"/>
      <c r="H25" s="295"/>
      <c r="I25" s="295"/>
      <c r="J25" s="142" t="s">
        <v>187</v>
      </c>
    </row>
    <row r="26" spans="1:17" ht="33.75" customHeight="1">
      <c r="B26" s="295"/>
      <c r="C26" s="295"/>
      <c r="D26" s="295"/>
      <c r="E26" s="295"/>
      <c r="F26" s="295"/>
      <c r="G26" s="295"/>
      <c r="H26" s="295"/>
      <c r="I26" s="295"/>
    </row>
    <row r="27" spans="1:17" ht="33.75" customHeight="1">
      <c r="Q27" s="142" t="s">
        <v>187</v>
      </c>
    </row>
  </sheetData>
  <mergeCells count="21">
    <mergeCell ref="A8:Q8"/>
    <mergeCell ref="B2:B3"/>
    <mergeCell ref="I2:I3"/>
    <mergeCell ref="J2:J3"/>
    <mergeCell ref="B4:B5"/>
    <mergeCell ref="B9:B14"/>
    <mergeCell ref="A15:G15"/>
    <mergeCell ref="I15:Q15"/>
    <mergeCell ref="A1:Q1"/>
    <mergeCell ref="C2:C3"/>
    <mergeCell ref="D2:D3"/>
    <mergeCell ref="E2:E3"/>
    <mergeCell ref="O2:O3"/>
    <mergeCell ref="F2:F3"/>
    <mergeCell ref="G2:G3"/>
    <mergeCell ref="H2:H3"/>
    <mergeCell ref="K2:N2"/>
    <mergeCell ref="Q2:Q3"/>
    <mergeCell ref="P2:P3"/>
    <mergeCell ref="A2:A3"/>
    <mergeCell ref="A6:G6"/>
  </mergeCells>
  <printOptions horizontalCentered="1" verticalCentered="1"/>
  <pageMargins left="0" right="0" top="0.75" bottom="0.75" header="0.3" footer="0.3"/>
  <pageSetup scale="52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1:Q39"/>
  <sheetViews>
    <sheetView zoomScale="80" zoomScaleNormal="80" workbookViewId="0">
      <selection activeCell="E32" sqref="E32"/>
    </sheetView>
  </sheetViews>
  <sheetFormatPr defaultColWidth="9.140625" defaultRowHeight="12.75"/>
  <cols>
    <col min="1" max="1" width="4.7109375" style="166" customWidth="1"/>
    <col min="2" max="2" width="10.85546875" style="166" customWidth="1"/>
    <col min="3" max="3" width="17.28515625" style="178" customWidth="1"/>
    <col min="4" max="4" width="13.28515625" style="178" customWidth="1"/>
    <col min="5" max="5" width="10.28515625" style="178" customWidth="1"/>
    <col min="6" max="6" width="18.28515625" style="166" customWidth="1"/>
    <col min="7" max="7" width="5.28515625" style="166" customWidth="1"/>
    <col min="8" max="8" width="15.5703125" style="179" customWidth="1"/>
    <col min="9" max="9" width="16.5703125" style="179" customWidth="1"/>
    <col min="10" max="10" width="12.140625" style="179" bestFit="1" customWidth="1"/>
    <col min="11" max="11" width="14.140625" style="179" customWidth="1"/>
    <col min="12" max="12" width="29.5703125" style="180" customWidth="1"/>
    <col min="13" max="13" width="11.42578125" style="166" customWidth="1"/>
    <col min="14" max="14" width="14.28515625" style="178" customWidth="1"/>
    <col min="15" max="15" width="15.28515625" style="178" customWidth="1"/>
    <col min="16" max="16" width="27.5703125" style="166" customWidth="1"/>
    <col min="17" max="17" width="11.28515625" style="165" bestFit="1" customWidth="1"/>
    <col min="18" max="16384" width="9.140625" style="166"/>
  </cols>
  <sheetData>
    <row r="1" spans="1:17" ht="21.75" customHeight="1">
      <c r="A1" s="338" t="s">
        <v>255</v>
      </c>
      <c r="B1" s="338"/>
      <c r="C1" s="338"/>
      <c r="D1" s="338"/>
      <c r="E1" s="338"/>
      <c r="F1" s="338"/>
      <c r="G1" s="338"/>
      <c r="H1" s="338"/>
      <c r="I1" s="338"/>
      <c r="J1" s="338"/>
      <c r="K1" s="338"/>
      <c r="L1" s="338"/>
      <c r="M1" s="338"/>
      <c r="N1" s="338"/>
      <c r="O1" s="338"/>
      <c r="P1" s="338"/>
    </row>
    <row r="2" spans="1:17" ht="66" customHeight="1">
      <c r="A2" s="339"/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</row>
    <row r="3" spans="1:17" s="221" customFormat="1" ht="24" customHeight="1">
      <c r="A3" s="343" t="s">
        <v>108</v>
      </c>
      <c r="B3" s="343" t="s">
        <v>23</v>
      </c>
      <c r="C3" s="342" t="s">
        <v>24</v>
      </c>
      <c r="D3" s="345" t="s">
        <v>110</v>
      </c>
      <c r="E3" s="345" t="s">
        <v>1</v>
      </c>
      <c r="F3" s="342" t="s">
        <v>0</v>
      </c>
      <c r="G3" s="342" t="s">
        <v>3</v>
      </c>
      <c r="H3" s="340" t="s">
        <v>252</v>
      </c>
      <c r="I3" s="340" t="s">
        <v>253</v>
      </c>
      <c r="J3" s="342" t="s">
        <v>104</v>
      </c>
      <c r="K3" s="342"/>
      <c r="L3" s="342"/>
      <c r="M3" s="342"/>
      <c r="N3" s="342" t="s">
        <v>4</v>
      </c>
      <c r="O3" s="343" t="s">
        <v>196</v>
      </c>
      <c r="P3" s="342" t="s">
        <v>25</v>
      </c>
      <c r="Q3" s="217"/>
    </row>
    <row r="4" spans="1:17" s="221" customFormat="1" ht="51.75" customHeight="1">
      <c r="A4" s="344"/>
      <c r="B4" s="344"/>
      <c r="C4" s="342"/>
      <c r="D4" s="342"/>
      <c r="E4" s="345"/>
      <c r="F4" s="342"/>
      <c r="G4" s="342"/>
      <c r="H4" s="341"/>
      <c r="I4" s="341"/>
      <c r="J4" s="277" t="s">
        <v>116</v>
      </c>
      <c r="K4" s="278" t="s">
        <v>117</v>
      </c>
      <c r="L4" s="277" t="s">
        <v>118</v>
      </c>
      <c r="M4" s="279" t="s">
        <v>119</v>
      </c>
      <c r="N4" s="342"/>
      <c r="O4" s="344"/>
      <c r="P4" s="342"/>
      <c r="Q4" s="217"/>
    </row>
    <row r="5" spans="1:17" s="205" customFormat="1" ht="40.5" customHeight="1">
      <c r="A5" s="196">
        <v>1</v>
      </c>
      <c r="B5" s="355" t="s">
        <v>198</v>
      </c>
      <c r="C5" s="197" t="s">
        <v>225</v>
      </c>
      <c r="D5" s="197" t="s">
        <v>131</v>
      </c>
      <c r="E5" s="197" t="s">
        <v>122</v>
      </c>
      <c r="F5" s="197" t="s">
        <v>7</v>
      </c>
      <c r="G5" s="198">
        <v>1</v>
      </c>
      <c r="H5" s="200">
        <v>40000</v>
      </c>
      <c r="I5" s="200">
        <f t="shared" ref="I5:I10" si="0">+H5+2000</f>
        <v>42000</v>
      </c>
      <c r="J5" s="200" t="s">
        <v>123</v>
      </c>
      <c r="K5" s="200">
        <v>3000</v>
      </c>
      <c r="L5" s="201" t="s">
        <v>200</v>
      </c>
      <c r="M5" s="197">
        <v>1220</v>
      </c>
      <c r="N5" s="305" t="s">
        <v>218</v>
      </c>
      <c r="O5" s="202">
        <v>42761</v>
      </c>
      <c r="P5" s="222" t="s">
        <v>192</v>
      </c>
      <c r="Q5" s="204"/>
    </row>
    <row r="6" spans="1:17" s="205" customFormat="1" ht="40.5" customHeight="1">
      <c r="A6" s="196">
        <v>2</v>
      </c>
      <c r="B6" s="356"/>
      <c r="C6" s="197" t="s">
        <v>222</v>
      </c>
      <c r="D6" s="197" t="s">
        <v>131</v>
      </c>
      <c r="E6" s="206" t="s">
        <v>122</v>
      </c>
      <c r="F6" s="197" t="s">
        <v>162</v>
      </c>
      <c r="G6" s="198">
        <v>1</v>
      </c>
      <c r="H6" s="200">
        <v>41000</v>
      </c>
      <c r="I6" s="207">
        <f t="shared" si="0"/>
        <v>43000</v>
      </c>
      <c r="J6" s="207" t="s">
        <v>123</v>
      </c>
      <c r="K6" s="200">
        <v>4000</v>
      </c>
      <c r="L6" s="201" t="s">
        <v>229</v>
      </c>
      <c r="M6" s="197">
        <v>1070</v>
      </c>
      <c r="N6" s="289" t="s">
        <v>40</v>
      </c>
      <c r="O6" s="202"/>
      <c r="P6" s="222"/>
      <c r="Q6" s="204"/>
    </row>
    <row r="7" spans="1:17" s="205" customFormat="1" ht="40.5" customHeight="1">
      <c r="A7" s="196">
        <v>3</v>
      </c>
      <c r="B7" s="356"/>
      <c r="C7" s="197" t="s">
        <v>222</v>
      </c>
      <c r="D7" s="197" t="s">
        <v>131</v>
      </c>
      <c r="E7" s="206" t="s">
        <v>122</v>
      </c>
      <c r="F7" s="197" t="s">
        <v>163</v>
      </c>
      <c r="G7" s="198">
        <v>1</v>
      </c>
      <c r="H7" s="207">
        <f>38000+1000</f>
        <v>39000</v>
      </c>
      <c r="I7" s="207">
        <f t="shared" si="0"/>
        <v>41000</v>
      </c>
      <c r="J7" s="207" t="s">
        <v>123</v>
      </c>
      <c r="K7" s="200">
        <v>3000</v>
      </c>
      <c r="L7" s="200" t="s">
        <v>169</v>
      </c>
      <c r="M7" s="197">
        <v>1070</v>
      </c>
      <c r="N7" s="196" t="s">
        <v>40</v>
      </c>
      <c r="O7" s="202">
        <v>43713</v>
      </c>
      <c r="P7" s="222"/>
      <c r="Q7" s="204"/>
    </row>
    <row r="8" spans="1:17" s="205" customFormat="1" ht="40.5" customHeight="1">
      <c r="A8" s="266">
        <v>4</v>
      </c>
      <c r="B8" s="356"/>
      <c r="C8" s="197" t="s">
        <v>137</v>
      </c>
      <c r="D8" s="197" t="s">
        <v>135</v>
      </c>
      <c r="E8" s="206" t="s">
        <v>122</v>
      </c>
      <c r="F8" s="197" t="s">
        <v>5</v>
      </c>
      <c r="G8" s="198">
        <v>1</v>
      </c>
      <c r="H8" s="200">
        <v>47000</v>
      </c>
      <c r="I8" s="207">
        <f t="shared" si="0"/>
        <v>49000</v>
      </c>
      <c r="J8" s="207" t="s">
        <v>123</v>
      </c>
      <c r="K8" s="200">
        <v>3000</v>
      </c>
      <c r="L8" s="200" t="s">
        <v>124</v>
      </c>
      <c r="M8" s="197">
        <v>1220</v>
      </c>
      <c r="N8" s="197" t="s">
        <v>40</v>
      </c>
      <c r="O8" s="202">
        <v>42880</v>
      </c>
      <c r="P8" s="223" t="s">
        <v>192</v>
      </c>
      <c r="Q8" s="204"/>
    </row>
    <row r="9" spans="1:17" s="205" customFormat="1" ht="40.5" customHeight="1">
      <c r="A9" s="266">
        <v>5</v>
      </c>
      <c r="B9" s="356"/>
      <c r="C9" s="197" t="s">
        <v>178</v>
      </c>
      <c r="D9" s="208" t="s">
        <v>236</v>
      </c>
      <c r="E9" s="206" t="s">
        <v>122</v>
      </c>
      <c r="F9" s="209" t="s">
        <v>179</v>
      </c>
      <c r="G9" s="198">
        <v>1</v>
      </c>
      <c r="H9" s="200">
        <v>51500</v>
      </c>
      <c r="I9" s="207">
        <f t="shared" si="0"/>
        <v>53500</v>
      </c>
      <c r="J9" s="207" t="s">
        <v>123</v>
      </c>
      <c r="K9" s="200">
        <v>4000</v>
      </c>
      <c r="L9" s="200" t="s">
        <v>124</v>
      </c>
      <c r="M9" s="197">
        <v>1820</v>
      </c>
      <c r="N9" s="305" t="s">
        <v>218</v>
      </c>
      <c r="O9" s="202">
        <v>43411</v>
      </c>
      <c r="P9" s="223" t="s">
        <v>226</v>
      </c>
      <c r="Q9" s="204"/>
    </row>
    <row r="10" spans="1:17" s="205" customFormat="1" ht="40.5" customHeight="1">
      <c r="A10" s="266">
        <v>6</v>
      </c>
      <c r="B10" s="357"/>
      <c r="C10" s="200" t="s">
        <v>190</v>
      </c>
      <c r="D10" s="200" t="s">
        <v>191</v>
      </c>
      <c r="E10" s="200" t="s">
        <v>122</v>
      </c>
      <c r="F10" s="200" t="s">
        <v>197</v>
      </c>
      <c r="G10" s="199">
        <v>1</v>
      </c>
      <c r="H10" s="200">
        <f>14500+1000</f>
        <v>15500</v>
      </c>
      <c r="I10" s="200">
        <f t="shared" si="0"/>
        <v>17500</v>
      </c>
      <c r="J10" s="200" t="s">
        <v>123</v>
      </c>
      <c r="K10" s="200">
        <v>3000</v>
      </c>
      <c r="L10" s="200" t="s">
        <v>124</v>
      </c>
      <c r="M10" s="197">
        <v>1070</v>
      </c>
      <c r="N10" s="305" t="s">
        <v>218</v>
      </c>
      <c r="O10" s="202"/>
      <c r="P10" s="223"/>
      <c r="Q10" s="204"/>
    </row>
    <row r="11" spans="1:17" s="205" customFormat="1" ht="36.75" customHeight="1">
      <c r="A11" s="352" t="s">
        <v>8</v>
      </c>
      <c r="B11" s="352"/>
      <c r="C11" s="352"/>
      <c r="D11" s="352"/>
      <c r="E11" s="352"/>
      <c r="F11" s="352"/>
      <c r="G11" s="316">
        <f>SUM(G5:G10)</f>
        <v>6</v>
      </c>
      <c r="H11" s="348"/>
      <c r="I11" s="349"/>
      <c r="J11" s="349"/>
      <c r="K11" s="349"/>
      <c r="L11" s="349"/>
      <c r="M11" s="349"/>
      <c r="N11" s="349"/>
      <c r="O11" s="349"/>
      <c r="P11" s="349"/>
      <c r="Q11" s="204"/>
    </row>
    <row r="12" spans="1:17" s="205" customFormat="1" ht="26.25" customHeight="1">
      <c r="A12" s="343" t="s">
        <v>108</v>
      </c>
      <c r="B12" s="343" t="s">
        <v>23</v>
      </c>
      <c r="C12" s="342" t="s">
        <v>24</v>
      </c>
      <c r="D12" s="345" t="s">
        <v>110</v>
      </c>
      <c r="E12" s="345" t="s">
        <v>1</v>
      </c>
      <c r="F12" s="342" t="s">
        <v>0</v>
      </c>
      <c r="G12" s="342" t="s">
        <v>3</v>
      </c>
      <c r="H12" s="340" t="s">
        <v>249</v>
      </c>
      <c r="I12" s="340" t="s">
        <v>248</v>
      </c>
      <c r="J12" s="342" t="s">
        <v>104</v>
      </c>
      <c r="K12" s="342"/>
      <c r="L12" s="342"/>
      <c r="M12" s="342"/>
      <c r="N12" s="342" t="s">
        <v>4</v>
      </c>
      <c r="O12" s="343" t="s">
        <v>196</v>
      </c>
      <c r="P12" s="342" t="s">
        <v>25</v>
      </c>
      <c r="Q12" s="204"/>
    </row>
    <row r="13" spans="1:17" s="205" customFormat="1" ht="51.75" customHeight="1">
      <c r="A13" s="344"/>
      <c r="B13" s="344"/>
      <c r="C13" s="342"/>
      <c r="D13" s="342"/>
      <c r="E13" s="345"/>
      <c r="F13" s="342"/>
      <c r="G13" s="342"/>
      <c r="H13" s="341"/>
      <c r="I13" s="341"/>
      <c r="J13" s="277" t="s">
        <v>116</v>
      </c>
      <c r="K13" s="278" t="s">
        <v>117</v>
      </c>
      <c r="L13" s="277" t="s">
        <v>118</v>
      </c>
      <c r="M13" s="313" t="s">
        <v>119</v>
      </c>
      <c r="N13" s="342"/>
      <c r="O13" s="344"/>
      <c r="P13" s="342"/>
      <c r="Q13" s="204"/>
    </row>
    <row r="14" spans="1:17" s="205" customFormat="1" ht="40.5" customHeight="1">
      <c r="A14" s="266">
        <v>1</v>
      </c>
      <c r="B14" s="355" t="s">
        <v>198</v>
      </c>
      <c r="C14" s="314" t="s">
        <v>247</v>
      </c>
      <c r="D14" s="200" t="s">
        <v>240</v>
      </c>
      <c r="E14" s="200" t="s">
        <v>122</v>
      </c>
      <c r="F14" s="200" t="s">
        <v>241</v>
      </c>
      <c r="G14" s="199">
        <v>1</v>
      </c>
      <c r="H14" s="200">
        <v>25000</v>
      </c>
      <c r="I14" s="200">
        <v>27000</v>
      </c>
      <c r="J14" s="200" t="s">
        <v>120</v>
      </c>
      <c r="K14" s="200">
        <v>5000</v>
      </c>
      <c r="L14" s="200" t="s">
        <v>124</v>
      </c>
      <c r="M14" s="311">
        <v>1220</v>
      </c>
      <c r="N14" s="315" t="s">
        <v>254</v>
      </c>
      <c r="O14" s="202"/>
      <c r="P14" s="223" t="s">
        <v>250</v>
      </c>
      <c r="Q14" s="204"/>
    </row>
    <row r="15" spans="1:17" s="205" customFormat="1" ht="40.5" customHeight="1">
      <c r="A15" s="266">
        <v>2</v>
      </c>
      <c r="B15" s="356"/>
      <c r="C15" s="314" t="s">
        <v>247</v>
      </c>
      <c r="D15" s="200" t="s">
        <v>240</v>
      </c>
      <c r="E15" s="200" t="s">
        <v>122</v>
      </c>
      <c r="F15" s="200" t="s">
        <v>242</v>
      </c>
      <c r="G15" s="199">
        <v>1</v>
      </c>
      <c r="H15" s="200">
        <v>25000</v>
      </c>
      <c r="I15" s="200">
        <v>27000</v>
      </c>
      <c r="J15" s="200" t="s">
        <v>120</v>
      </c>
      <c r="K15" s="200">
        <v>5000</v>
      </c>
      <c r="L15" s="200" t="s">
        <v>124</v>
      </c>
      <c r="M15" s="311">
        <v>1220</v>
      </c>
      <c r="N15" s="315" t="s">
        <v>254</v>
      </c>
      <c r="O15" s="202"/>
      <c r="P15" s="223" t="s">
        <v>250</v>
      </c>
      <c r="Q15" s="204"/>
    </row>
    <row r="16" spans="1:17" s="205" customFormat="1" ht="40.5" customHeight="1">
      <c r="A16" s="266">
        <v>3</v>
      </c>
      <c r="B16" s="356"/>
      <c r="C16" s="314" t="s">
        <v>247</v>
      </c>
      <c r="D16" s="200" t="s">
        <v>240</v>
      </c>
      <c r="E16" s="200" t="s">
        <v>122</v>
      </c>
      <c r="F16" s="200" t="s">
        <v>243</v>
      </c>
      <c r="G16" s="199">
        <v>1</v>
      </c>
      <c r="H16" s="200">
        <v>25000</v>
      </c>
      <c r="I16" s="200">
        <v>27000</v>
      </c>
      <c r="J16" s="200" t="s">
        <v>120</v>
      </c>
      <c r="K16" s="200">
        <v>5000</v>
      </c>
      <c r="L16" s="200" t="s">
        <v>124</v>
      </c>
      <c r="M16" s="311">
        <v>1220</v>
      </c>
      <c r="N16" s="315" t="s">
        <v>254</v>
      </c>
      <c r="O16" s="202"/>
      <c r="P16" s="223" t="s">
        <v>250</v>
      </c>
      <c r="Q16" s="204"/>
    </row>
    <row r="17" spans="1:17" s="205" customFormat="1" ht="40.5" customHeight="1">
      <c r="A17" s="266">
        <v>4</v>
      </c>
      <c r="B17" s="356"/>
      <c r="C17" s="314" t="s">
        <v>247</v>
      </c>
      <c r="D17" s="200" t="s">
        <v>240</v>
      </c>
      <c r="E17" s="200" t="s">
        <v>122</v>
      </c>
      <c r="F17" s="200" t="s">
        <v>244</v>
      </c>
      <c r="G17" s="199">
        <v>1</v>
      </c>
      <c r="H17" s="200">
        <v>20500</v>
      </c>
      <c r="I17" s="200">
        <v>22500</v>
      </c>
      <c r="J17" s="200" t="s">
        <v>120</v>
      </c>
      <c r="K17" s="200">
        <v>6000</v>
      </c>
      <c r="L17" s="200" t="s">
        <v>124</v>
      </c>
      <c r="M17" s="311">
        <v>1220</v>
      </c>
      <c r="N17" s="315" t="s">
        <v>254</v>
      </c>
      <c r="O17" s="202"/>
      <c r="P17" s="223" t="s">
        <v>251</v>
      </c>
      <c r="Q17" s="204"/>
    </row>
    <row r="18" spans="1:17" s="205" customFormat="1" ht="40.5" customHeight="1">
      <c r="A18" s="266">
        <v>5</v>
      </c>
      <c r="B18" s="356"/>
      <c r="C18" s="314" t="s">
        <v>247</v>
      </c>
      <c r="D18" s="200" t="s">
        <v>240</v>
      </c>
      <c r="E18" s="200" t="s">
        <v>122</v>
      </c>
      <c r="F18" s="200" t="s">
        <v>245</v>
      </c>
      <c r="G18" s="199">
        <v>1</v>
      </c>
      <c r="H18" s="200">
        <v>19500</v>
      </c>
      <c r="I18" s="200">
        <v>21500</v>
      </c>
      <c r="J18" s="200" t="s">
        <v>120</v>
      </c>
      <c r="K18" s="200">
        <v>5000</v>
      </c>
      <c r="L18" s="200" t="s">
        <v>124</v>
      </c>
      <c r="M18" s="311">
        <v>1220</v>
      </c>
      <c r="N18" s="315" t="s">
        <v>254</v>
      </c>
      <c r="O18" s="202"/>
      <c r="P18" s="223" t="s">
        <v>251</v>
      </c>
      <c r="Q18" s="204"/>
    </row>
    <row r="19" spans="1:17" s="205" customFormat="1" ht="40.5" customHeight="1">
      <c r="A19" s="266">
        <v>6</v>
      </c>
      <c r="B19" s="357"/>
      <c r="C19" s="314" t="s">
        <v>247</v>
      </c>
      <c r="D19" s="200" t="s">
        <v>240</v>
      </c>
      <c r="E19" s="200" t="s">
        <v>122</v>
      </c>
      <c r="F19" s="200" t="s">
        <v>246</v>
      </c>
      <c r="G19" s="199">
        <v>1</v>
      </c>
      <c r="H19" s="200">
        <v>19500</v>
      </c>
      <c r="I19" s="200">
        <v>21500</v>
      </c>
      <c r="J19" s="200" t="s">
        <v>120</v>
      </c>
      <c r="K19" s="200">
        <v>5000</v>
      </c>
      <c r="L19" s="200" t="s">
        <v>124</v>
      </c>
      <c r="M19" s="311">
        <v>1220</v>
      </c>
      <c r="N19" s="315" t="s">
        <v>254</v>
      </c>
      <c r="O19" s="202"/>
      <c r="P19" s="223" t="s">
        <v>251</v>
      </c>
      <c r="Q19" s="204"/>
    </row>
    <row r="20" spans="1:17" s="146" customFormat="1" ht="38.25" customHeight="1">
      <c r="A20" s="352" t="s">
        <v>8</v>
      </c>
      <c r="B20" s="352"/>
      <c r="C20" s="352"/>
      <c r="D20" s="352"/>
      <c r="E20" s="352"/>
      <c r="F20" s="352"/>
      <c r="G20" s="316">
        <f>SUM(G14:G19)</f>
        <v>6</v>
      </c>
      <c r="H20" s="348"/>
      <c r="I20" s="349"/>
      <c r="J20" s="349"/>
      <c r="K20" s="349"/>
      <c r="L20" s="349"/>
      <c r="M20" s="349"/>
      <c r="N20" s="349"/>
      <c r="O20" s="349"/>
      <c r="P20" s="349"/>
      <c r="Q20" s="167"/>
    </row>
    <row r="21" spans="1:17" s="146" customFormat="1" ht="12" customHeight="1">
      <c r="A21" s="169"/>
      <c r="B21" s="169"/>
      <c r="C21" s="169"/>
      <c r="D21" s="169"/>
      <c r="E21" s="169"/>
      <c r="F21" s="169"/>
      <c r="G21" s="312"/>
      <c r="H21" s="169"/>
      <c r="I21" s="169"/>
      <c r="J21" s="169"/>
      <c r="K21" s="169"/>
      <c r="L21" s="169"/>
      <c r="M21" s="169"/>
      <c r="N21" s="169"/>
      <c r="O21" s="169"/>
      <c r="P21" s="169"/>
      <c r="Q21" s="167"/>
    </row>
    <row r="22" spans="1:17" s="172" customFormat="1" ht="12" customHeight="1">
      <c r="A22" s="350"/>
      <c r="B22" s="350"/>
      <c r="C22" s="350"/>
      <c r="D22" s="350"/>
      <c r="E22" s="350"/>
      <c r="F22" s="350"/>
      <c r="G22" s="170"/>
      <c r="H22" s="351"/>
      <c r="I22" s="351"/>
      <c r="J22" s="351"/>
      <c r="K22" s="351"/>
      <c r="L22" s="351"/>
      <c r="M22" s="351"/>
      <c r="N22" s="351"/>
      <c r="O22" s="351"/>
      <c r="P22" s="351"/>
      <c r="Q22" s="171"/>
    </row>
    <row r="23" spans="1:17" s="155" customFormat="1" ht="2.25" customHeight="1">
      <c r="A23" s="173"/>
      <c r="B23" s="173"/>
      <c r="C23" s="173"/>
      <c r="D23" s="173"/>
      <c r="E23" s="173"/>
      <c r="F23" s="173"/>
      <c r="G23" s="170"/>
      <c r="H23" s="174"/>
      <c r="I23" s="174"/>
      <c r="J23" s="174"/>
      <c r="K23" s="174"/>
      <c r="L23" s="174"/>
      <c r="M23" s="174"/>
      <c r="N23" s="174"/>
      <c r="O23" s="174"/>
      <c r="P23" s="174"/>
      <c r="Q23" s="175"/>
    </row>
    <row r="24" spans="1:17" s="216" customFormat="1" ht="33.75" customHeight="1">
      <c r="A24" s="353" t="s">
        <v>219</v>
      </c>
      <c r="B24" s="354"/>
      <c r="C24" s="206" t="s">
        <v>105</v>
      </c>
      <c r="D24" s="210" t="s">
        <v>142</v>
      </c>
      <c r="E24" s="210" t="s">
        <v>141</v>
      </c>
      <c r="F24" s="197">
        <v>160906</v>
      </c>
      <c r="G24" s="211">
        <v>1</v>
      </c>
      <c r="H24" s="212">
        <v>17000</v>
      </c>
      <c r="I24" s="212">
        <f>+H24+2000</f>
        <v>19000</v>
      </c>
      <c r="J24" s="213" t="s">
        <v>218</v>
      </c>
      <c r="K24" s="214"/>
      <c r="L24" s="214" t="s">
        <v>187</v>
      </c>
      <c r="M24" s="215"/>
      <c r="N24" s="215"/>
      <c r="O24" s="215"/>
      <c r="Q24" s="217"/>
    </row>
    <row r="25" spans="1:17" s="216" customFormat="1" ht="35.25" customHeight="1">
      <c r="A25" s="346" t="s">
        <v>151</v>
      </c>
      <c r="B25" s="347"/>
      <c r="C25" s="197" t="s">
        <v>143</v>
      </c>
      <c r="D25" s="211"/>
      <c r="E25" s="211" t="s">
        <v>141</v>
      </c>
      <c r="F25" s="197" t="s">
        <v>106</v>
      </c>
      <c r="G25" s="211">
        <v>1</v>
      </c>
      <c r="H25" s="218">
        <v>1600</v>
      </c>
      <c r="I25" s="218">
        <v>2000</v>
      </c>
      <c r="J25" s="213" t="s">
        <v>40</v>
      </c>
      <c r="K25" s="214"/>
      <c r="L25" s="214" t="s">
        <v>187</v>
      </c>
      <c r="M25" s="215"/>
      <c r="N25" s="215"/>
      <c r="O25" s="215"/>
      <c r="Q25" s="217"/>
    </row>
    <row r="26" spans="1:17">
      <c r="A26" s="176"/>
      <c r="B26" s="176"/>
      <c r="C26" s="177"/>
      <c r="L26" s="180" t="s">
        <v>187</v>
      </c>
    </row>
    <row r="27" spans="1:17">
      <c r="A27" s="176"/>
      <c r="B27" s="176"/>
      <c r="C27" s="177"/>
    </row>
    <row r="28" spans="1:17">
      <c r="A28" s="176"/>
      <c r="B28" s="176"/>
      <c r="C28" s="177"/>
      <c r="G28" s="166" t="s">
        <v>187</v>
      </c>
    </row>
    <row r="29" spans="1:17">
      <c r="A29" s="176"/>
      <c r="B29" s="176"/>
      <c r="C29" s="177"/>
    </row>
    <row r="30" spans="1:17">
      <c r="A30" s="176"/>
      <c r="B30" s="176"/>
      <c r="C30" s="177"/>
    </row>
    <row r="31" spans="1:17" ht="14.25" customHeight="1">
      <c r="O31" s="178" t="s">
        <v>187</v>
      </c>
    </row>
    <row r="32" spans="1:17" ht="14.25" customHeight="1"/>
    <row r="33" spans="3:17" ht="14.25" customHeight="1"/>
    <row r="34" spans="3:17" s="181" customFormat="1" ht="14.25" customHeight="1">
      <c r="C34" s="156"/>
      <c r="D34" s="156"/>
      <c r="E34" s="156"/>
      <c r="F34" s="182"/>
      <c r="G34" s="183"/>
      <c r="H34" s="183"/>
      <c r="I34" s="183"/>
      <c r="J34" s="156"/>
      <c r="K34" s="156"/>
      <c r="L34" s="183"/>
    </row>
    <row r="35" spans="3:17" s="184" customFormat="1" ht="14.25" customHeight="1">
      <c r="C35" s="185"/>
      <c r="D35" s="185"/>
      <c r="E35" s="185"/>
      <c r="H35" s="186"/>
      <c r="I35" s="186"/>
      <c r="J35" s="186"/>
      <c r="K35" s="186"/>
      <c r="L35" s="187"/>
      <c r="N35" s="185"/>
      <c r="O35" s="185"/>
      <c r="Q35" s="188"/>
    </row>
    <row r="36" spans="3:17" s="189" customFormat="1" ht="14.25" customHeight="1">
      <c r="C36" s="190"/>
      <c r="D36" s="190"/>
      <c r="E36" s="190"/>
      <c r="H36" s="191"/>
      <c r="I36" s="191"/>
      <c r="J36" s="191"/>
      <c r="K36" s="191"/>
      <c r="L36" s="192"/>
      <c r="N36" s="190"/>
      <c r="O36" s="190"/>
      <c r="Q36" s="193"/>
    </row>
    <row r="37" spans="3:17" s="189" customFormat="1" ht="14.25" customHeight="1">
      <c r="C37" s="190"/>
      <c r="D37" s="190"/>
      <c r="E37" s="190"/>
      <c r="H37" s="191"/>
      <c r="I37" s="191"/>
      <c r="J37" s="191"/>
      <c r="K37" s="191" t="s">
        <v>187</v>
      </c>
      <c r="L37" s="192"/>
      <c r="N37" s="190"/>
      <c r="O37" s="190"/>
      <c r="Q37" s="193"/>
    </row>
    <row r="38" spans="3:17" s="189" customFormat="1" ht="14.25" customHeight="1">
      <c r="C38" s="190"/>
      <c r="D38" s="190"/>
      <c r="E38" s="190"/>
      <c r="H38" s="191"/>
      <c r="I38" s="191"/>
      <c r="J38" s="191"/>
      <c r="K38" s="191"/>
      <c r="L38" s="192"/>
      <c r="N38" s="190"/>
      <c r="O38" s="190"/>
      <c r="Q38" s="193"/>
    </row>
    <row r="39" spans="3:17" ht="14.25" customHeight="1"/>
  </sheetData>
  <mergeCells count="37">
    <mergeCell ref="B14:B19"/>
    <mergeCell ref="B5:B10"/>
    <mergeCell ref="A12:A13"/>
    <mergeCell ref="B12:B13"/>
    <mergeCell ref="C12:C13"/>
    <mergeCell ref="D12:D13"/>
    <mergeCell ref="A11:F11"/>
    <mergeCell ref="H11:P11"/>
    <mergeCell ref="E12:E13"/>
    <mergeCell ref="F12:F13"/>
    <mergeCell ref="G12:G13"/>
    <mergeCell ref="H12:H13"/>
    <mergeCell ref="I12:I13"/>
    <mergeCell ref="J12:M12"/>
    <mergeCell ref="N12:N13"/>
    <mergeCell ref="O12:O13"/>
    <mergeCell ref="P12:P13"/>
    <mergeCell ref="A25:B25"/>
    <mergeCell ref="H20:P20"/>
    <mergeCell ref="A22:F22"/>
    <mergeCell ref="H22:P22"/>
    <mergeCell ref="A20:F20"/>
    <mergeCell ref="A24:B24"/>
    <mergeCell ref="A1:P2"/>
    <mergeCell ref="H3:H4"/>
    <mergeCell ref="J3:M3"/>
    <mergeCell ref="P3:P4"/>
    <mergeCell ref="A3:A4"/>
    <mergeCell ref="C3:C4"/>
    <mergeCell ref="D3:D4"/>
    <mergeCell ref="E3:E4"/>
    <mergeCell ref="F3:F4"/>
    <mergeCell ref="G3:G4"/>
    <mergeCell ref="B3:B4"/>
    <mergeCell ref="O3:O4"/>
    <mergeCell ref="N3:N4"/>
    <mergeCell ref="I3:I4"/>
  </mergeCells>
  <printOptions horizontalCentered="1" verticalCentered="1"/>
  <pageMargins left="0.7" right="0.7" top="0.75" bottom="0.75" header="0.3" footer="0.3"/>
  <pageSetup paperSize="9" scale="55" fitToHeight="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4"/>
  <sheetViews>
    <sheetView workbookViewId="0">
      <selection activeCell="G8" sqref="G8"/>
    </sheetView>
  </sheetViews>
  <sheetFormatPr defaultColWidth="9.140625" defaultRowHeight="14.25"/>
  <cols>
    <col min="1" max="1" width="3.85546875" style="2" bestFit="1" customWidth="1"/>
    <col min="2" max="2" width="12.140625" style="2" customWidth="1"/>
    <col min="3" max="3" width="10.42578125" style="2" customWidth="1"/>
    <col min="4" max="4" width="11.85546875" style="2" customWidth="1"/>
    <col min="5" max="5" width="9.85546875" style="2" customWidth="1"/>
    <col min="6" max="6" width="8.7109375" style="2" customWidth="1"/>
    <col min="7" max="7" width="11.7109375" style="2" bestFit="1" customWidth="1"/>
    <col min="8" max="8" width="4" style="2" bestFit="1" customWidth="1"/>
    <col min="9" max="9" width="11.28515625" style="2" hidden="1" customWidth="1"/>
    <col min="10" max="10" width="9.42578125" style="2" bestFit="1" customWidth="1"/>
    <col min="11" max="11" width="10.28515625" style="23" customWidth="1"/>
    <col min="12" max="12" width="8.85546875" style="23" bestFit="1" customWidth="1"/>
    <col min="13" max="13" width="12" style="23" customWidth="1"/>
    <col min="14" max="14" width="11" style="23" bestFit="1" customWidth="1"/>
    <col min="15" max="15" width="12" style="2" customWidth="1"/>
    <col min="16" max="16" width="8.85546875" style="2" bestFit="1" customWidth="1"/>
    <col min="17" max="17" width="9.5703125" style="2" customWidth="1"/>
    <col min="18" max="18" width="11.28515625" style="2" bestFit="1" customWidth="1"/>
    <col min="19" max="19" width="27" style="2" bestFit="1" customWidth="1"/>
    <col min="20" max="16384" width="9.140625" style="2"/>
  </cols>
  <sheetData>
    <row r="1" spans="1:17">
      <c r="A1" s="358" t="s">
        <v>167</v>
      </c>
      <c r="B1" s="358"/>
      <c r="C1" s="358"/>
      <c r="D1" s="358"/>
      <c r="E1" s="358"/>
      <c r="F1" s="358"/>
      <c r="G1" s="358"/>
      <c r="H1" s="358"/>
      <c r="I1" s="358"/>
      <c r="J1" s="358"/>
      <c r="K1" s="358"/>
      <c r="L1" s="358"/>
      <c r="M1" s="358"/>
      <c r="N1" s="358"/>
      <c r="O1" s="358"/>
      <c r="P1" s="358"/>
      <c r="Q1" s="358"/>
    </row>
    <row r="2" spans="1:17">
      <c r="A2" s="359"/>
      <c r="B2" s="359"/>
      <c r="C2" s="359"/>
      <c r="D2" s="359"/>
      <c r="E2" s="359"/>
      <c r="F2" s="359"/>
      <c r="G2" s="359"/>
      <c r="H2" s="359"/>
      <c r="I2" s="359"/>
      <c r="J2" s="359"/>
      <c r="K2" s="359"/>
      <c r="L2" s="359"/>
      <c r="M2" s="359"/>
      <c r="N2" s="359"/>
      <c r="O2" s="359"/>
      <c r="P2" s="359"/>
      <c r="Q2" s="359"/>
    </row>
    <row r="3" spans="1:17" ht="27.75" customHeight="1">
      <c r="A3" s="360" t="s">
        <v>108</v>
      </c>
      <c r="B3" s="362" t="s">
        <v>23</v>
      </c>
      <c r="C3" s="363"/>
      <c r="D3" s="360" t="s">
        <v>24</v>
      </c>
      <c r="E3" s="367" t="s">
        <v>110</v>
      </c>
      <c r="F3" s="367" t="s">
        <v>1</v>
      </c>
      <c r="G3" s="360" t="s">
        <v>0</v>
      </c>
      <c r="H3" s="360" t="s">
        <v>3</v>
      </c>
      <c r="I3" s="82" t="s">
        <v>111</v>
      </c>
      <c r="J3" s="369" t="s">
        <v>112</v>
      </c>
      <c r="K3" s="370"/>
      <c r="L3" s="371" t="s">
        <v>104</v>
      </c>
      <c r="M3" s="372"/>
      <c r="N3" s="372"/>
      <c r="O3" s="373"/>
      <c r="P3" s="360" t="s">
        <v>4</v>
      </c>
      <c r="Q3" s="374" t="s">
        <v>25</v>
      </c>
    </row>
    <row r="4" spans="1:17" ht="24" customHeight="1">
      <c r="A4" s="361"/>
      <c r="B4" s="364"/>
      <c r="C4" s="365"/>
      <c r="D4" s="366"/>
      <c r="E4" s="366"/>
      <c r="F4" s="368"/>
      <c r="G4" s="366"/>
      <c r="H4" s="366"/>
      <c r="I4" s="82"/>
      <c r="J4" s="82" t="s">
        <v>114</v>
      </c>
      <c r="K4" s="24" t="s">
        <v>115</v>
      </c>
      <c r="L4" s="25" t="s">
        <v>116</v>
      </c>
      <c r="M4" s="26" t="s">
        <v>117</v>
      </c>
      <c r="N4" s="25" t="s">
        <v>118</v>
      </c>
      <c r="O4" s="83" t="s">
        <v>119</v>
      </c>
      <c r="P4" s="366"/>
      <c r="Q4" s="375"/>
    </row>
    <row r="5" spans="1:17" ht="24" customHeight="1">
      <c r="A5" s="58">
        <v>1</v>
      </c>
      <c r="B5" s="379" t="s">
        <v>145</v>
      </c>
      <c r="C5" s="380"/>
      <c r="D5" s="81" t="s">
        <v>164</v>
      </c>
      <c r="E5" s="59" t="s">
        <v>158</v>
      </c>
      <c r="F5" s="60" t="s">
        <v>122</v>
      </c>
      <c r="G5" s="81" t="s">
        <v>159</v>
      </c>
      <c r="H5" s="59">
        <v>1</v>
      </c>
      <c r="I5" s="59"/>
      <c r="J5" s="59"/>
      <c r="K5" s="61"/>
      <c r="L5" s="62" t="s">
        <v>144</v>
      </c>
      <c r="M5" s="62">
        <v>3000</v>
      </c>
      <c r="N5" s="61"/>
      <c r="O5" s="63"/>
      <c r="P5" s="79" t="s">
        <v>40</v>
      </c>
      <c r="Q5" s="64"/>
    </row>
    <row r="6" spans="1:17" s="5" customFormat="1" ht="25.5" customHeight="1">
      <c r="A6" s="58">
        <v>2</v>
      </c>
      <c r="B6" s="381"/>
      <c r="C6" s="382"/>
      <c r="D6" s="376" t="s">
        <v>139</v>
      </c>
      <c r="E6" s="377" t="s">
        <v>125</v>
      </c>
      <c r="F6" s="60" t="s">
        <v>122</v>
      </c>
      <c r="G6" s="65" t="s">
        <v>91</v>
      </c>
      <c r="H6" s="66">
        <v>1</v>
      </c>
      <c r="I6" s="67"/>
      <c r="J6" s="68">
        <v>19500</v>
      </c>
      <c r="K6" s="68">
        <v>20500</v>
      </c>
      <c r="L6" s="62" t="s">
        <v>144</v>
      </c>
      <c r="M6" s="62">
        <v>3000</v>
      </c>
      <c r="N6" s="62" t="s">
        <v>124</v>
      </c>
      <c r="O6" s="377">
        <v>1070</v>
      </c>
      <c r="P6" s="376" t="s">
        <v>40</v>
      </c>
      <c r="Q6" s="69"/>
    </row>
    <row r="7" spans="1:17" s="5" customFormat="1" ht="25.5" customHeight="1">
      <c r="A7" s="58">
        <v>3</v>
      </c>
      <c r="B7" s="381"/>
      <c r="C7" s="382"/>
      <c r="D7" s="376"/>
      <c r="E7" s="377"/>
      <c r="F7" s="60" t="s">
        <v>122</v>
      </c>
      <c r="G7" s="79" t="s">
        <v>101</v>
      </c>
      <c r="H7" s="66">
        <v>1</v>
      </c>
      <c r="I7" s="67"/>
      <c r="J7" s="68">
        <v>21500</v>
      </c>
      <c r="K7" s="68">
        <v>22500</v>
      </c>
      <c r="L7" s="80" t="s">
        <v>120</v>
      </c>
      <c r="M7" s="62">
        <v>4500</v>
      </c>
      <c r="N7" s="62" t="s">
        <v>124</v>
      </c>
      <c r="O7" s="377"/>
      <c r="P7" s="376"/>
      <c r="Q7" s="70"/>
    </row>
    <row r="8" spans="1:17" s="5" customFormat="1" ht="25.5" customHeight="1">
      <c r="A8" s="58">
        <v>4</v>
      </c>
      <c r="B8" s="381"/>
      <c r="C8" s="382"/>
      <c r="D8" s="81" t="s">
        <v>165</v>
      </c>
      <c r="E8" s="80" t="s">
        <v>160</v>
      </c>
      <c r="F8" s="60" t="s">
        <v>122</v>
      </c>
      <c r="G8" s="81" t="s">
        <v>161</v>
      </c>
      <c r="H8" s="80">
        <v>1</v>
      </c>
      <c r="I8" s="67"/>
      <c r="J8" s="68"/>
      <c r="K8" s="68"/>
      <c r="L8" s="80" t="s">
        <v>120</v>
      </c>
      <c r="M8" s="76">
        <v>4000</v>
      </c>
      <c r="N8" s="62"/>
      <c r="O8" s="80"/>
      <c r="P8" s="79" t="s">
        <v>40</v>
      </c>
      <c r="Q8" s="70"/>
    </row>
    <row r="9" spans="1:17" s="5" customFormat="1" ht="25.5" customHeight="1">
      <c r="A9" s="58">
        <v>5</v>
      </c>
      <c r="B9" s="381"/>
      <c r="C9" s="382"/>
      <c r="D9" s="376" t="s">
        <v>138</v>
      </c>
      <c r="E9" s="376" t="s">
        <v>131</v>
      </c>
      <c r="F9" s="60" t="s">
        <v>122</v>
      </c>
      <c r="G9" s="65" t="s">
        <v>6</v>
      </c>
      <c r="H9" s="71">
        <v>1</v>
      </c>
      <c r="I9" s="72"/>
      <c r="J9" s="62">
        <v>37000</v>
      </c>
      <c r="K9" s="62">
        <v>39000</v>
      </c>
      <c r="L9" s="62" t="s">
        <v>144</v>
      </c>
      <c r="M9" s="62">
        <v>3000</v>
      </c>
      <c r="N9" s="62" t="s">
        <v>124</v>
      </c>
      <c r="O9" s="376">
        <v>1220</v>
      </c>
      <c r="P9" s="376" t="s">
        <v>40</v>
      </c>
      <c r="Q9" s="70"/>
    </row>
    <row r="10" spans="1:17" s="5" customFormat="1" ht="25.5" customHeight="1">
      <c r="A10" s="58">
        <v>6</v>
      </c>
      <c r="B10" s="381"/>
      <c r="C10" s="382"/>
      <c r="D10" s="376"/>
      <c r="E10" s="376"/>
      <c r="F10" s="60" t="s">
        <v>122</v>
      </c>
      <c r="G10" s="65" t="s">
        <v>7</v>
      </c>
      <c r="H10" s="71">
        <v>1</v>
      </c>
      <c r="I10" s="72"/>
      <c r="J10" s="62">
        <v>36000</v>
      </c>
      <c r="K10" s="62">
        <v>37000</v>
      </c>
      <c r="L10" s="62" t="s">
        <v>144</v>
      </c>
      <c r="M10" s="62">
        <v>3000</v>
      </c>
      <c r="N10" s="73" t="s">
        <v>140</v>
      </c>
      <c r="O10" s="376"/>
      <c r="P10" s="376"/>
      <c r="Q10" s="70"/>
    </row>
    <row r="11" spans="1:17" s="5" customFormat="1" ht="25.5" customHeight="1">
      <c r="A11" s="58">
        <v>7</v>
      </c>
      <c r="B11" s="381"/>
      <c r="C11" s="382"/>
      <c r="D11" s="385" t="s">
        <v>166</v>
      </c>
      <c r="E11" s="376"/>
      <c r="F11" s="60" t="s">
        <v>122</v>
      </c>
      <c r="G11" s="81" t="s">
        <v>162</v>
      </c>
      <c r="H11" s="71">
        <v>1</v>
      </c>
      <c r="I11" s="72"/>
      <c r="J11" s="62"/>
      <c r="K11" s="62"/>
      <c r="L11" s="76" t="s">
        <v>144</v>
      </c>
      <c r="M11" s="76">
        <v>3000</v>
      </c>
      <c r="N11" s="73"/>
      <c r="O11" s="79"/>
      <c r="P11" s="376"/>
      <c r="Q11" s="70"/>
    </row>
    <row r="12" spans="1:17" s="5" customFormat="1" ht="25.5" customHeight="1">
      <c r="A12" s="58">
        <v>8</v>
      </c>
      <c r="B12" s="381"/>
      <c r="C12" s="382"/>
      <c r="D12" s="385"/>
      <c r="E12" s="376"/>
      <c r="F12" s="60" t="s">
        <v>122</v>
      </c>
      <c r="G12" s="81" t="s">
        <v>163</v>
      </c>
      <c r="H12" s="71">
        <v>1</v>
      </c>
      <c r="I12" s="72"/>
      <c r="J12" s="62"/>
      <c r="K12" s="62"/>
      <c r="L12" s="76" t="s">
        <v>120</v>
      </c>
      <c r="M12" s="76">
        <v>4000</v>
      </c>
      <c r="N12" s="73"/>
      <c r="O12" s="79"/>
      <c r="P12" s="376"/>
      <c r="Q12" s="70"/>
    </row>
    <row r="13" spans="1:17" s="5" customFormat="1" ht="25.5" customHeight="1">
      <c r="A13" s="58">
        <v>9</v>
      </c>
      <c r="B13" s="383"/>
      <c r="C13" s="384"/>
      <c r="D13" s="79" t="s">
        <v>137</v>
      </c>
      <c r="E13" s="79" t="s">
        <v>135</v>
      </c>
      <c r="F13" s="74" t="s">
        <v>122</v>
      </c>
      <c r="G13" s="79" t="s">
        <v>5</v>
      </c>
      <c r="H13" s="71">
        <v>1</v>
      </c>
      <c r="I13" s="72"/>
      <c r="J13" s="62">
        <v>42000</v>
      </c>
      <c r="K13" s="62">
        <v>45000</v>
      </c>
      <c r="L13" s="75" t="s">
        <v>144</v>
      </c>
      <c r="M13" s="62">
        <v>3000</v>
      </c>
      <c r="N13" s="62" t="s">
        <v>124</v>
      </c>
      <c r="O13" s="79">
        <v>1220</v>
      </c>
      <c r="P13" s="79" t="s">
        <v>40</v>
      </c>
      <c r="Q13" s="70"/>
    </row>
    <row r="14" spans="1:17" ht="23.25">
      <c r="A14" s="15"/>
      <c r="B14" s="386" t="s">
        <v>82</v>
      </c>
      <c r="C14" s="387"/>
      <c r="D14" s="387"/>
      <c r="E14" s="387"/>
      <c r="F14" s="387"/>
      <c r="G14" s="388"/>
      <c r="H14" s="16">
        <f>SUM(H5:H13)</f>
        <v>9</v>
      </c>
      <c r="I14" s="17"/>
      <c r="J14" s="17"/>
      <c r="K14" s="18"/>
      <c r="L14" s="18"/>
      <c r="M14" s="18"/>
      <c r="N14" s="18"/>
      <c r="O14" s="17"/>
      <c r="P14" s="17"/>
      <c r="Q14" s="19"/>
    </row>
    <row r="15" spans="1:17" s="37" customFormat="1" ht="23.25">
      <c r="A15" s="32"/>
      <c r="B15" s="33"/>
      <c r="C15" s="33"/>
      <c r="D15" s="33"/>
      <c r="E15" s="33"/>
      <c r="F15" s="33"/>
      <c r="G15" s="33"/>
      <c r="H15" s="34"/>
      <c r="I15" s="35"/>
      <c r="J15" s="35"/>
      <c r="K15" s="36"/>
      <c r="L15" s="36"/>
      <c r="M15" s="36"/>
      <c r="N15" s="36"/>
      <c r="O15" s="35"/>
      <c r="P15" s="35"/>
      <c r="Q15" s="32"/>
    </row>
    <row r="16" spans="1:17">
      <c r="A16" s="31"/>
      <c r="B16" s="31"/>
      <c r="C16" s="31"/>
      <c r="D16" s="38"/>
      <c r="E16" s="20"/>
      <c r="F16" s="20"/>
      <c r="G16" s="20"/>
      <c r="H16" s="21"/>
      <c r="I16" s="20"/>
      <c r="J16" s="20"/>
      <c r="K16" s="22"/>
      <c r="L16" s="22"/>
      <c r="M16" s="22"/>
      <c r="N16" s="22"/>
      <c r="O16" s="20"/>
      <c r="P16" s="20"/>
    </row>
    <row r="17" spans="1:16" ht="15">
      <c r="A17" s="31"/>
      <c r="B17" s="389" t="s">
        <v>152</v>
      </c>
      <c r="C17" s="378" t="s">
        <v>105</v>
      </c>
      <c r="D17" s="378"/>
      <c r="E17" s="378" t="s">
        <v>142</v>
      </c>
      <c r="F17" s="390" t="s">
        <v>141</v>
      </c>
      <c r="G17" s="1">
        <v>160906</v>
      </c>
      <c r="H17" s="78">
        <v>1</v>
      </c>
      <c r="I17" s="78">
        <v>16000</v>
      </c>
      <c r="J17" s="39">
        <v>16000</v>
      </c>
      <c r="K17" s="30" t="s">
        <v>89</v>
      </c>
      <c r="L17" s="22"/>
      <c r="M17" s="22"/>
      <c r="N17" s="22"/>
      <c r="O17" s="20"/>
      <c r="P17" s="20"/>
    </row>
    <row r="18" spans="1:16" ht="28.5" customHeight="1">
      <c r="A18" s="31"/>
      <c r="B18" s="389"/>
      <c r="C18" s="378"/>
      <c r="D18" s="378"/>
      <c r="E18" s="378"/>
      <c r="F18" s="391"/>
      <c r="G18" s="1">
        <v>160908</v>
      </c>
      <c r="H18" s="78">
        <v>1</v>
      </c>
      <c r="I18" s="78">
        <v>16000</v>
      </c>
      <c r="J18" s="77">
        <v>16000</v>
      </c>
      <c r="K18" s="30" t="s">
        <v>89</v>
      </c>
      <c r="L18" s="22"/>
      <c r="M18" s="22"/>
      <c r="N18" s="22"/>
      <c r="O18" s="20"/>
      <c r="P18" s="20"/>
    </row>
    <row r="19" spans="1:16" ht="21.75" customHeight="1">
      <c r="A19" s="31"/>
      <c r="B19" s="27" t="s">
        <v>151</v>
      </c>
      <c r="C19" s="378" t="s">
        <v>143</v>
      </c>
      <c r="D19" s="378"/>
      <c r="E19" s="15"/>
      <c r="F19" s="27" t="s">
        <v>141</v>
      </c>
      <c r="G19" s="1" t="s">
        <v>106</v>
      </c>
      <c r="H19" s="28">
        <v>1</v>
      </c>
      <c r="I19" s="29">
        <v>2500</v>
      </c>
      <c r="J19" s="84">
        <v>2500</v>
      </c>
      <c r="K19" s="30" t="s">
        <v>89</v>
      </c>
      <c r="L19" s="22"/>
      <c r="M19" s="22"/>
      <c r="N19" s="22"/>
      <c r="O19" s="20"/>
      <c r="P19" s="20"/>
    </row>
    <row r="20" spans="1:16">
      <c r="A20" s="31"/>
      <c r="B20" s="31"/>
      <c r="C20" s="31"/>
      <c r="D20" s="31"/>
    </row>
    <row r="22" spans="1:16" ht="30" customHeight="1"/>
    <row r="23" spans="1:16" ht="30" customHeight="1"/>
    <row r="24" spans="1:16" ht="30" customHeight="1"/>
  </sheetData>
  <mergeCells count="28">
    <mergeCell ref="D6:D7"/>
    <mergeCell ref="E6:E7"/>
    <mergeCell ref="O6:O7"/>
    <mergeCell ref="P6:P7"/>
    <mergeCell ref="C19:D19"/>
    <mergeCell ref="B5:C13"/>
    <mergeCell ref="P9:P12"/>
    <mergeCell ref="D11:D12"/>
    <mergeCell ref="B14:G14"/>
    <mergeCell ref="B17:B18"/>
    <mergeCell ref="C17:D18"/>
    <mergeCell ref="E17:E18"/>
    <mergeCell ref="F17:F18"/>
    <mergeCell ref="D9:D10"/>
    <mergeCell ref="E9:E12"/>
    <mergeCell ref="O9:O10"/>
    <mergeCell ref="A1:Q2"/>
    <mergeCell ref="A3:A4"/>
    <mergeCell ref="B3:C4"/>
    <mergeCell ref="D3:D4"/>
    <mergeCell ref="E3:E4"/>
    <mergeCell ref="F3:F4"/>
    <mergeCell ref="G3:G4"/>
    <mergeCell ref="H3:H4"/>
    <mergeCell ref="J3:K3"/>
    <mergeCell ref="L3:O3"/>
    <mergeCell ref="P3:P4"/>
    <mergeCell ref="Q3:Q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0"/>
  <sheetViews>
    <sheetView workbookViewId="0">
      <selection activeCell="O6" sqref="O6:O9"/>
    </sheetView>
  </sheetViews>
  <sheetFormatPr defaultColWidth="9.140625" defaultRowHeight="14.25"/>
  <cols>
    <col min="1" max="1" width="4" style="2" bestFit="1" customWidth="1"/>
    <col min="2" max="2" width="8.140625" style="2" customWidth="1"/>
    <col min="3" max="3" width="11.28515625" style="2" customWidth="1"/>
    <col min="4" max="4" width="11.85546875" style="2" customWidth="1"/>
    <col min="5" max="5" width="8.5703125" style="2" customWidth="1"/>
    <col min="6" max="6" width="9.7109375" style="2" customWidth="1"/>
    <col min="7" max="7" width="15.42578125" style="2" customWidth="1"/>
    <col min="8" max="8" width="4.140625" style="2" bestFit="1" customWidth="1"/>
    <col min="9" max="9" width="11.28515625" style="2" hidden="1" customWidth="1"/>
    <col min="10" max="10" width="9.7109375" style="2" hidden="1" customWidth="1"/>
    <col min="11" max="11" width="10.28515625" style="23" hidden="1" customWidth="1"/>
    <col min="12" max="12" width="10.28515625" style="23" customWidth="1"/>
    <col min="13" max="13" width="12" style="23" customWidth="1"/>
    <col min="14" max="14" width="10.140625" style="23" customWidth="1"/>
    <col min="15" max="15" width="13.7109375" style="2" customWidth="1"/>
    <col min="16" max="16" width="8.85546875" style="2" customWidth="1"/>
    <col min="17" max="17" width="8.42578125" style="2" hidden="1" customWidth="1"/>
    <col min="18" max="18" width="2.5703125" style="2" hidden="1" customWidth="1"/>
    <col min="19" max="19" width="9.140625" style="2" hidden="1" customWidth="1"/>
    <col min="20" max="20" width="14" style="2" customWidth="1"/>
    <col min="21" max="21" width="11.28515625" style="2" bestFit="1" customWidth="1"/>
    <col min="22" max="22" width="27" style="2" bestFit="1" customWidth="1"/>
    <col min="23" max="16384" width="9.140625" style="2"/>
  </cols>
  <sheetData>
    <row r="1" spans="1:20">
      <c r="A1" s="358" t="s">
        <v>177</v>
      </c>
      <c r="B1" s="358"/>
      <c r="C1" s="358"/>
      <c r="D1" s="358"/>
      <c r="E1" s="358"/>
      <c r="F1" s="358"/>
      <c r="G1" s="358"/>
      <c r="H1" s="358"/>
      <c r="I1" s="358"/>
      <c r="J1" s="358"/>
      <c r="K1" s="358"/>
      <c r="L1" s="358"/>
      <c r="M1" s="358"/>
      <c r="N1" s="358"/>
      <c r="O1" s="358"/>
      <c r="P1" s="358"/>
      <c r="Q1" s="358"/>
      <c r="R1" s="358"/>
      <c r="S1" s="358"/>
      <c r="T1" s="358"/>
    </row>
    <row r="2" spans="1:20" ht="17.25" customHeight="1">
      <c r="A2" s="359"/>
      <c r="B2" s="359"/>
      <c r="C2" s="359"/>
      <c r="D2" s="359"/>
      <c r="E2" s="359"/>
      <c r="F2" s="359"/>
      <c r="G2" s="359"/>
      <c r="H2" s="359"/>
      <c r="I2" s="359"/>
      <c r="J2" s="359"/>
      <c r="K2" s="359"/>
      <c r="L2" s="359"/>
      <c r="M2" s="359"/>
      <c r="N2" s="359"/>
      <c r="O2" s="359"/>
      <c r="P2" s="359"/>
      <c r="Q2" s="359"/>
      <c r="R2" s="359"/>
      <c r="S2" s="359"/>
      <c r="T2" s="359"/>
    </row>
    <row r="3" spans="1:20" ht="26.25" customHeight="1">
      <c r="A3" s="360" t="s">
        <v>108</v>
      </c>
      <c r="B3" s="360" t="s">
        <v>23</v>
      </c>
      <c r="C3" s="367" t="s">
        <v>109</v>
      </c>
      <c r="D3" s="360" t="s">
        <v>24</v>
      </c>
      <c r="E3" s="367" t="s">
        <v>110</v>
      </c>
      <c r="F3" s="367" t="s">
        <v>1</v>
      </c>
      <c r="G3" s="360" t="s">
        <v>0</v>
      </c>
      <c r="H3" s="360" t="s">
        <v>3</v>
      </c>
      <c r="I3" s="90" t="s">
        <v>111</v>
      </c>
      <c r="J3" s="369" t="s">
        <v>112</v>
      </c>
      <c r="K3" s="370"/>
      <c r="L3" s="371" t="s">
        <v>104</v>
      </c>
      <c r="M3" s="372"/>
      <c r="N3" s="372"/>
      <c r="O3" s="373"/>
      <c r="P3" s="360" t="s">
        <v>4</v>
      </c>
      <c r="Q3" s="362" t="s">
        <v>113</v>
      </c>
      <c r="R3" s="363"/>
      <c r="S3" s="367" t="s">
        <v>85</v>
      </c>
      <c r="T3" s="374" t="s">
        <v>25</v>
      </c>
    </row>
    <row r="4" spans="1:20" ht="28.5" customHeight="1">
      <c r="A4" s="361"/>
      <c r="B4" s="361"/>
      <c r="C4" s="392"/>
      <c r="D4" s="361"/>
      <c r="E4" s="361"/>
      <c r="F4" s="392"/>
      <c r="G4" s="361"/>
      <c r="H4" s="361"/>
      <c r="I4" s="90"/>
      <c r="J4" s="90" t="s">
        <v>114</v>
      </c>
      <c r="K4" s="24" t="s">
        <v>115</v>
      </c>
      <c r="L4" s="25" t="s">
        <v>116</v>
      </c>
      <c r="M4" s="26" t="s">
        <v>117</v>
      </c>
      <c r="N4" s="25" t="s">
        <v>118</v>
      </c>
      <c r="O4" s="101" t="s">
        <v>119</v>
      </c>
      <c r="P4" s="361"/>
      <c r="Q4" s="364"/>
      <c r="R4" s="365"/>
      <c r="S4" s="392"/>
      <c r="T4" s="375"/>
    </row>
    <row r="5" spans="1:20" s="5" customFormat="1" ht="18.75" customHeight="1">
      <c r="A5" s="89">
        <v>1</v>
      </c>
      <c r="B5" s="415" t="s">
        <v>173</v>
      </c>
      <c r="C5" s="86" t="s">
        <v>172</v>
      </c>
      <c r="D5" s="91" t="s">
        <v>100</v>
      </c>
      <c r="E5" s="91" t="s">
        <v>157</v>
      </c>
      <c r="F5" s="56" t="s">
        <v>122</v>
      </c>
      <c r="G5" s="56" t="s">
        <v>107</v>
      </c>
      <c r="H5" s="3">
        <v>1</v>
      </c>
      <c r="I5" s="4"/>
      <c r="J5" s="57">
        <v>23000</v>
      </c>
      <c r="K5" s="57">
        <v>25000</v>
      </c>
      <c r="L5" s="57" t="s">
        <v>123</v>
      </c>
      <c r="M5" s="97">
        <v>3000</v>
      </c>
      <c r="N5" s="57" t="s">
        <v>124</v>
      </c>
      <c r="O5" s="92">
        <v>1070</v>
      </c>
      <c r="P5" s="92" t="s">
        <v>40</v>
      </c>
      <c r="Q5" s="94"/>
      <c r="R5" s="95"/>
      <c r="S5" s="41"/>
      <c r="T5" s="40"/>
    </row>
    <row r="6" spans="1:20" s="5" customFormat="1" ht="18.75" customHeight="1">
      <c r="A6" s="89">
        <v>2</v>
      </c>
      <c r="B6" s="415"/>
      <c r="C6" s="417" t="s">
        <v>153</v>
      </c>
      <c r="D6" s="393" t="s">
        <v>148</v>
      </c>
      <c r="E6" s="393" t="s">
        <v>121</v>
      </c>
      <c r="F6" s="56" t="s">
        <v>122</v>
      </c>
      <c r="G6" s="56" t="s">
        <v>149</v>
      </c>
      <c r="H6" s="3">
        <v>1</v>
      </c>
      <c r="I6" s="6"/>
      <c r="J6" s="57">
        <v>23500</v>
      </c>
      <c r="K6" s="57">
        <v>24500</v>
      </c>
      <c r="L6" s="85" t="s">
        <v>120</v>
      </c>
      <c r="M6" s="53">
        <v>4700</v>
      </c>
      <c r="N6" s="396" t="s">
        <v>124</v>
      </c>
      <c r="O6" s="393">
        <v>1070</v>
      </c>
      <c r="P6" s="393" t="s">
        <v>40</v>
      </c>
      <c r="Q6" s="94"/>
      <c r="R6" s="95"/>
      <c r="S6" s="41"/>
      <c r="T6" s="40"/>
    </row>
    <row r="7" spans="1:20" s="5" customFormat="1" ht="18.75" customHeight="1">
      <c r="A7" s="89">
        <v>3</v>
      </c>
      <c r="B7" s="415"/>
      <c r="C7" s="417"/>
      <c r="D7" s="394"/>
      <c r="E7" s="394"/>
      <c r="F7" s="56" t="s">
        <v>122</v>
      </c>
      <c r="G7" s="56" t="s">
        <v>37</v>
      </c>
      <c r="H7" s="3">
        <v>1</v>
      </c>
      <c r="I7" s="6"/>
      <c r="J7" s="57">
        <v>23500</v>
      </c>
      <c r="K7" s="57">
        <v>24500</v>
      </c>
      <c r="L7" s="85" t="s">
        <v>120</v>
      </c>
      <c r="M7" s="53">
        <v>4700</v>
      </c>
      <c r="N7" s="397"/>
      <c r="O7" s="394"/>
      <c r="P7" s="394"/>
      <c r="Q7" s="401" t="s">
        <v>126</v>
      </c>
      <c r="R7" s="402"/>
      <c r="S7" s="41"/>
      <c r="T7" s="40"/>
    </row>
    <row r="8" spans="1:20" s="5" customFormat="1" ht="18.75" customHeight="1">
      <c r="A8" s="89">
        <v>4</v>
      </c>
      <c r="B8" s="415"/>
      <c r="C8" s="417"/>
      <c r="D8" s="394"/>
      <c r="E8" s="394"/>
      <c r="F8" s="56" t="s">
        <v>122</v>
      </c>
      <c r="G8" s="56" t="s">
        <v>38</v>
      </c>
      <c r="H8" s="3">
        <v>1</v>
      </c>
      <c r="I8" s="6"/>
      <c r="J8" s="57">
        <v>23500</v>
      </c>
      <c r="K8" s="57">
        <v>24500</v>
      </c>
      <c r="L8" s="85" t="s">
        <v>120</v>
      </c>
      <c r="M8" s="53">
        <v>4700</v>
      </c>
      <c r="N8" s="397"/>
      <c r="O8" s="394"/>
      <c r="P8" s="394"/>
      <c r="Q8" s="403" t="s">
        <v>127</v>
      </c>
      <c r="R8" s="404"/>
      <c r="S8" s="41"/>
      <c r="T8" s="40"/>
    </row>
    <row r="9" spans="1:20" s="5" customFormat="1" ht="18.75" customHeight="1">
      <c r="A9" s="89">
        <v>5</v>
      </c>
      <c r="B9" s="415"/>
      <c r="C9" s="417"/>
      <c r="D9" s="395"/>
      <c r="E9" s="395"/>
      <c r="F9" s="56" t="s">
        <v>122</v>
      </c>
      <c r="G9" s="56" t="s">
        <v>39</v>
      </c>
      <c r="H9" s="3">
        <v>1</v>
      </c>
      <c r="I9" s="6"/>
      <c r="J9" s="57">
        <v>23500</v>
      </c>
      <c r="K9" s="57">
        <v>24500</v>
      </c>
      <c r="L9" s="85" t="s">
        <v>120</v>
      </c>
      <c r="M9" s="87">
        <v>4700</v>
      </c>
      <c r="N9" s="398"/>
      <c r="O9" s="395"/>
      <c r="P9" s="395"/>
      <c r="Q9" s="403" t="s">
        <v>128</v>
      </c>
      <c r="R9" s="404"/>
      <c r="S9" s="41"/>
      <c r="T9" s="40"/>
    </row>
    <row r="10" spans="1:20" s="5" customFormat="1" ht="18.75" customHeight="1">
      <c r="A10" s="89">
        <v>6</v>
      </c>
      <c r="B10" s="415"/>
      <c r="C10" s="417"/>
      <c r="D10" s="56" t="s">
        <v>30</v>
      </c>
      <c r="E10" s="92" t="s">
        <v>129</v>
      </c>
      <c r="F10" s="56" t="s">
        <v>122</v>
      </c>
      <c r="G10" s="56" t="s">
        <v>36</v>
      </c>
      <c r="H10" s="3">
        <v>1</v>
      </c>
      <c r="I10" s="6"/>
      <c r="J10" s="57">
        <v>24000</v>
      </c>
      <c r="K10" s="57">
        <v>25000</v>
      </c>
      <c r="L10" s="57" t="s">
        <v>120</v>
      </c>
      <c r="M10" s="57">
        <v>5000</v>
      </c>
      <c r="N10" s="57" t="s">
        <v>124</v>
      </c>
      <c r="O10" s="92">
        <v>1070</v>
      </c>
      <c r="P10" s="56" t="s">
        <v>40</v>
      </c>
      <c r="Q10" s="399" t="s">
        <v>130</v>
      </c>
      <c r="R10" s="400"/>
      <c r="S10" s="41"/>
      <c r="T10" s="40"/>
    </row>
    <row r="11" spans="1:20" s="5" customFormat="1" ht="18.75" customHeight="1">
      <c r="A11" s="89">
        <v>7</v>
      </c>
      <c r="B11" s="415"/>
      <c r="C11" s="417"/>
      <c r="D11" s="394" t="s">
        <v>170</v>
      </c>
      <c r="E11" s="394" t="s">
        <v>157</v>
      </c>
      <c r="F11" s="56" t="s">
        <v>122</v>
      </c>
      <c r="G11" s="56" t="s">
        <v>174</v>
      </c>
      <c r="H11" s="3">
        <v>1</v>
      </c>
      <c r="I11" s="6"/>
      <c r="J11" s="57">
        <v>24000</v>
      </c>
      <c r="K11" s="57">
        <v>26000</v>
      </c>
      <c r="L11" s="93" t="s">
        <v>123</v>
      </c>
      <c r="M11" s="93">
        <v>3000</v>
      </c>
      <c r="N11" s="397" t="s">
        <v>124</v>
      </c>
      <c r="O11" s="394">
        <v>1070</v>
      </c>
      <c r="P11" s="394" t="s">
        <v>40</v>
      </c>
      <c r="Q11" s="98"/>
      <c r="R11" s="99"/>
      <c r="S11" s="41"/>
      <c r="T11" s="40"/>
    </row>
    <row r="12" spans="1:20" s="5" customFormat="1" ht="18.75" customHeight="1">
      <c r="A12" s="89">
        <v>8</v>
      </c>
      <c r="B12" s="415"/>
      <c r="C12" s="417"/>
      <c r="D12" s="394"/>
      <c r="E12" s="394"/>
      <c r="F12" s="56" t="s">
        <v>122</v>
      </c>
      <c r="G12" s="88" t="s">
        <v>175</v>
      </c>
      <c r="H12" s="3">
        <v>1</v>
      </c>
      <c r="I12" s="6"/>
      <c r="J12" s="57">
        <v>24000</v>
      </c>
      <c r="K12" s="57">
        <v>26000</v>
      </c>
      <c r="L12" s="93" t="s">
        <v>123</v>
      </c>
      <c r="M12" s="93">
        <v>3000</v>
      </c>
      <c r="N12" s="397"/>
      <c r="O12" s="394"/>
      <c r="P12" s="394"/>
      <c r="Q12" s="98"/>
      <c r="R12" s="99"/>
      <c r="S12" s="41"/>
      <c r="T12" s="40"/>
    </row>
    <row r="13" spans="1:20" s="5" customFormat="1" ht="18.75" customHeight="1">
      <c r="A13" s="89">
        <v>9</v>
      </c>
      <c r="B13" s="415"/>
      <c r="C13" s="417"/>
      <c r="D13" s="394"/>
      <c r="E13" s="394"/>
      <c r="F13" s="56" t="s">
        <v>122</v>
      </c>
      <c r="G13" s="102" t="s">
        <v>176</v>
      </c>
      <c r="H13" s="3">
        <v>1</v>
      </c>
      <c r="I13" s="6"/>
      <c r="J13" s="57">
        <v>26000</v>
      </c>
      <c r="K13" s="57">
        <v>28000</v>
      </c>
      <c r="L13" s="57" t="s">
        <v>120</v>
      </c>
      <c r="M13" s="93">
        <v>5000</v>
      </c>
      <c r="N13" s="397"/>
      <c r="O13" s="394"/>
      <c r="P13" s="394"/>
      <c r="Q13" s="98"/>
      <c r="R13" s="99"/>
      <c r="S13" s="41"/>
      <c r="T13" s="40"/>
    </row>
    <row r="14" spans="1:20" s="5" customFormat="1" ht="18.75" customHeight="1">
      <c r="A14" s="89">
        <v>10</v>
      </c>
      <c r="B14" s="415"/>
      <c r="C14" s="417"/>
      <c r="D14" s="394"/>
      <c r="E14" s="394"/>
      <c r="F14" s="56" t="s">
        <v>122</v>
      </c>
      <c r="G14" s="56" t="s">
        <v>96</v>
      </c>
      <c r="H14" s="3">
        <v>1</v>
      </c>
      <c r="I14" s="6"/>
      <c r="J14" s="57">
        <v>26000</v>
      </c>
      <c r="K14" s="57">
        <v>28000</v>
      </c>
      <c r="L14" s="57" t="s">
        <v>120</v>
      </c>
      <c r="M14" s="93">
        <v>5000</v>
      </c>
      <c r="N14" s="397"/>
      <c r="O14" s="394"/>
      <c r="P14" s="394"/>
      <c r="Q14" s="98"/>
      <c r="R14" s="99"/>
      <c r="S14" s="41"/>
      <c r="T14" s="40"/>
    </row>
    <row r="15" spans="1:20" s="5" customFormat="1" ht="18.75" customHeight="1">
      <c r="A15" s="89">
        <v>11</v>
      </c>
      <c r="B15" s="415"/>
      <c r="C15" s="417"/>
      <c r="D15" s="394"/>
      <c r="E15" s="394"/>
      <c r="F15" s="56" t="s">
        <v>122</v>
      </c>
      <c r="G15" s="56" t="s">
        <v>97</v>
      </c>
      <c r="H15" s="3">
        <v>1</v>
      </c>
      <c r="I15" s="6"/>
      <c r="J15" s="57">
        <v>26000</v>
      </c>
      <c r="K15" s="57">
        <v>28000</v>
      </c>
      <c r="L15" s="57" t="s">
        <v>120</v>
      </c>
      <c r="M15" s="93">
        <v>5000</v>
      </c>
      <c r="N15" s="397"/>
      <c r="O15" s="394"/>
      <c r="P15" s="394"/>
      <c r="Q15" s="98"/>
      <c r="R15" s="99"/>
      <c r="S15" s="41"/>
      <c r="T15" s="40"/>
    </row>
    <row r="16" spans="1:20" s="5" customFormat="1" ht="18.75" customHeight="1">
      <c r="A16" s="89">
        <v>12</v>
      </c>
      <c r="B16" s="415"/>
      <c r="C16" s="417"/>
      <c r="D16" s="394"/>
      <c r="E16" s="394"/>
      <c r="F16" s="56" t="s">
        <v>122</v>
      </c>
      <c r="G16" s="56" t="s">
        <v>98</v>
      </c>
      <c r="H16" s="3">
        <v>1</v>
      </c>
      <c r="I16" s="6"/>
      <c r="J16" s="57">
        <v>26000</v>
      </c>
      <c r="K16" s="57">
        <v>28000</v>
      </c>
      <c r="L16" s="57" t="s">
        <v>120</v>
      </c>
      <c r="M16" s="93">
        <v>5000</v>
      </c>
      <c r="N16" s="397"/>
      <c r="O16" s="394"/>
      <c r="P16" s="394"/>
      <c r="Q16" s="98"/>
      <c r="R16" s="99"/>
      <c r="S16" s="41"/>
      <c r="T16" s="40"/>
    </row>
    <row r="17" spans="1:20" s="5" customFormat="1" ht="18.75" customHeight="1">
      <c r="A17" s="89">
        <v>13</v>
      </c>
      <c r="B17" s="415"/>
      <c r="C17" s="417"/>
      <c r="D17" s="394"/>
      <c r="E17" s="394"/>
      <c r="F17" s="56" t="s">
        <v>122</v>
      </c>
      <c r="G17" s="56" t="s">
        <v>102</v>
      </c>
      <c r="H17" s="3">
        <v>1</v>
      </c>
      <c r="I17" s="6"/>
      <c r="J17" s="57">
        <v>26000</v>
      </c>
      <c r="K17" s="57">
        <v>28000</v>
      </c>
      <c r="L17" s="57" t="s">
        <v>120</v>
      </c>
      <c r="M17" s="93">
        <v>5000</v>
      </c>
      <c r="N17" s="397"/>
      <c r="O17" s="394"/>
      <c r="P17" s="394"/>
      <c r="Q17" s="98"/>
      <c r="R17" s="99"/>
      <c r="S17" s="41"/>
      <c r="T17" s="40"/>
    </row>
    <row r="18" spans="1:20" s="5" customFormat="1" ht="18.75" customHeight="1">
      <c r="A18" s="89">
        <v>14</v>
      </c>
      <c r="B18" s="415"/>
      <c r="C18" s="417"/>
      <c r="D18" s="395"/>
      <c r="E18" s="395"/>
      <c r="F18" s="56" t="s">
        <v>122</v>
      </c>
      <c r="G18" s="56" t="s">
        <v>103</v>
      </c>
      <c r="H18" s="3">
        <v>1</v>
      </c>
      <c r="I18" s="6"/>
      <c r="J18" s="57">
        <v>26000</v>
      </c>
      <c r="K18" s="57">
        <v>28000</v>
      </c>
      <c r="L18" s="57" t="s">
        <v>120</v>
      </c>
      <c r="M18" s="93">
        <v>5000</v>
      </c>
      <c r="N18" s="398"/>
      <c r="O18" s="395"/>
      <c r="P18" s="395"/>
      <c r="Q18" s="98"/>
      <c r="R18" s="99"/>
      <c r="S18" s="41"/>
      <c r="T18" s="40"/>
    </row>
    <row r="19" spans="1:20" s="5" customFormat="1" ht="9" customHeight="1">
      <c r="A19" s="89">
        <v>15</v>
      </c>
      <c r="B19" s="415"/>
      <c r="C19" s="417"/>
      <c r="D19" s="42"/>
      <c r="E19" s="12"/>
      <c r="F19" s="12"/>
      <c r="G19" s="42"/>
      <c r="H19" s="7"/>
      <c r="I19" s="8"/>
      <c r="J19" s="9"/>
      <c r="K19" s="9"/>
      <c r="L19" s="10"/>
      <c r="M19" s="11"/>
      <c r="N19" s="10"/>
      <c r="O19" s="12"/>
      <c r="P19" s="12"/>
      <c r="Q19" s="13"/>
      <c r="R19" s="14"/>
      <c r="S19" s="43"/>
      <c r="T19" s="44"/>
    </row>
    <row r="20" spans="1:20" s="5" customFormat="1" ht="19.5" customHeight="1">
      <c r="A20" s="89">
        <v>16</v>
      </c>
      <c r="B20" s="415"/>
      <c r="C20" s="417"/>
      <c r="D20" s="92" t="s">
        <v>171</v>
      </c>
      <c r="E20" s="394" t="s">
        <v>168</v>
      </c>
      <c r="F20" s="56" t="s">
        <v>122</v>
      </c>
      <c r="G20" s="56" t="s">
        <v>88</v>
      </c>
      <c r="H20" s="3">
        <v>1</v>
      </c>
      <c r="I20" s="6">
        <v>42000</v>
      </c>
      <c r="J20" s="57">
        <v>41500</v>
      </c>
      <c r="K20" s="57">
        <v>43500</v>
      </c>
      <c r="L20" s="97" t="s">
        <v>123</v>
      </c>
      <c r="M20" s="57">
        <v>3000</v>
      </c>
      <c r="N20" s="397" t="s">
        <v>124</v>
      </c>
      <c r="O20" s="56">
        <v>1220</v>
      </c>
      <c r="P20" s="56" t="s">
        <v>40</v>
      </c>
      <c r="Q20" s="409" t="s">
        <v>132</v>
      </c>
      <c r="R20" s="409"/>
      <c r="S20" s="46"/>
      <c r="T20" s="47"/>
    </row>
    <row r="21" spans="1:20" s="5" customFormat="1" ht="19.5" customHeight="1">
      <c r="A21" s="89">
        <v>17</v>
      </c>
      <c r="B21" s="415"/>
      <c r="C21" s="417"/>
      <c r="D21" s="394" t="s">
        <v>90</v>
      </c>
      <c r="E21" s="394"/>
      <c r="F21" s="56" t="s">
        <v>122</v>
      </c>
      <c r="G21" s="56" t="s">
        <v>95</v>
      </c>
      <c r="H21" s="3">
        <v>1</v>
      </c>
      <c r="I21" s="6"/>
      <c r="J21" s="57">
        <v>42500</v>
      </c>
      <c r="K21" s="57">
        <v>45000</v>
      </c>
      <c r="L21" s="97" t="s">
        <v>123</v>
      </c>
      <c r="M21" s="57">
        <v>4000</v>
      </c>
      <c r="N21" s="397"/>
      <c r="O21" s="56">
        <v>1820</v>
      </c>
      <c r="P21" s="56" t="s">
        <v>40</v>
      </c>
      <c r="Q21" s="410" t="s">
        <v>133</v>
      </c>
      <c r="R21" s="411"/>
      <c r="S21" s="48">
        <v>43434</v>
      </c>
      <c r="T21" s="40"/>
    </row>
    <row r="22" spans="1:20" s="5" customFormat="1" ht="19.5" customHeight="1">
      <c r="A22" s="89">
        <v>18</v>
      </c>
      <c r="B22" s="415"/>
      <c r="C22" s="417"/>
      <c r="D22" s="395"/>
      <c r="E22" s="395"/>
      <c r="F22" s="56" t="s">
        <v>122</v>
      </c>
      <c r="G22" s="56" t="s">
        <v>99</v>
      </c>
      <c r="H22" s="3">
        <v>1</v>
      </c>
      <c r="I22" s="6"/>
      <c r="J22" s="57">
        <v>42500</v>
      </c>
      <c r="K22" s="57">
        <v>45000</v>
      </c>
      <c r="L22" s="97" t="s">
        <v>123</v>
      </c>
      <c r="M22" s="57">
        <v>4000</v>
      </c>
      <c r="N22" s="398"/>
      <c r="O22" s="56">
        <v>1820</v>
      </c>
      <c r="P22" s="56" t="s">
        <v>40</v>
      </c>
      <c r="Q22" s="410" t="s">
        <v>134</v>
      </c>
      <c r="R22" s="412"/>
      <c r="S22" s="49">
        <v>43434</v>
      </c>
      <c r="T22" s="40"/>
    </row>
    <row r="23" spans="1:20" s="5" customFormat="1" ht="8.25" customHeight="1">
      <c r="A23" s="89">
        <v>19</v>
      </c>
      <c r="B23" s="415"/>
      <c r="C23" s="417"/>
      <c r="D23" s="54"/>
      <c r="E23" s="50"/>
      <c r="F23" s="50"/>
      <c r="G23" s="50"/>
      <c r="H23" s="50"/>
      <c r="I23" s="50"/>
      <c r="J23" s="50"/>
      <c r="K23" s="51"/>
      <c r="L23" s="51"/>
      <c r="M23" s="51"/>
      <c r="N23" s="51"/>
      <c r="O23" s="50"/>
      <c r="P23" s="50"/>
      <c r="Q23" s="50"/>
      <c r="R23" s="50"/>
      <c r="S23" s="50"/>
      <c r="T23" s="50"/>
    </row>
    <row r="24" spans="1:20" s="5" customFormat="1" ht="18" customHeight="1">
      <c r="A24" s="89">
        <v>20</v>
      </c>
      <c r="B24" s="416"/>
      <c r="C24" s="418"/>
      <c r="D24" s="56" t="s">
        <v>35</v>
      </c>
      <c r="E24" s="56" t="s">
        <v>135</v>
      </c>
      <c r="F24" s="56" t="s">
        <v>122</v>
      </c>
      <c r="G24" s="56" t="s">
        <v>34</v>
      </c>
      <c r="H24" s="3">
        <v>1</v>
      </c>
      <c r="I24" s="4">
        <v>63500</v>
      </c>
      <c r="J24" s="57">
        <v>60000</v>
      </c>
      <c r="K24" s="57">
        <v>62000</v>
      </c>
      <c r="L24" s="57" t="s">
        <v>123</v>
      </c>
      <c r="M24" s="57">
        <v>3000</v>
      </c>
      <c r="N24" s="57" t="s">
        <v>124</v>
      </c>
      <c r="O24" s="56">
        <v>1820</v>
      </c>
      <c r="P24" s="56" t="s">
        <v>40</v>
      </c>
      <c r="Q24" s="401" t="s">
        <v>136</v>
      </c>
      <c r="R24" s="402"/>
      <c r="S24" s="52"/>
      <c r="T24" s="45"/>
    </row>
    <row r="25" spans="1:20" ht="20.25" customHeight="1">
      <c r="A25" s="15"/>
      <c r="B25" s="386" t="s">
        <v>82</v>
      </c>
      <c r="C25" s="387"/>
      <c r="D25" s="387"/>
      <c r="E25" s="387"/>
      <c r="F25" s="387"/>
      <c r="G25" s="388"/>
      <c r="H25" s="16">
        <f>SUM(H5:H24)</f>
        <v>18</v>
      </c>
      <c r="I25" s="17"/>
      <c r="J25" s="17"/>
      <c r="K25" s="18"/>
      <c r="L25" s="18"/>
      <c r="M25" s="18"/>
      <c r="N25" s="18"/>
      <c r="O25" s="17"/>
      <c r="P25" s="17"/>
      <c r="Q25" s="413"/>
      <c r="R25" s="414"/>
      <c r="S25" s="96"/>
      <c r="T25" s="19"/>
    </row>
    <row r="26" spans="1:20">
      <c r="D26" s="20"/>
      <c r="E26" s="20"/>
      <c r="F26" s="20"/>
      <c r="G26" s="20"/>
      <c r="H26" s="21"/>
      <c r="I26" s="20"/>
      <c r="J26" s="20"/>
      <c r="K26" s="22"/>
      <c r="L26" s="22"/>
      <c r="M26" s="22"/>
      <c r="N26" s="22"/>
      <c r="O26" s="20"/>
      <c r="P26" s="20"/>
    </row>
    <row r="27" spans="1:20" ht="15" hidden="1">
      <c r="B27" s="405" t="s">
        <v>87</v>
      </c>
      <c r="C27" s="406"/>
      <c r="D27" s="406"/>
      <c r="E27" s="406"/>
      <c r="F27" s="407"/>
      <c r="G27" s="100" t="s">
        <v>86</v>
      </c>
      <c r="H27" s="20"/>
      <c r="I27" s="20"/>
      <c r="J27" s="20"/>
      <c r="K27" s="22"/>
      <c r="L27" s="22"/>
      <c r="M27" s="22"/>
      <c r="N27" s="22"/>
      <c r="O27" s="20"/>
      <c r="P27" s="20"/>
    </row>
    <row r="28" spans="1:20" ht="15" hidden="1">
      <c r="B28" s="408" t="s">
        <v>154</v>
      </c>
      <c r="C28" s="408"/>
      <c r="D28" s="408"/>
      <c r="E28" s="408"/>
      <c r="F28" s="408"/>
      <c r="G28" s="55" t="s">
        <v>155</v>
      </c>
    </row>
    <row r="29" spans="1:20" ht="15" hidden="1">
      <c r="B29" s="408"/>
      <c r="C29" s="408"/>
      <c r="D29" s="408"/>
      <c r="E29" s="408"/>
      <c r="F29" s="408"/>
      <c r="G29" s="55" t="s">
        <v>156</v>
      </c>
    </row>
    <row r="30" spans="1:20" hidden="1"/>
  </sheetData>
  <mergeCells count="42">
    <mergeCell ref="O11:O18"/>
    <mergeCell ref="P11:P18"/>
    <mergeCell ref="B27:F27"/>
    <mergeCell ref="B28:F29"/>
    <mergeCell ref="Q20:R20"/>
    <mergeCell ref="D21:D22"/>
    <mergeCell ref="Q21:R21"/>
    <mergeCell ref="Q22:R22"/>
    <mergeCell ref="Q24:R24"/>
    <mergeCell ref="B25:G25"/>
    <mergeCell ref="Q25:R25"/>
    <mergeCell ref="E20:E22"/>
    <mergeCell ref="N20:N22"/>
    <mergeCell ref="B5:B24"/>
    <mergeCell ref="C6:C24"/>
    <mergeCell ref="D6:D9"/>
    <mergeCell ref="Q10:R10"/>
    <mergeCell ref="L3:O3"/>
    <mergeCell ref="P3:P4"/>
    <mergeCell ref="Q3:R4"/>
    <mergeCell ref="S3:S4"/>
    <mergeCell ref="O6:O9"/>
    <mergeCell ref="P6:P9"/>
    <mergeCell ref="Q7:R7"/>
    <mergeCell ref="Q8:R8"/>
    <mergeCell ref="Q9:R9"/>
    <mergeCell ref="E6:E9"/>
    <mergeCell ref="N6:N9"/>
    <mergeCell ref="D11:D18"/>
    <mergeCell ref="E11:E18"/>
    <mergeCell ref="N11:N18"/>
    <mergeCell ref="A1:T2"/>
    <mergeCell ref="A3:A4"/>
    <mergeCell ref="B3:B4"/>
    <mergeCell ref="C3:C4"/>
    <mergeCell ref="D3:D4"/>
    <mergeCell ref="E3:E4"/>
    <mergeCell ref="F3:F4"/>
    <mergeCell ref="G3:G4"/>
    <mergeCell ref="H3:H4"/>
    <mergeCell ref="J3:K3"/>
    <mergeCell ref="T3:T4"/>
  </mergeCells>
  <pageMargins left="0.23" right="0" top="0.59" bottom="0.7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1:M51"/>
  <sheetViews>
    <sheetView topLeftCell="A13" zoomScale="90" zoomScaleNormal="90" workbookViewId="0">
      <selection activeCell="I23" sqref="I23"/>
    </sheetView>
  </sheetViews>
  <sheetFormatPr defaultColWidth="9.140625" defaultRowHeight="14.25"/>
  <cols>
    <col min="1" max="1" width="14.7109375" style="122" customWidth="1"/>
    <col min="2" max="2" width="20.42578125" style="122" customWidth="1"/>
    <col min="3" max="3" width="23.42578125" style="122" customWidth="1"/>
    <col min="4" max="4" width="26.28515625" style="122" customWidth="1"/>
    <col min="5" max="5" width="29.42578125" style="122" customWidth="1"/>
    <col min="6" max="6" width="15.140625" style="122" customWidth="1"/>
    <col min="7" max="7" width="8.5703125" style="120" customWidth="1"/>
    <col min="8" max="8" width="12.5703125" style="122" customWidth="1"/>
    <col min="9" max="9" width="31" style="123" customWidth="1"/>
    <col min="10" max="16384" width="9.140625" style="122"/>
  </cols>
  <sheetData>
    <row r="1" spans="1:9" s="120" customFormat="1" ht="60" customHeight="1">
      <c r="A1" s="419" t="s">
        <v>232</v>
      </c>
      <c r="B1" s="419"/>
      <c r="C1" s="419"/>
      <c r="D1" s="419"/>
      <c r="E1" s="419"/>
      <c r="F1" s="419"/>
      <c r="G1" s="419"/>
      <c r="H1" s="419"/>
      <c r="I1" s="419"/>
    </row>
    <row r="2" spans="1:9" s="121" customFormat="1" ht="39" customHeight="1">
      <c r="A2" s="280" t="s">
        <v>32</v>
      </c>
      <c r="B2" s="280" t="s">
        <v>24</v>
      </c>
      <c r="C2" s="280" t="s">
        <v>184</v>
      </c>
      <c r="D2" s="280" t="s">
        <v>1</v>
      </c>
      <c r="E2" s="280" t="s">
        <v>0</v>
      </c>
      <c r="F2" s="280" t="s">
        <v>83</v>
      </c>
      <c r="G2" s="280" t="s">
        <v>3</v>
      </c>
      <c r="H2" s="280" t="s">
        <v>4</v>
      </c>
      <c r="I2" s="280" t="s">
        <v>25</v>
      </c>
    </row>
    <row r="3" spans="1:9" s="109" customFormat="1" ht="60" customHeight="1">
      <c r="A3" s="103" t="s">
        <v>9</v>
      </c>
      <c r="B3" s="103">
        <v>6100</v>
      </c>
      <c r="C3" s="103"/>
      <c r="D3" s="124" t="s">
        <v>186</v>
      </c>
      <c r="E3" s="103" t="s">
        <v>12</v>
      </c>
      <c r="F3" s="105">
        <v>20500</v>
      </c>
      <c r="G3" s="103">
        <v>1</v>
      </c>
      <c r="H3" s="103" t="s">
        <v>40</v>
      </c>
      <c r="I3" s="103"/>
    </row>
    <row r="4" spans="1:9" s="109" customFormat="1" ht="32.25" customHeight="1">
      <c r="A4" s="103" t="s">
        <v>9</v>
      </c>
      <c r="B4" s="103" t="s">
        <v>64</v>
      </c>
      <c r="C4" s="300"/>
      <c r="D4" s="103" t="s">
        <v>11</v>
      </c>
      <c r="E4" s="103">
        <v>30060426</v>
      </c>
      <c r="F4" s="105">
        <v>5500</v>
      </c>
      <c r="G4" s="103">
        <v>1</v>
      </c>
      <c r="H4" s="103" t="s">
        <v>218</v>
      </c>
      <c r="I4" s="103"/>
    </row>
    <row r="5" spans="1:9" s="109" customFormat="1" ht="32.25" customHeight="1">
      <c r="A5" s="103" t="s">
        <v>9</v>
      </c>
      <c r="B5" s="103" t="s">
        <v>64</v>
      </c>
      <c r="C5" s="301"/>
      <c r="D5" s="103" t="s">
        <v>11</v>
      </c>
      <c r="E5" s="103">
        <v>30060427</v>
      </c>
      <c r="F5" s="105">
        <v>5500</v>
      </c>
      <c r="G5" s="103">
        <v>1</v>
      </c>
      <c r="H5" s="103" t="s">
        <v>40</v>
      </c>
      <c r="I5" s="103"/>
    </row>
    <row r="6" spans="1:9" s="111" customFormat="1" ht="32.25" customHeight="1">
      <c r="A6" s="108" t="s">
        <v>9</v>
      </c>
      <c r="B6" s="103" t="s">
        <v>65</v>
      </c>
      <c r="C6" s="301"/>
      <c r="D6" s="103" t="s">
        <v>11</v>
      </c>
      <c r="E6" s="109" t="s">
        <v>92</v>
      </c>
      <c r="F6" s="308">
        <v>5500</v>
      </c>
      <c r="G6" s="110">
        <v>1</v>
      </c>
      <c r="H6" s="103" t="s">
        <v>40</v>
      </c>
      <c r="I6" s="119"/>
    </row>
    <row r="7" spans="1:9" s="111" customFormat="1" ht="32.25" customHeight="1">
      <c r="A7" s="108" t="s">
        <v>9</v>
      </c>
      <c r="B7" s="103" t="s">
        <v>65</v>
      </c>
      <c r="C7" s="301"/>
      <c r="D7" s="103" t="s">
        <v>11</v>
      </c>
      <c r="E7" s="103" t="s">
        <v>93</v>
      </c>
      <c r="F7" s="308">
        <v>5500</v>
      </c>
      <c r="G7" s="110">
        <v>1</v>
      </c>
      <c r="H7" s="103" t="s">
        <v>40</v>
      </c>
      <c r="I7" s="119"/>
    </row>
    <row r="8" spans="1:9" s="111" customFormat="1" ht="32.25" customHeight="1">
      <c r="A8" s="108" t="s">
        <v>9</v>
      </c>
      <c r="B8" s="103" t="s">
        <v>65</v>
      </c>
      <c r="C8" s="301"/>
      <c r="D8" s="103" t="s">
        <v>11</v>
      </c>
      <c r="E8" s="103" t="s">
        <v>94</v>
      </c>
      <c r="F8" s="308">
        <v>5500</v>
      </c>
      <c r="G8" s="110">
        <v>1</v>
      </c>
      <c r="H8" s="103" t="s">
        <v>218</v>
      </c>
      <c r="I8" s="119"/>
    </row>
    <row r="9" spans="1:9" s="111" customFormat="1" ht="32.25" customHeight="1">
      <c r="A9" s="108"/>
      <c r="B9" s="103"/>
      <c r="C9" s="302"/>
      <c r="D9" s="103"/>
      <c r="E9" s="103"/>
      <c r="F9" s="308"/>
      <c r="G9" s="110"/>
      <c r="H9" s="103"/>
      <c r="I9" s="310"/>
    </row>
    <row r="10" spans="1:9" s="109" customFormat="1" ht="57" customHeight="1">
      <c r="A10" s="103" t="s">
        <v>9</v>
      </c>
      <c r="B10" s="110" t="s">
        <v>66</v>
      </c>
      <c r="C10" s="110"/>
      <c r="D10" s="110" t="s">
        <v>13</v>
      </c>
      <c r="E10" s="110" t="s">
        <v>14</v>
      </c>
      <c r="F10" s="112">
        <v>5500</v>
      </c>
      <c r="G10" s="110">
        <v>1</v>
      </c>
      <c r="H10" s="103" t="s">
        <v>40</v>
      </c>
      <c r="I10" s="103"/>
    </row>
    <row r="11" spans="1:9" s="109" customFormat="1" ht="57" customHeight="1">
      <c r="A11" s="108" t="s">
        <v>9</v>
      </c>
      <c r="B11" s="103" t="s">
        <v>67</v>
      </c>
      <c r="C11" s="103"/>
      <c r="D11" s="103" t="s">
        <v>42</v>
      </c>
      <c r="E11" s="103" t="s">
        <v>41</v>
      </c>
      <c r="F11" s="105">
        <v>2300</v>
      </c>
      <c r="G11" s="103">
        <v>1</v>
      </c>
      <c r="H11" s="103" t="s">
        <v>218</v>
      </c>
      <c r="I11" s="106"/>
    </row>
    <row r="12" spans="1:9" s="109" customFormat="1" ht="57.75" customHeight="1">
      <c r="A12" s="108" t="s">
        <v>9</v>
      </c>
      <c r="B12" s="103" t="s">
        <v>43</v>
      </c>
      <c r="C12" s="103"/>
      <c r="D12" s="103" t="s">
        <v>44</v>
      </c>
      <c r="E12" s="113" t="s">
        <v>221</v>
      </c>
      <c r="F12" s="105">
        <v>1650</v>
      </c>
      <c r="G12" s="103">
        <v>1</v>
      </c>
      <c r="H12" s="103" t="s">
        <v>218</v>
      </c>
      <c r="I12" s="103"/>
    </row>
    <row r="13" spans="1:9" s="109" customFormat="1" ht="29.25" customHeight="1">
      <c r="A13" s="108" t="s">
        <v>9</v>
      </c>
      <c r="B13" s="103" t="s">
        <v>45</v>
      </c>
      <c r="C13" s="423"/>
      <c r="D13" s="103" t="s">
        <v>47</v>
      </c>
      <c r="E13" s="103" t="s">
        <v>46</v>
      </c>
      <c r="F13" s="105">
        <v>2800</v>
      </c>
      <c r="G13" s="103">
        <v>1</v>
      </c>
      <c r="H13" s="103" t="s">
        <v>218</v>
      </c>
      <c r="I13" s="103"/>
    </row>
    <row r="14" spans="1:9" s="109" customFormat="1" ht="30" customHeight="1">
      <c r="A14" s="108" t="s">
        <v>9</v>
      </c>
      <c r="B14" s="103" t="s">
        <v>45</v>
      </c>
      <c r="C14" s="424"/>
      <c r="D14" s="103" t="s">
        <v>47</v>
      </c>
      <c r="E14" s="103" t="s">
        <v>48</v>
      </c>
      <c r="F14" s="105">
        <v>2800</v>
      </c>
      <c r="G14" s="103">
        <v>1</v>
      </c>
      <c r="H14" s="103" t="s">
        <v>218</v>
      </c>
      <c r="I14" s="103"/>
    </row>
    <row r="15" spans="1:9" s="109" customFormat="1" ht="31.5" customHeight="1">
      <c r="A15" s="108" t="s">
        <v>9</v>
      </c>
      <c r="B15" s="103" t="s">
        <v>45</v>
      </c>
      <c r="C15" s="425"/>
      <c r="D15" s="103" t="s">
        <v>47</v>
      </c>
      <c r="E15" s="103" t="s">
        <v>49</v>
      </c>
      <c r="F15" s="105">
        <v>2800</v>
      </c>
      <c r="G15" s="103">
        <v>1</v>
      </c>
      <c r="H15" s="103" t="s">
        <v>218</v>
      </c>
      <c r="I15" s="103"/>
    </row>
    <row r="16" spans="1:9" s="109" customFormat="1" ht="57" customHeight="1">
      <c r="A16" s="110" t="s">
        <v>9</v>
      </c>
      <c r="B16" s="110" t="s">
        <v>53</v>
      </c>
      <c r="C16" s="110"/>
      <c r="D16" s="110" t="s">
        <v>11</v>
      </c>
      <c r="E16" s="103" t="s">
        <v>54</v>
      </c>
      <c r="F16" s="105">
        <v>2970</v>
      </c>
      <c r="G16" s="103">
        <v>1</v>
      </c>
      <c r="H16" s="103" t="s">
        <v>218</v>
      </c>
      <c r="I16" s="103"/>
    </row>
    <row r="17" spans="1:13" s="109" customFormat="1" ht="28.5" customHeight="1">
      <c r="A17" s="108" t="s">
        <v>9</v>
      </c>
      <c r="B17" s="103" t="s">
        <v>55</v>
      </c>
      <c r="C17" s="423"/>
      <c r="D17" s="103" t="s">
        <v>57</v>
      </c>
      <c r="E17" s="103" t="s">
        <v>56</v>
      </c>
      <c r="F17" s="105">
        <v>3700</v>
      </c>
      <c r="G17" s="103">
        <v>1</v>
      </c>
      <c r="H17" s="103" t="s">
        <v>40</v>
      </c>
      <c r="I17" s="103"/>
      <c r="M17" s="109" t="s">
        <v>187</v>
      </c>
    </row>
    <row r="18" spans="1:13" s="109" customFormat="1" ht="28.5" customHeight="1">
      <c r="A18" s="108" t="s">
        <v>9</v>
      </c>
      <c r="B18" s="103" t="s">
        <v>55</v>
      </c>
      <c r="C18" s="425"/>
      <c r="D18" s="103" t="s">
        <v>57</v>
      </c>
      <c r="E18" s="103" t="s">
        <v>58</v>
      </c>
      <c r="F18" s="105">
        <v>3700</v>
      </c>
      <c r="G18" s="103">
        <v>1</v>
      </c>
      <c r="H18" s="103" t="s">
        <v>40</v>
      </c>
      <c r="I18" s="103"/>
    </row>
    <row r="19" spans="1:13" s="109" customFormat="1" ht="25.15" customHeight="1">
      <c r="A19" s="108" t="s">
        <v>9</v>
      </c>
      <c r="B19" s="103" t="s">
        <v>59</v>
      </c>
      <c r="C19" s="423"/>
      <c r="D19" s="103" t="s">
        <v>60</v>
      </c>
      <c r="E19" s="103" t="s">
        <v>61</v>
      </c>
      <c r="F19" s="105">
        <v>750</v>
      </c>
      <c r="G19" s="103">
        <v>1</v>
      </c>
      <c r="H19" s="103" t="s">
        <v>218</v>
      </c>
      <c r="I19" s="103"/>
    </row>
    <row r="20" spans="1:13" s="109" customFormat="1" ht="25.15" customHeight="1">
      <c r="A20" s="108" t="s">
        <v>9</v>
      </c>
      <c r="B20" s="103" t="s">
        <v>59</v>
      </c>
      <c r="C20" s="424"/>
      <c r="D20" s="103" t="s">
        <v>60</v>
      </c>
      <c r="E20" s="103" t="s">
        <v>62</v>
      </c>
      <c r="F20" s="105">
        <v>750</v>
      </c>
      <c r="G20" s="103">
        <v>1</v>
      </c>
      <c r="H20" s="103" t="s">
        <v>40</v>
      </c>
      <c r="I20" s="103"/>
    </row>
    <row r="21" spans="1:13" s="109" customFormat="1" ht="25.15" customHeight="1">
      <c r="A21" s="108" t="s">
        <v>9</v>
      </c>
      <c r="B21" s="103" t="s">
        <v>59</v>
      </c>
      <c r="C21" s="424"/>
      <c r="D21" s="103" t="s">
        <v>60</v>
      </c>
      <c r="E21" s="103" t="s">
        <v>63</v>
      </c>
      <c r="F21" s="105">
        <v>750</v>
      </c>
      <c r="G21" s="103">
        <v>1</v>
      </c>
      <c r="H21" s="103" t="s">
        <v>228</v>
      </c>
      <c r="I21" s="103"/>
    </row>
    <row r="22" spans="1:13" s="111" customFormat="1" ht="25.15" customHeight="1">
      <c r="A22" s="108" t="s">
        <v>9</v>
      </c>
      <c r="B22" s="103" t="s">
        <v>59</v>
      </c>
      <c r="C22" s="424"/>
      <c r="D22" s="103" t="s">
        <v>60</v>
      </c>
      <c r="E22" s="103">
        <v>1523</v>
      </c>
      <c r="F22" s="105">
        <v>750</v>
      </c>
      <c r="G22" s="110">
        <v>1</v>
      </c>
      <c r="H22" s="103" t="s">
        <v>218</v>
      </c>
      <c r="I22" s="104"/>
    </row>
    <row r="23" spans="1:13" s="111" customFormat="1" ht="25.15" customHeight="1">
      <c r="A23" s="108" t="s">
        <v>9</v>
      </c>
      <c r="B23" s="103" t="s">
        <v>59</v>
      </c>
      <c r="C23" s="425"/>
      <c r="D23" s="103" t="s">
        <v>60</v>
      </c>
      <c r="E23" s="103">
        <v>1431</v>
      </c>
      <c r="F23" s="105">
        <v>750</v>
      </c>
      <c r="G23" s="110">
        <v>1</v>
      </c>
      <c r="H23" s="103" t="s">
        <v>218</v>
      </c>
      <c r="I23" s="104"/>
    </row>
    <row r="24" spans="1:13" s="118" customFormat="1" ht="23.25" customHeight="1">
      <c r="A24" s="103" t="s">
        <v>9</v>
      </c>
      <c r="B24" s="103" t="s">
        <v>10</v>
      </c>
      <c r="C24" s="103" t="s">
        <v>194</v>
      </c>
      <c r="D24" s="103" t="s">
        <v>195</v>
      </c>
      <c r="E24" s="117" t="s">
        <v>150</v>
      </c>
      <c r="F24" s="105">
        <v>5000</v>
      </c>
      <c r="G24" s="103">
        <v>1</v>
      </c>
      <c r="H24" s="103" t="s">
        <v>40</v>
      </c>
      <c r="I24" s="107"/>
    </row>
    <row r="25" spans="1:13" s="115" customFormat="1" ht="35.450000000000003" customHeight="1">
      <c r="A25" s="420" t="s">
        <v>8</v>
      </c>
      <c r="B25" s="421"/>
      <c r="C25" s="421"/>
      <c r="D25" s="421"/>
      <c r="E25" s="421"/>
      <c r="F25" s="422"/>
      <c r="G25" s="281">
        <f>SUM(G3:G24)</f>
        <v>21</v>
      </c>
      <c r="H25" s="420"/>
      <c r="I25" s="422"/>
    </row>
    <row r="26" spans="1:13" s="115" customFormat="1" ht="16.5">
      <c r="G26" s="109"/>
      <c r="I26" s="114"/>
    </row>
    <row r="27" spans="1:13" s="115" customFormat="1" ht="16.5">
      <c r="A27" s="116"/>
      <c r="G27" s="109"/>
      <c r="I27" s="114"/>
    </row>
    <row r="28" spans="1:13" s="115" customFormat="1" ht="16.5">
      <c r="G28" s="109"/>
      <c r="I28" s="114"/>
    </row>
    <row r="29" spans="1:13" s="115" customFormat="1" ht="16.5">
      <c r="G29" s="109"/>
      <c r="I29" s="114"/>
    </row>
    <row r="31" spans="1:13" s="115" customFormat="1" ht="16.5">
      <c r="G31" s="109"/>
      <c r="I31" s="114"/>
    </row>
    <row r="32" spans="1:13" s="115" customFormat="1" ht="16.5">
      <c r="G32" s="109"/>
      <c r="I32" s="114"/>
    </row>
    <row r="33" spans="7:9" s="115" customFormat="1" ht="16.5">
      <c r="G33" s="109"/>
      <c r="I33" s="114"/>
    </row>
    <row r="34" spans="7:9" s="115" customFormat="1" ht="16.5">
      <c r="G34" s="109"/>
      <c r="I34" s="114"/>
    </row>
    <row r="35" spans="7:9" s="115" customFormat="1" ht="16.5">
      <c r="G35" s="109"/>
      <c r="I35" s="114"/>
    </row>
    <row r="36" spans="7:9" s="115" customFormat="1" ht="16.5">
      <c r="G36" s="109"/>
      <c r="I36" s="114"/>
    </row>
    <row r="37" spans="7:9" s="115" customFormat="1" ht="16.5">
      <c r="G37" s="109"/>
      <c r="I37" s="114"/>
    </row>
    <row r="38" spans="7:9" s="115" customFormat="1" ht="16.5">
      <c r="G38" s="109"/>
      <c r="I38" s="114"/>
    </row>
    <row r="39" spans="7:9" s="115" customFormat="1" ht="16.5">
      <c r="G39" s="109"/>
      <c r="I39" s="114"/>
    </row>
    <row r="40" spans="7:9" s="115" customFormat="1" ht="16.5">
      <c r="G40" s="109"/>
      <c r="I40" s="114"/>
    </row>
    <row r="41" spans="7:9" s="115" customFormat="1" ht="16.5">
      <c r="G41" s="109"/>
      <c r="I41" s="114"/>
    </row>
    <row r="42" spans="7:9" s="115" customFormat="1" ht="16.5">
      <c r="G42" s="109"/>
      <c r="I42" s="114"/>
    </row>
    <row r="43" spans="7:9" s="115" customFormat="1" ht="16.5">
      <c r="G43" s="109"/>
      <c r="I43" s="114"/>
    </row>
    <row r="44" spans="7:9" s="115" customFormat="1" ht="16.5">
      <c r="G44" s="109"/>
      <c r="I44" s="114"/>
    </row>
    <row r="45" spans="7:9" s="115" customFormat="1" ht="16.5">
      <c r="G45" s="109"/>
      <c r="I45" s="114"/>
    </row>
    <row r="46" spans="7:9" s="115" customFormat="1" ht="16.5">
      <c r="G46" s="109"/>
      <c r="I46" s="114"/>
    </row>
    <row r="47" spans="7:9" s="115" customFormat="1" ht="16.5">
      <c r="G47" s="109"/>
      <c r="I47" s="114"/>
    </row>
    <row r="48" spans="7:9" s="115" customFormat="1" ht="16.5">
      <c r="G48" s="109"/>
      <c r="I48" s="114"/>
    </row>
    <row r="49" spans="7:9" s="115" customFormat="1" ht="16.5">
      <c r="G49" s="109"/>
      <c r="I49" s="114"/>
    </row>
    <row r="50" spans="7:9" s="115" customFormat="1" ht="16.5">
      <c r="G50" s="109"/>
      <c r="I50" s="114"/>
    </row>
    <row r="51" spans="7:9" s="115" customFormat="1" ht="16.5">
      <c r="G51" s="109"/>
      <c r="I51" s="114"/>
    </row>
  </sheetData>
  <autoFilter ref="A2:I25"/>
  <mergeCells count="6">
    <mergeCell ref="A1:I1"/>
    <mergeCell ref="A25:F25"/>
    <mergeCell ref="H25:I25"/>
    <mergeCell ref="C13:C15"/>
    <mergeCell ref="C17:C18"/>
    <mergeCell ref="C19:C23"/>
  </mergeCells>
  <pageMargins left="1.75" right="0" top="0.75" bottom="0.75" header="0.3" footer="0.3"/>
  <pageSetup paperSize="9" scale="55" fitToWidth="0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A1:L10"/>
  <sheetViews>
    <sheetView topLeftCell="A4" zoomScaleNormal="100" workbookViewId="0">
      <selection activeCell="I9" sqref="I9"/>
    </sheetView>
  </sheetViews>
  <sheetFormatPr defaultColWidth="12" defaultRowHeight="14.25"/>
  <cols>
    <col min="1" max="1" width="5.7109375" style="231" customWidth="1"/>
    <col min="2" max="2" width="12.42578125" style="231" customWidth="1"/>
    <col min="3" max="3" width="23.7109375" style="231" customWidth="1"/>
    <col min="4" max="4" width="12.42578125" style="242" customWidth="1"/>
    <col min="5" max="5" width="14.5703125" style="231" bestFit="1" customWidth="1"/>
    <col min="6" max="6" width="14" style="231" customWidth="1"/>
    <col min="7" max="7" width="22.5703125" style="231" customWidth="1"/>
    <col min="8" max="16384" width="12" style="231"/>
  </cols>
  <sheetData>
    <row r="1" spans="1:12" s="226" customFormat="1" ht="69" customHeight="1">
      <c r="A1" s="224"/>
      <c r="B1" s="428" t="s">
        <v>231</v>
      </c>
      <c r="C1" s="428"/>
      <c r="D1" s="428"/>
      <c r="E1" s="428"/>
      <c r="F1" s="428"/>
      <c r="G1" s="428"/>
      <c r="H1" s="225"/>
      <c r="I1" s="224"/>
      <c r="J1" s="224"/>
      <c r="K1" s="224"/>
    </row>
    <row r="2" spans="1:12" s="227" customFormat="1" ht="54" customHeight="1">
      <c r="B2" s="282" t="s">
        <v>32</v>
      </c>
      <c r="C2" s="282" t="s">
        <v>24</v>
      </c>
      <c r="D2" s="282" t="s">
        <v>3</v>
      </c>
      <c r="E2" s="282" t="s">
        <v>2</v>
      </c>
      <c r="F2" s="282" t="s">
        <v>4</v>
      </c>
      <c r="G2" s="282" t="s">
        <v>25</v>
      </c>
      <c r="I2" s="228"/>
      <c r="J2" s="229"/>
      <c r="K2" s="230"/>
    </row>
    <row r="3" spans="1:12" ht="45" customHeight="1">
      <c r="B3" s="232" t="s">
        <v>26</v>
      </c>
      <c r="C3" s="233" t="s">
        <v>220</v>
      </c>
      <c r="D3" s="234">
        <v>8</v>
      </c>
      <c r="E3" s="235">
        <v>1000</v>
      </c>
      <c r="F3" s="233" t="s">
        <v>40</v>
      </c>
      <c r="G3" s="303"/>
      <c r="K3" s="238"/>
    </row>
    <row r="4" spans="1:12" ht="45" customHeight="1">
      <c r="B4" s="232" t="s">
        <v>26</v>
      </c>
      <c r="C4" s="233" t="s">
        <v>201</v>
      </c>
      <c r="D4" s="234">
        <v>5</v>
      </c>
      <c r="E4" s="235">
        <v>1350</v>
      </c>
      <c r="F4" s="233" t="s">
        <v>40</v>
      </c>
      <c r="G4" s="168"/>
      <c r="I4" s="236"/>
      <c r="J4" s="237"/>
      <c r="K4" s="238"/>
    </row>
    <row r="5" spans="1:12" ht="45" customHeight="1">
      <c r="B5" s="232" t="s">
        <v>26</v>
      </c>
      <c r="C5" s="233" t="s">
        <v>70</v>
      </c>
      <c r="D5" s="234">
        <v>24</v>
      </c>
      <c r="E5" s="240">
        <v>900</v>
      </c>
      <c r="F5" s="233" t="s">
        <v>238</v>
      </c>
      <c r="G5" s="307"/>
      <c r="I5" s="236"/>
      <c r="J5" s="237"/>
      <c r="K5" s="238"/>
      <c r="L5" s="231" t="s">
        <v>237</v>
      </c>
    </row>
    <row r="6" spans="1:12" ht="45" customHeight="1">
      <c r="B6" s="267" t="s">
        <v>26</v>
      </c>
      <c r="C6" s="233" t="s">
        <v>227</v>
      </c>
      <c r="D6" s="234">
        <v>4</v>
      </c>
      <c r="E6" s="240">
        <v>1000</v>
      </c>
      <c r="F6" s="233" t="s">
        <v>238</v>
      </c>
      <c r="G6" s="265"/>
      <c r="J6" s="236"/>
    </row>
    <row r="7" spans="1:12" ht="45" customHeight="1">
      <c r="B7" s="232" t="s">
        <v>26</v>
      </c>
      <c r="C7" s="233" t="s">
        <v>27</v>
      </c>
      <c r="D7" s="234">
        <v>1</v>
      </c>
      <c r="E7" s="240">
        <v>600</v>
      </c>
      <c r="F7" s="233" t="s">
        <v>40</v>
      </c>
      <c r="G7" s="168" t="s">
        <v>71</v>
      </c>
      <c r="H7" s="239"/>
      <c r="I7" s="236"/>
      <c r="J7" s="237" t="s">
        <v>187</v>
      </c>
      <c r="K7" s="238"/>
    </row>
    <row r="8" spans="1:12" ht="45" customHeight="1">
      <c r="B8" s="232" t="s">
        <v>26</v>
      </c>
      <c r="C8" s="233" t="s">
        <v>28</v>
      </c>
      <c r="D8" s="309">
        <v>3</v>
      </c>
      <c r="E8" s="235">
        <v>1300</v>
      </c>
      <c r="F8" s="233" t="s">
        <v>40</v>
      </c>
      <c r="G8" s="168"/>
      <c r="H8" s="239"/>
      <c r="I8" s="236"/>
      <c r="J8" s="237"/>
      <c r="K8" s="238"/>
      <c r="L8" s="231" t="s">
        <v>239</v>
      </c>
    </row>
    <row r="9" spans="1:12" ht="45" customHeight="1">
      <c r="B9" s="232" t="s">
        <v>26</v>
      </c>
      <c r="C9" s="233" t="s">
        <v>29</v>
      </c>
      <c r="D9" s="234">
        <v>1</v>
      </c>
      <c r="E9" s="239">
        <v>800</v>
      </c>
      <c r="F9" s="233" t="s">
        <v>40</v>
      </c>
      <c r="G9" s="168" t="s">
        <v>71</v>
      </c>
      <c r="I9" s="241"/>
      <c r="J9" s="237"/>
      <c r="K9" s="238"/>
    </row>
    <row r="10" spans="1:12" ht="45" customHeight="1">
      <c r="B10" s="426" t="s">
        <v>8</v>
      </c>
      <c r="C10" s="427"/>
      <c r="D10" s="283">
        <f>SUM(D3:D9)</f>
        <v>46</v>
      </c>
      <c r="E10" s="284"/>
      <c r="F10" s="284"/>
      <c r="G10" s="284"/>
    </row>
  </sheetData>
  <autoFilter ref="B2:G10"/>
  <mergeCells count="2">
    <mergeCell ref="B10:C10"/>
    <mergeCell ref="B1:G1"/>
  </mergeCells>
  <pageMargins left="1.25" right="0" top="0" bottom="0" header="0.02" footer="0.19"/>
  <pageSetup paperSize="9" fitToWidth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7030A0"/>
    <pageSetUpPr fitToPage="1"/>
  </sheetPr>
  <dimension ref="A1:L12"/>
  <sheetViews>
    <sheetView tabSelected="1" topLeftCell="A4" zoomScale="90" zoomScaleNormal="90" workbookViewId="0">
      <selection activeCell="H5" sqref="H5"/>
    </sheetView>
  </sheetViews>
  <sheetFormatPr defaultColWidth="9.140625" defaultRowHeight="18"/>
  <cols>
    <col min="1" max="1" width="13.28515625" style="245" customWidth="1"/>
    <col min="2" max="3" width="20.42578125" style="221" customWidth="1"/>
    <col min="4" max="4" width="18.7109375" style="221" customWidth="1"/>
    <col min="5" max="5" width="41.28515625" style="215" bestFit="1" customWidth="1"/>
    <col min="6" max="6" width="18.140625" style="221" customWidth="1"/>
    <col min="7" max="7" width="7" style="246" customWidth="1"/>
    <col min="8" max="8" width="13.28515625" style="221" customWidth="1"/>
    <col min="9" max="9" width="29.5703125" style="215" customWidth="1"/>
    <col min="10" max="16384" width="9.140625" style="221"/>
  </cols>
  <sheetData>
    <row r="1" spans="1:12" ht="109.15" customHeight="1">
      <c r="A1" s="419" t="s">
        <v>230</v>
      </c>
      <c r="B1" s="419"/>
      <c r="C1" s="419"/>
      <c r="D1" s="419"/>
      <c r="E1" s="419"/>
      <c r="F1" s="419"/>
      <c r="G1" s="419"/>
      <c r="H1" s="419"/>
      <c r="I1" s="419"/>
    </row>
    <row r="2" spans="1:12" s="205" customFormat="1" ht="41.25" customHeight="1">
      <c r="A2" s="280" t="s">
        <v>32</v>
      </c>
      <c r="B2" s="280" t="s">
        <v>33</v>
      </c>
      <c r="C2" s="280" t="s">
        <v>185</v>
      </c>
      <c r="D2" s="280" t="s">
        <v>1</v>
      </c>
      <c r="E2" s="280" t="s">
        <v>0</v>
      </c>
      <c r="F2" s="279" t="s">
        <v>234</v>
      </c>
      <c r="G2" s="280" t="s">
        <v>3</v>
      </c>
      <c r="H2" s="280" t="s">
        <v>4</v>
      </c>
      <c r="I2" s="280" t="s">
        <v>25</v>
      </c>
    </row>
    <row r="3" spans="1:12" s="205" customFormat="1" ht="36" customHeight="1">
      <c r="A3" s="211" t="s">
        <v>22</v>
      </c>
      <c r="B3" s="429" t="s">
        <v>15</v>
      </c>
      <c r="C3" s="429"/>
      <c r="D3" s="197" t="s">
        <v>68</v>
      </c>
      <c r="E3" s="197">
        <v>501137</v>
      </c>
      <c r="F3" s="247">
        <v>1400</v>
      </c>
      <c r="G3" s="197">
        <v>1</v>
      </c>
      <c r="H3" s="219" t="s">
        <v>218</v>
      </c>
      <c r="I3" s="203"/>
    </row>
    <row r="4" spans="1:12" ht="33.75" customHeight="1">
      <c r="A4" s="211" t="s">
        <v>22</v>
      </c>
      <c r="B4" s="429"/>
      <c r="C4" s="429"/>
      <c r="D4" s="197" t="s">
        <v>68</v>
      </c>
      <c r="E4" s="197">
        <v>501138</v>
      </c>
      <c r="F4" s="247">
        <v>1400</v>
      </c>
      <c r="G4" s="197">
        <v>1</v>
      </c>
      <c r="H4" s="211" t="s">
        <v>218</v>
      </c>
      <c r="I4" s="211"/>
    </row>
    <row r="5" spans="1:12" ht="35.25" customHeight="1">
      <c r="A5" s="211" t="s">
        <v>22</v>
      </c>
      <c r="B5" s="429"/>
      <c r="C5" s="429"/>
      <c r="D5" s="197" t="s">
        <v>68</v>
      </c>
      <c r="E5" s="197">
        <v>501141</v>
      </c>
      <c r="F5" s="247">
        <v>1400</v>
      </c>
      <c r="G5" s="197">
        <v>1</v>
      </c>
      <c r="H5" s="211" t="s">
        <v>218</v>
      </c>
      <c r="I5" s="211"/>
    </row>
    <row r="6" spans="1:12" ht="34.5" customHeight="1">
      <c r="A6" s="211" t="s">
        <v>22</v>
      </c>
      <c r="B6" s="429" t="s">
        <v>16</v>
      </c>
      <c r="C6" s="429"/>
      <c r="D6" s="197" t="s">
        <v>69</v>
      </c>
      <c r="E6" s="197">
        <v>1000822518</v>
      </c>
      <c r="F6" s="247">
        <v>1570</v>
      </c>
      <c r="G6" s="197">
        <v>1</v>
      </c>
      <c r="H6" s="211" t="s">
        <v>40</v>
      </c>
      <c r="I6" s="250"/>
    </row>
    <row r="7" spans="1:12" ht="36.75" customHeight="1">
      <c r="A7" s="211" t="s">
        <v>22</v>
      </c>
      <c r="B7" s="430"/>
      <c r="C7" s="429"/>
      <c r="D7" s="197" t="s">
        <v>69</v>
      </c>
      <c r="E7" s="197">
        <v>1000822519</v>
      </c>
      <c r="F7" s="248">
        <v>1570</v>
      </c>
      <c r="G7" s="197">
        <v>1</v>
      </c>
      <c r="H7" s="304" t="s">
        <v>40</v>
      </c>
      <c r="I7" s="243"/>
    </row>
    <row r="8" spans="1:12" ht="35.25" customHeight="1">
      <c r="A8" s="211" t="s">
        <v>22</v>
      </c>
      <c r="B8" s="429"/>
      <c r="C8" s="429"/>
      <c r="D8" s="197" t="s">
        <v>69</v>
      </c>
      <c r="E8" s="197">
        <v>1000822521</v>
      </c>
      <c r="F8" s="247">
        <v>1570</v>
      </c>
      <c r="G8" s="197">
        <v>1</v>
      </c>
      <c r="H8" s="244" t="s">
        <v>40</v>
      </c>
      <c r="I8" s="211"/>
    </row>
    <row r="9" spans="1:12" ht="48.75" customHeight="1">
      <c r="A9" s="211" t="s">
        <v>22</v>
      </c>
      <c r="B9" s="429" t="s">
        <v>17</v>
      </c>
      <c r="C9" s="429"/>
      <c r="D9" s="197" t="s">
        <v>69</v>
      </c>
      <c r="E9" s="197" t="s">
        <v>18</v>
      </c>
      <c r="F9" s="211">
        <v>950</v>
      </c>
      <c r="G9" s="197">
        <v>1</v>
      </c>
      <c r="H9" s="211" t="s">
        <v>40</v>
      </c>
      <c r="I9" s="211"/>
    </row>
    <row r="10" spans="1:12" ht="55.5" customHeight="1">
      <c r="A10" s="211" t="s">
        <v>22</v>
      </c>
      <c r="B10" s="429"/>
      <c r="C10" s="429"/>
      <c r="D10" s="197" t="s">
        <v>69</v>
      </c>
      <c r="E10" s="197" t="s">
        <v>19</v>
      </c>
      <c r="F10" s="211">
        <v>950</v>
      </c>
      <c r="G10" s="197">
        <v>1</v>
      </c>
      <c r="H10" s="211" t="s">
        <v>40</v>
      </c>
      <c r="I10" s="211"/>
      <c r="L10" s="221" t="s">
        <v>187</v>
      </c>
    </row>
    <row r="11" spans="1:12" ht="87" customHeight="1">
      <c r="A11" s="211" t="s">
        <v>22</v>
      </c>
      <c r="B11" s="249" t="s">
        <v>20</v>
      </c>
      <c r="C11" s="197"/>
      <c r="D11" s="197" t="s">
        <v>69</v>
      </c>
      <c r="E11" s="197" t="s">
        <v>21</v>
      </c>
      <c r="F11" s="247">
        <v>1500</v>
      </c>
      <c r="G11" s="197">
        <v>1</v>
      </c>
      <c r="H11" s="211" t="s">
        <v>40</v>
      </c>
      <c r="I11" s="219"/>
    </row>
    <row r="12" spans="1:12" s="220" customFormat="1" ht="34.5" customHeight="1">
      <c r="A12" s="342" t="s">
        <v>8</v>
      </c>
      <c r="B12" s="342"/>
      <c r="C12" s="342"/>
      <c r="D12" s="342"/>
      <c r="E12" s="342"/>
      <c r="F12" s="280"/>
      <c r="G12" s="280">
        <f>SUM(G3:G11)</f>
        <v>9</v>
      </c>
      <c r="H12" s="280"/>
      <c r="I12" s="280"/>
    </row>
  </sheetData>
  <autoFilter ref="A2:H12"/>
  <mergeCells count="8">
    <mergeCell ref="A12:E12"/>
    <mergeCell ref="B6:B8"/>
    <mergeCell ref="B9:B10"/>
    <mergeCell ref="A1:I1"/>
    <mergeCell ref="B3:B5"/>
    <mergeCell ref="C3:C5"/>
    <mergeCell ref="C6:C8"/>
    <mergeCell ref="C9:C10"/>
  </mergeCells>
  <printOptions horizontalCentered="1"/>
  <pageMargins left="0.25" right="0" top="0" bottom="0" header="0.3" footer="0.3"/>
  <pageSetup paperSize="9" scale="80" orientation="landscape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K40"/>
  <sheetViews>
    <sheetView topLeftCell="B1" workbookViewId="0">
      <selection activeCell="G13" sqref="G13"/>
    </sheetView>
  </sheetViews>
  <sheetFormatPr defaultColWidth="11.7109375" defaultRowHeight="14.25"/>
  <cols>
    <col min="1" max="1" width="1.7109375" style="231" hidden="1" customWidth="1"/>
    <col min="2" max="2" width="8.42578125" style="231" customWidth="1"/>
    <col min="3" max="3" width="13" style="231" customWidth="1"/>
    <col min="4" max="4" width="26.42578125" style="231" customWidth="1"/>
    <col min="5" max="5" width="20.42578125" style="231" customWidth="1"/>
    <col min="6" max="6" width="10.5703125" style="231" customWidth="1"/>
    <col min="7" max="7" width="25.140625" style="231" customWidth="1"/>
    <col min="8" max="8" width="5" style="242" customWidth="1"/>
    <col min="9" max="9" width="8.85546875" style="231" customWidth="1"/>
    <col min="10" max="10" width="10.28515625" style="231" customWidth="1"/>
    <col min="11" max="11" width="13.28515625" style="231" customWidth="1"/>
    <col min="12" max="16384" width="11.7109375" style="231"/>
  </cols>
  <sheetData>
    <row r="1" spans="2:11" ht="56.45" customHeight="1">
      <c r="B1" s="431" t="s">
        <v>235</v>
      </c>
      <c r="C1" s="431"/>
      <c r="D1" s="431"/>
      <c r="E1" s="431"/>
      <c r="F1" s="431"/>
      <c r="G1" s="431"/>
      <c r="H1" s="431"/>
      <c r="I1" s="431"/>
      <c r="J1" s="431"/>
      <c r="K1" s="431"/>
    </row>
    <row r="2" spans="2:11" s="194" customFormat="1" ht="41.25" customHeight="1">
      <c r="B2" s="282" t="s">
        <v>23</v>
      </c>
      <c r="C2" s="282" t="s">
        <v>24</v>
      </c>
      <c r="D2" s="282" t="s">
        <v>185</v>
      </c>
      <c r="E2" s="282" t="s">
        <v>72</v>
      </c>
      <c r="F2" s="282" t="s">
        <v>73</v>
      </c>
      <c r="G2" s="282" t="s">
        <v>74</v>
      </c>
      <c r="H2" s="282" t="s">
        <v>3</v>
      </c>
      <c r="I2" s="285" t="s">
        <v>84</v>
      </c>
      <c r="J2" s="282" t="s">
        <v>4</v>
      </c>
      <c r="K2" s="282" t="s">
        <v>25</v>
      </c>
    </row>
    <row r="3" spans="2:11" s="259" customFormat="1" ht="82.5" customHeight="1">
      <c r="B3" s="435" t="s">
        <v>75</v>
      </c>
      <c r="C3" s="264" t="s">
        <v>76</v>
      </c>
      <c r="D3" s="255"/>
      <c r="E3" s="256" t="s">
        <v>77</v>
      </c>
      <c r="F3" s="255" t="s">
        <v>78</v>
      </c>
      <c r="G3" s="256" t="s">
        <v>188</v>
      </c>
      <c r="H3" s="257">
        <v>1</v>
      </c>
      <c r="I3" s="261">
        <v>45</v>
      </c>
      <c r="J3" s="306" t="s">
        <v>199</v>
      </c>
      <c r="K3" s="263"/>
    </row>
    <row r="4" spans="2:11" s="259" customFormat="1" ht="37.5" customHeight="1">
      <c r="B4" s="436"/>
      <c r="C4" s="442" t="s">
        <v>31</v>
      </c>
      <c r="D4" s="440"/>
      <c r="E4" s="438" t="s">
        <v>80</v>
      </c>
      <c r="F4" s="440" t="s">
        <v>81</v>
      </c>
      <c r="G4" s="438" t="s">
        <v>188</v>
      </c>
      <c r="H4" s="440">
        <v>1</v>
      </c>
      <c r="I4" s="444">
        <v>50</v>
      </c>
      <c r="J4" s="446" t="s">
        <v>199</v>
      </c>
      <c r="K4" s="438"/>
    </row>
    <row r="5" spans="2:11" s="259" customFormat="1" ht="46.5" customHeight="1">
      <c r="B5" s="436"/>
      <c r="C5" s="443"/>
      <c r="D5" s="441"/>
      <c r="E5" s="439"/>
      <c r="F5" s="441"/>
      <c r="G5" s="439"/>
      <c r="H5" s="441"/>
      <c r="I5" s="445"/>
      <c r="J5" s="447"/>
      <c r="K5" s="439"/>
    </row>
    <row r="6" spans="2:11" s="259" customFormat="1" ht="76.5" customHeight="1">
      <c r="B6" s="437"/>
      <c r="C6" s="265" t="s">
        <v>146</v>
      </c>
      <c r="D6" s="195"/>
      <c r="E6" s="258" t="s">
        <v>147</v>
      </c>
      <c r="F6" s="195" t="s">
        <v>81</v>
      </c>
      <c r="G6" s="258" t="s">
        <v>189</v>
      </c>
      <c r="H6" s="195">
        <v>1</v>
      </c>
      <c r="I6" s="262">
        <v>54</v>
      </c>
      <c r="J6" s="263" t="s">
        <v>218</v>
      </c>
      <c r="K6" s="263"/>
    </row>
    <row r="7" spans="2:11" s="260" customFormat="1" ht="31.5" customHeight="1">
      <c r="B7" s="432" t="s">
        <v>82</v>
      </c>
      <c r="C7" s="433"/>
      <c r="D7" s="433"/>
      <c r="E7" s="433"/>
      <c r="F7" s="433"/>
      <c r="G7" s="434"/>
      <c r="H7" s="286">
        <f>SUM(H3:H6)</f>
        <v>3</v>
      </c>
      <c r="I7" s="287"/>
      <c r="J7" s="287"/>
      <c r="K7" s="287"/>
    </row>
    <row r="8" spans="2:11" s="251" customFormat="1" ht="24.75" customHeight="1">
      <c r="H8" s="120"/>
    </row>
    <row r="29" spans="3:9" s="252" customFormat="1"/>
    <row r="30" spans="3:9" s="252" customFormat="1"/>
    <row r="31" spans="3:9" s="252" customFormat="1" ht="15" customHeight="1">
      <c r="C31" s="253" t="s">
        <v>76</v>
      </c>
      <c r="D31" s="253"/>
      <c r="E31" s="254" t="s">
        <v>77</v>
      </c>
      <c r="F31" s="253" t="s">
        <v>78</v>
      </c>
      <c r="G31" s="254" t="s">
        <v>79</v>
      </c>
      <c r="H31" s="252">
        <v>31</v>
      </c>
      <c r="I31" s="252">
        <f>H31-20</f>
        <v>11</v>
      </c>
    </row>
    <row r="32" spans="3:9" s="252" customFormat="1"/>
    <row r="33" s="252" customFormat="1"/>
    <row r="34" s="252" customFormat="1"/>
    <row r="35" s="252" customFormat="1"/>
    <row r="36" s="252" customFormat="1"/>
    <row r="37" s="252" customFormat="1"/>
    <row r="38" s="252" customFormat="1"/>
    <row r="39" s="252" customFormat="1"/>
    <row r="40" s="252" customFormat="1"/>
  </sheetData>
  <mergeCells count="12">
    <mergeCell ref="B1:K1"/>
    <mergeCell ref="B7:G7"/>
    <mergeCell ref="B3:B6"/>
    <mergeCell ref="E4:E5"/>
    <mergeCell ref="F4:F5"/>
    <mergeCell ref="G4:G5"/>
    <mergeCell ref="C4:C5"/>
    <mergeCell ref="I4:I5"/>
    <mergeCell ref="D4:D5"/>
    <mergeCell ref="H4:H5"/>
    <mergeCell ref="J4:J5"/>
    <mergeCell ref="K4:K5"/>
  </mergeCells>
  <printOptions horizontalCentered="1"/>
  <pageMargins left="0.12" right="0" top="0.06" bottom="0" header="0.1" footer="0.3"/>
  <pageSetup paperSize="9"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7:H11"/>
  <sheetViews>
    <sheetView workbookViewId="0">
      <selection activeCell="D11" sqref="D11"/>
    </sheetView>
  </sheetViews>
  <sheetFormatPr defaultRowHeight="15"/>
  <cols>
    <col min="2" max="2" width="9.140625" customWidth="1"/>
    <col min="3" max="3" width="16.85546875" customWidth="1"/>
    <col min="4" max="4" width="32.85546875" customWidth="1"/>
    <col min="5" max="5" width="28.5703125" customWidth="1"/>
    <col min="6" max="6" width="14.5703125" customWidth="1"/>
  </cols>
  <sheetData>
    <row r="7" spans="1:8" ht="16.5">
      <c r="A7" s="108" t="s">
        <v>9</v>
      </c>
      <c r="B7" s="103" t="s">
        <v>50</v>
      </c>
      <c r="C7" s="103"/>
      <c r="D7" s="103" t="s">
        <v>52</v>
      </c>
      <c r="E7" s="103" t="s">
        <v>51</v>
      </c>
      <c r="F7" s="105">
        <v>2300</v>
      </c>
      <c r="G7" s="103">
        <v>1</v>
      </c>
      <c r="H7" s="103" t="s">
        <v>218</v>
      </c>
    </row>
    <row r="11" spans="1:8">
      <c r="D11" t="s">
        <v>257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1</vt:i4>
      </vt:variant>
    </vt:vector>
  </HeadingPairs>
  <TitlesOfParts>
    <vt:vector size="10" baseType="lpstr">
      <vt:lpstr>Update Mit</vt:lpstr>
      <vt:lpstr>Update Mat</vt:lpstr>
      <vt:lpstr>Sheet1</vt:lpstr>
      <vt:lpstr>Sheet2</vt:lpstr>
      <vt:lpstr>Tennant</vt:lpstr>
      <vt:lpstr>Kolowa Fan</vt:lpstr>
      <vt:lpstr>Klenco</vt:lpstr>
      <vt:lpstr>Plastic Pallet</vt:lpstr>
      <vt:lpstr>Sheet3</vt:lpstr>
      <vt:lpstr>Klenco!Print_Area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2024-11-01T07:38:32Z</dcterms:modified>
</cp:coreProperties>
</file>