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490" windowHeight="6705" activeTab="1"/>
  </bookViews>
  <sheets>
    <sheet name="Budget Vs Actual Format" sheetId="1" r:id="rId1"/>
    <sheet name="Budget Request Format" sheetId="3" r:id="rId2"/>
    <sheet name="Pls attach Cash Book file" sheetId="5" r:id="rId3"/>
    <sheet name="COA - for reference only" sheetId="4" r:id="rId4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44" i="1" l="1"/>
  <c r="C44" i="1"/>
  <c r="B44" i="1"/>
  <c r="D45" i="1"/>
  <c r="F174" i="5" l="1"/>
  <c r="F156" i="5"/>
  <c r="F149" i="5"/>
  <c r="F142" i="5"/>
  <c r="F134" i="5"/>
  <c r="F123" i="5"/>
  <c r="F108" i="5"/>
  <c r="F101" i="5"/>
  <c r="F92" i="5"/>
  <c r="F82" i="5"/>
  <c r="F71" i="5"/>
  <c r="F60" i="5"/>
  <c r="F49" i="5"/>
  <c r="F34" i="5"/>
  <c r="F23" i="5"/>
  <c r="F15" i="5"/>
  <c r="C54" i="1" l="1"/>
  <c r="G8" i="3" l="1"/>
  <c r="D49" i="1" l="1"/>
  <c r="D24" i="1" l="1"/>
  <c r="G42" i="3" l="1"/>
  <c r="G43" i="3"/>
  <c r="D36" i="1" l="1"/>
  <c r="D29" i="1" l="1"/>
  <c r="D30" i="1"/>
  <c r="D31" i="1"/>
  <c r="D32" i="1"/>
  <c r="D33" i="1"/>
  <c r="D34" i="1"/>
  <c r="D35" i="1"/>
  <c r="G16" i="3" l="1"/>
  <c r="G27" i="3" l="1"/>
  <c r="G9" i="3"/>
  <c r="G29" i="3" l="1"/>
  <c r="G30" i="3"/>
  <c r="G31" i="3"/>
  <c r="G32" i="3"/>
  <c r="G33" i="3"/>
  <c r="G49" i="3" l="1"/>
  <c r="G50" i="3"/>
  <c r="G51" i="3"/>
  <c r="B54" i="1" l="1"/>
  <c r="F52" i="3" l="1"/>
  <c r="D52" i="1" l="1"/>
  <c r="D8" i="1" l="1"/>
  <c r="D9" i="1"/>
  <c r="D10" i="1"/>
  <c r="D11" i="1"/>
  <c r="D12" i="1"/>
  <c r="D13" i="1"/>
  <c r="D14" i="1"/>
  <c r="D15" i="1"/>
  <c r="D16" i="1"/>
  <c r="D17" i="1"/>
  <c r="D18" i="1"/>
  <c r="D19" i="1"/>
  <c r="D21" i="1"/>
  <c r="D22" i="1"/>
  <c r="D23" i="1"/>
  <c r="D25" i="1"/>
  <c r="D26" i="1"/>
  <c r="D27" i="1"/>
  <c r="D28" i="1"/>
  <c r="D37" i="1"/>
  <c r="D38" i="1"/>
  <c r="D39" i="1"/>
  <c r="D40" i="1"/>
  <c r="D41" i="1"/>
  <c r="D42" i="1"/>
  <c r="D43" i="1"/>
  <c r="D48" i="1"/>
  <c r="D51" i="1"/>
  <c r="D53" i="1"/>
  <c r="D7" i="1" l="1"/>
  <c r="D20" i="1"/>
  <c r="D47" i="1" l="1"/>
  <c r="E52" i="3" l="1"/>
  <c r="D52" i="3"/>
  <c r="C52" i="3"/>
  <c r="G47" i="3"/>
  <c r="G48" i="3"/>
  <c r="D50" i="1"/>
  <c r="D54" i="1" s="1"/>
  <c r="G4" i="3"/>
  <c r="G5" i="3"/>
  <c r="G6" i="3"/>
  <c r="G7" i="3"/>
  <c r="G10" i="3"/>
  <c r="G11" i="3"/>
  <c r="G12" i="3"/>
  <c r="G13" i="3"/>
  <c r="G14" i="3"/>
  <c r="G15" i="3"/>
  <c r="G17" i="3"/>
  <c r="G18" i="3"/>
  <c r="G19" i="3"/>
  <c r="G20" i="3"/>
  <c r="G21" i="3"/>
  <c r="G22" i="3"/>
  <c r="G23" i="3"/>
  <c r="G24" i="3"/>
  <c r="G25" i="3"/>
  <c r="G26" i="3"/>
  <c r="G28" i="3"/>
  <c r="G34" i="3"/>
  <c r="G35" i="3"/>
  <c r="G36" i="3"/>
  <c r="G37" i="3"/>
  <c r="G38" i="3"/>
  <c r="G39" i="3"/>
  <c r="G40" i="3"/>
  <c r="G41" i="3"/>
  <c r="G44" i="3"/>
  <c r="G45" i="3"/>
  <c r="G46" i="3"/>
  <c r="G52" i="3" l="1"/>
  <c r="D6" i="1"/>
  <c r="D5" i="1" l="1"/>
</calcChain>
</file>

<file path=xl/sharedStrings.xml><?xml version="1.0" encoding="utf-8"?>
<sst xmlns="http://schemas.openxmlformats.org/spreadsheetml/2006/main" count="714" uniqueCount="381">
  <si>
    <t>COA</t>
  </si>
  <si>
    <t>Budget
(MMK)</t>
  </si>
  <si>
    <t>Actual
(MMK)</t>
  </si>
  <si>
    <t>Variance
(MMK)</t>
  </si>
  <si>
    <t>62010001 Admin - Advertising Expenses</t>
  </si>
  <si>
    <t>62010003 Admin - Bank Charges</t>
  </si>
  <si>
    <t>62010005 Admin - Car Fuel Expenses</t>
  </si>
  <si>
    <t>62010006 Admin - Car Licence Charges</t>
  </si>
  <si>
    <t>62010007 Admin - Car Repair &amp; Maintenance Charges</t>
  </si>
  <si>
    <t xml:space="preserve">62010008 Admin - Communication &amp; Telephone Expenses </t>
  </si>
  <si>
    <t>62010009 Admin - Computer &amp; Copier Repair Charges</t>
  </si>
  <si>
    <t>62010010 Admin - Copy and Binding Charges</t>
  </si>
  <si>
    <t>62010012 Admin - Dhl Charges</t>
  </si>
  <si>
    <t>62010013 Admin - Donation Expenses</t>
  </si>
  <si>
    <t>62010014 Admin - Electricity Expenses</t>
  </si>
  <si>
    <t>62010015 Admin - Employee Bonus</t>
  </si>
  <si>
    <t>62010016 Admin - Employee Overtime Charges</t>
  </si>
  <si>
    <t>62010017 Admin - Employee Salary Expenses</t>
  </si>
  <si>
    <t xml:space="preserve">62010019 Admin - Employee Training Expenses - Local </t>
  </si>
  <si>
    <t xml:space="preserve">62010021 Admin - Employee Travelling Expenses - Local Trip </t>
  </si>
  <si>
    <t>62010023 Admin - Employee Uniform Expenses</t>
  </si>
  <si>
    <t>62010024 Admin - Employee Welfare Expenses</t>
  </si>
  <si>
    <t xml:space="preserve">62010025 Admin - Entertainment Expenses </t>
  </si>
  <si>
    <t>62010026 Admin - Gift &amp; Present Expenses</t>
  </si>
  <si>
    <t>62010027 Admin - Miscellaneous Expenses</t>
  </si>
  <si>
    <t>62010028 Admin - Office Rental Expenses</t>
  </si>
  <si>
    <t>62010029 Admin - Office Repair &amp; Maintenance Charges</t>
  </si>
  <si>
    <t>62010030 Admin - Office Supplies Expenses</t>
  </si>
  <si>
    <t xml:space="preserve">62010031 Admin - Printing and Stationery </t>
  </si>
  <si>
    <t>62010032 Admin - Business License Expenses</t>
  </si>
  <si>
    <t xml:space="preserve">62010035 Admin - Employee Party Expenses </t>
  </si>
  <si>
    <t>62010036 Admin - Legal Fees</t>
  </si>
  <si>
    <t>62010038 Admin- Labour Cost</t>
  </si>
  <si>
    <t>62010039 Admin- Tools &amp; equipment</t>
  </si>
  <si>
    <t>62010040 Admin- Taxes, fees and charges</t>
  </si>
  <si>
    <t>62010041 Admin- External service cost</t>
  </si>
  <si>
    <t>62010045 Admin - Employee insurance</t>
  </si>
  <si>
    <t>62010046 Admin - Stock Maintenance (units,parts)</t>
  </si>
  <si>
    <t xml:space="preserve">62010049 Admin - Car Bridge Charges Expenses </t>
  </si>
  <si>
    <t>62010050 Admin - Generator &amp; Other Machine repair and Maintain</t>
  </si>
  <si>
    <t>62010051 Admin - Employee Transportation &amp; Ferry Charges</t>
  </si>
  <si>
    <t xml:space="preserve">62010052 Admin - Employee Meal Allowance </t>
  </si>
  <si>
    <t xml:space="preserve">62010053 Admin - Employee Medical Expenses </t>
  </si>
  <si>
    <t>62010054 Admin - Employee SSB Expenses</t>
  </si>
  <si>
    <t>62010056 Admin - Operation Expenses</t>
  </si>
  <si>
    <t>62010057 Admin - YCDC Tax</t>
  </si>
  <si>
    <t>62010059 Admin - Machine Repair &amp; Maintenance</t>
  </si>
  <si>
    <t>Total Amount</t>
  </si>
  <si>
    <t>Description</t>
  </si>
  <si>
    <t>Approved By</t>
  </si>
  <si>
    <t>Checked  By</t>
  </si>
  <si>
    <t>Prepared By</t>
  </si>
  <si>
    <t>Bank Charges</t>
  </si>
  <si>
    <t xml:space="preserve"> Repair Body &amp; Paint / Buying Tyre/Change Engine and Engine Oil/Change Car Battery / Cycle Repair / Motor Bike Repair/ Forklift Repair</t>
  </si>
  <si>
    <t>Purchase mouse , keyboard , Ram , Laptop battery /Repair Computer</t>
  </si>
  <si>
    <t>Meter Bill</t>
  </si>
  <si>
    <t xml:space="preserve">Bonus /EOM Award  </t>
  </si>
  <si>
    <t>Employee Uniform , Shoe</t>
  </si>
  <si>
    <t xml:space="preserve">Birthday Cake, Wedding Present , Provide Funeral </t>
  </si>
  <si>
    <t>Give to Customer</t>
  </si>
  <si>
    <t>Extension Business License</t>
  </si>
  <si>
    <t>Saff Party Expenses</t>
  </si>
  <si>
    <t>62010037 Admin - R &amp; D Expenses</t>
  </si>
  <si>
    <t>Testing Charges</t>
  </si>
  <si>
    <t>Daily Wages /Outsource Labour</t>
  </si>
  <si>
    <t>Car Parking , Bridge pass charges</t>
  </si>
  <si>
    <t>Provide meal to employees</t>
  </si>
  <si>
    <t>SSB for Employee</t>
  </si>
  <si>
    <t>Operator Chg for units Machine Unloading</t>
  </si>
  <si>
    <t>Machine Repair Charges/ Installation Charges</t>
  </si>
  <si>
    <t>Fixed Assets(CAPX)</t>
  </si>
  <si>
    <t>[15025000] FA - Furniture and Fixture</t>
  </si>
  <si>
    <t>Watercooler,…....</t>
  </si>
  <si>
    <t>[15020001] FA - Computer and Electrical Equipment</t>
  </si>
  <si>
    <t>Computer ,Color Printer , Printer,…......</t>
  </si>
  <si>
    <t>[15024000] FA - Motor Vehicle</t>
  </si>
  <si>
    <t>Purchase Cycle , Car,Forklift ,Bike,.....</t>
  </si>
  <si>
    <t>Remark</t>
  </si>
  <si>
    <t>Request Budget(MMK)</t>
  </si>
  <si>
    <t>Service</t>
  </si>
  <si>
    <t>Unit Sales</t>
  </si>
  <si>
    <t xml:space="preserve">Parts </t>
  </si>
  <si>
    <t>Admin
 ( HR,GA)</t>
  </si>
  <si>
    <t>OPEX</t>
  </si>
  <si>
    <t>Description(BU/BR)</t>
  </si>
  <si>
    <t>61010009 Tools and Equipment</t>
  </si>
  <si>
    <t xml:space="preserve">Tools &amp;  S'part Packing Expense , Purchase equipment for CE Job </t>
  </si>
  <si>
    <t>61010011 Travelling cost of sale team</t>
  </si>
  <si>
    <t>Travelling Charges for sale team , Sale &amp; Marketing &amp; Rental Transporter Way Job.</t>
  </si>
  <si>
    <t>61010027 Employee Social Insurance</t>
  </si>
  <si>
    <t xml:space="preserve">Insurance </t>
  </si>
  <si>
    <t>61001032 Admin - Commission and Incentive</t>
  </si>
  <si>
    <t>Commission give to agents and Incentive give to employee</t>
  </si>
  <si>
    <t>Making Sign Board /Signboard installation /Repair Signboard /Pamphlet Charges/Sticker Printing/Article Fees for Online Facebook Page/Booklets/ Vinyl</t>
  </si>
  <si>
    <t>62010002 Admin - Audit Fees</t>
  </si>
  <si>
    <t>Audit Charges</t>
  </si>
  <si>
    <t>Expenses for diesel, gasoline, Octane and CNG of all company's cars and motor cycle</t>
  </si>
  <si>
    <t>Car/ Cycle Licence Extension, Wheel Tax Fee</t>
  </si>
  <si>
    <t>Telephone Bill / Internet Bill /Wifi Adapter</t>
  </si>
  <si>
    <t>Monthly Regular Copier Service Charges/ Repair Copier Machine</t>
  </si>
  <si>
    <t xml:space="preserve">DHL Duty Charges and Border charges </t>
  </si>
  <si>
    <t>Family of MD and CEO 's Birthday Donation , Warso Thingan Donation , Kahtain Thingan Donation</t>
  </si>
  <si>
    <t xml:space="preserve">Security OT/ Cleaner OT/  Service Team OT/….... And Gazetted Holiday </t>
  </si>
  <si>
    <t>Daily Employee Salary / Contract Employee Salary</t>
  </si>
  <si>
    <t>Training Charges/ A3 Project/ Program Employee In Class Training</t>
  </si>
  <si>
    <t>Travelling Charges and Trip Charges/ Service Job /Technical Support/Branch Visit /Go to job site with boat/ Travelling Allowance for KPI Meeting /Customer appoinment trip</t>
  </si>
  <si>
    <t>Expenses for Customer entertainment and Deal Customer / Skynet Charges</t>
  </si>
  <si>
    <t>Flower , Fruit,Drinking Water , Small Expenses, Cleaning Expenses, General Expenses , Food of Dog , Electric Bulb , Plastic Bag , Soap</t>
  </si>
  <si>
    <t>Office Rental Charges , Hostel Rental Charges for Employees (Yearly Payment)</t>
  </si>
  <si>
    <t>Building Maintenance/Condo Maintenance/ Repair Toilet / Repair Office Building/ Repair Fence</t>
  </si>
  <si>
    <t>Water Bill , Repair Water Pump , Water pipe Installation , Office မိလ္လာကန် Service ပြုလုပ်ရန် , Repair Cash Machine , Plants Fertilizer</t>
  </si>
  <si>
    <t>ID Card and Purchase Invoice , Voucher, Paper Roll , A4,Pen , Stapler, Stapler Pin ,Book , Ruler ,Marker Pen, Plastic File , Paper File,...….</t>
  </si>
  <si>
    <t>Comsuable Charges , Purchase Contract</t>
  </si>
  <si>
    <t>YCDC License / Garbage Monthly Fees</t>
  </si>
  <si>
    <t>Cost for service job  Expenses</t>
  </si>
  <si>
    <t>Expenses for stock maintenance fuel charges &amp; battery charger , Stock cleaning charges</t>
  </si>
  <si>
    <t>Repair &amp; Maintenance Generator  , Fuel Charges for Generator</t>
  </si>
  <si>
    <t>Taxi Fare, Expenses for which carrying materials or stock from one place to another place (BR), Tender Unit Delivery , Contract Unit Delivery , MAC Transport Chgs to Customer</t>
  </si>
  <si>
    <t>Purchase Medicine , covid testing , Mask , Handgel , Plaster , Medicial check-up</t>
  </si>
  <si>
    <t xml:space="preserve">62010057 Admin - Machine Rental Chgs </t>
  </si>
  <si>
    <t>Rent Machine/Printer</t>
  </si>
  <si>
    <t xml:space="preserve">62010058 Admin - Software Expenses </t>
  </si>
  <si>
    <t xml:space="preserve">Software Maintenance Fees/ Sever Adminstration  </t>
  </si>
  <si>
    <t>COGS</t>
  </si>
  <si>
    <t>51020046COGS - Mecc Alte Spare Parts</t>
  </si>
  <si>
    <t xml:space="preserve">S'part Dept; for local part purchase order; Customer urgent order &amp; inventory stock </t>
  </si>
  <si>
    <t>51010054 COGS - Commission Units</t>
  </si>
  <si>
    <t>Broker Fee</t>
  </si>
  <si>
    <t>51010061 COGS - Units Licence And Duty Cost</t>
  </si>
  <si>
    <t>Duty &amp; Clearance Charges</t>
  </si>
  <si>
    <t>Repossess Expenses</t>
  </si>
  <si>
    <t xml:space="preserve">Repossess machine transportation charges </t>
  </si>
  <si>
    <t>Checked by</t>
  </si>
  <si>
    <t>OPEX Variance %</t>
  </si>
  <si>
    <t>BU Expenses</t>
  </si>
  <si>
    <t>BU Expenses/Other Expenses</t>
  </si>
  <si>
    <t>Account Transactions</t>
  </si>
  <si>
    <t>Shwebo Branch</t>
  </si>
  <si>
    <t>Date</t>
  </si>
  <si>
    <t>Number</t>
  </si>
  <si>
    <t>Ref</t>
  </si>
  <si>
    <t>USD</t>
  </si>
  <si>
    <t>MMK</t>
  </si>
  <si>
    <t>Opening Balance (MMK)</t>
  </si>
  <si>
    <t>Closing Balance</t>
  </si>
  <si>
    <t>Budged Closing Amount</t>
  </si>
  <si>
    <t>SHWEBO BR</t>
  </si>
  <si>
    <t>Pen,Marker Pin,A4 and Other needed Stationary</t>
  </si>
  <si>
    <t>Car Fuel charges for marketing/Diesel charges  for Office use Generator</t>
  </si>
  <si>
    <t>Cashier</t>
  </si>
  <si>
    <t>ABOH</t>
  </si>
  <si>
    <t>Saleman Incentive</t>
  </si>
  <si>
    <t>BR:SHWEBO</t>
  </si>
  <si>
    <t>62010013 Admin - Donation Expenses-SBO</t>
  </si>
  <si>
    <t>MAC transport charges,unit stock transport charges</t>
  </si>
  <si>
    <t>painting for security camp</t>
  </si>
  <si>
    <t>Pwint Thet Htar Khaing</t>
  </si>
  <si>
    <t>Flower Charges to donate to office pagoda, purified drinking water ,Dog's feed. Cleaning part</t>
  </si>
  <si>
    <t>Genset Fuel</t>
  </si>
  <si>
    <t>PWINT THET HTAR KHAING</t>
  </si>
  <si>
    <t>Plant</t>
  </si>
  <si>
    <t>Birthday</t>
  </si>
  <si>
    <t xml:space="preserve">                 Measurement for Salary</t>
  </si>
  <si>
    <t>Transportation Charges- Spart</t>
  </si>
  <si>
    <t>Office cycle license increase (3 units)</t>
  </si>
  <si>
    <t>Meter Bill, Install Solar</t>
  </si>
  <si>
    <t>Noe Noe Win</t>
  </si>
  <si>
    <t>F&amp;A</t>
  </si>
  <si>
    <t>CASH TRANSFER</t>
  </si>
  <si>
    <t>Cleaner (daily labour) 3 Time per week</t>
  </si>
  <si>
    <t>Advance Payment</t>
  </si>
  <si>
    <t>[62010009] Admin - Computer &amp; Copier Repair Charges-SBO</t>
  </si>
  <si>
    <t>Use for internet (Ocean wave)</t>
  </si>
  <si>
    <t>MYO NAING HTUN</t>
  </si>
  <si>
    <t>Part transporation</t>
  </si>
  <si>
    <t>Security OT</t>
  </si>
  <si>
    <t>Kyaw Soe Hla</t>
  </si>
  <si>
    <t>RE BU EXPENSE</t>
  </si>
  <si>
    <t>INGYIN MON</t>
  </si>
  <si>
    <t>KYAW SOE HLA</t>
  </si>
  <si>
    <t>LIN HTET AUNG</t>
  </si>
  <si>
    <t>U AUNG TUN KYAW</t>
  </si>
  <si>
    <t xml:space="preserve">[11020140] Affi # Indaw Sub Branch-SBO </t>
  </si>
  <si>
    <t xml:space="preserve"> TA &amp; MA go to job side and marketing to Kawlin Township &amp; Myaing Township</t>
  </si>
  <si>
    <t>KYAW KO KO KHANT</t>
  </si>
  <si>
    <t>AUNG AUNG KHAING MIN</t>
  </si>
  <si>
    <t>office roof maintain</t>
  </si>
  <si>
    <t>U PHONE KYAW</t>
  </si>
  <si>
    <t>Cash Budget Vs Actual Comparison - Nov 2024</t>
  </si>
  <si>
    <t>Monthly Cash Budget Request - Dec' 2024</t>
  </si>
  <si>
    <t>To repair cycle(part dept;),service dept;  (If have), and 3R/9658 car regular maintenance and car repire by go see check</t>
  </si>
  <si>
    <t>Myo Naing Htun -MCDP P3</t>
  </si>
  <si>
    <t>SBO employee -13 pax</t>
  </si>
  <si>
    <t>employee SSB for Nov'24</t>
  </si>
  <si>
    <t>Income transfer</t>
  </si>
  <si>
    <t>From 2024-11-01 to 2024-11-30</t>
  </si>
  <si>
    <t>2024-11-02</t>
  </si>
  <si>
    <t>SBO-PV-2024-11-0001</t>
  </si>
  <si>
    <t>PAY TO MYO NAING HTUN FOR CAR FUEL EXPENSE -30,000/- (9E/8869), GO TO AUNG CHAN THAR VILLAGE FOR MAC DELIVERY.</t>
  </si>
  <si>
    <t>SBO-PV-2024-11-0002</t>
  </si>
  <si>
    <t>PAY TO KYAW KO KO KHANT FOR CYCLE FUEL EXPENSE -4,000/- (45YA/24774),  GO TO INDUSTRIAL ZONE &amp; DOWNTOWN FOR SERVICE VISIT.</t>
  </si>
  <si>
    <t>SBO-PV-2024-11-0003</t>
  </si>
  <si>
    <t>PAY TO PWINT THET HTAR KHAING FOR CYCLE FUEL CHARGES -5,000/- (45YA/99577), TIMER FOR OFFICE USE -6500/-, DAILY LABOUR EXPENSE -48,000/- FOR CLEANER AND BANK TRANSFER CHARGES -2,550/- FOR INCOME TRANSFER.</t>
  </si>
  <si>
    <t>SBO-PV-2024-11-0004</t>
  </si>
  <si>
    <t>PAY TO MYO NAING HTUN FOR CAR FUEL CHARGES -20,000/- (9E/8869), FOR SERVICE VISIT WAY TO SHWE KYWE PWINT RICE MILL, THIHA HEIN RICE MILLING, AUNG ROLLER RICE MILL, U PHONE KYAW RICE MILL, A1 RICE MILL.</t>
  </si>
  <si>
    <t>SBO-PV-2024-11-0005</t>
  </si>
  <si>
    <t>PAY TO KYAW SOE HLA FOR CAR FUEL EXPENSE -30,000/- (3R/9658), GOING TO CAR WORKSHOP FOR CAR CHECKING AND REPAIR.</t>
  </si>
  <si>
    <t>SBO-RV-2024-11-0001</t>
  </si>
  <si>
    <t>RECEIVED FROM U PHONE KYAW FOR MAC INV; SB/MAC/INV/2024/10/154437 $ 737 @ 4600 RATE KS 3,390,200/-</t>
  </si>
  <si>
    <t>2024-11-04</t>
  </si>
  <si>
    <t>SBO-PV-2024-11-0006</t>
  </si>
  <si>
    <t>PAY TO INGYIN MON FOR MAC DELIVERY (1 DRUM x 50000 ) -50,000/-, LABOUR CHARGES -3,000/- (MDY SHWE PYI SOE GATE), MAC-GT-24100084, MAC/PO/SBO/0013/2024/10.</t>
  </si>
  <si>
    <t>SBO-RV-2024-11-0002</t>
  </si>
  <si>
    <t>KO KYAW WIN HTUN</t>
  </si>
  <si>
    <t>RECEIVED FROM KO KYAW WIN HTUN FOR S'PART INV; INV/SB/PT/WW/2024/11/0097 $ 33.5 @ 4600 RATE KS 154,100/-</t>
  </si>
  <si>
    <t>2024-11-05</t>
  </si>
  <si>
    <t>SBO-PV-2024-11-0007</t>
  </si>
  <si>
    <t>Ingyin Mon (CE2, CE5,MAC, PG Incentive for Sep'24)</t>
  </si>
  <si>
    <t>PAY TO INGYIN MON FOR CE2, CE5, PG, MAC INCENTIVE FOR SEP'24)
CE2 INCENTIVE AMT- 50,607/- KS, POOLING  - 75,911/-KS
CE4 INCENTIVE AMT - 7,066/-KS , POOLING - 10,654/-KS
MAC INCENTIVE AMT - 134,813/- KS,  POOLING- 14,979/-KS
PG INCENTIVE AMT - 14,518/- KS, POOLING - 21,749/-KS
TOTAL INCENITVE - 207,004/-KS, TOTAL POOLING - 123,293/-KS</t>
  </si>
  <si>
    <t>SBO-PV-2024-11-0008</t>
  </si>
  <si>
    <t>PAY TO INGYIN MON FOR NAY LA WIN BIRTHDAY CAKE -30,000/-. MAC BU EXPENSE.</t>
  </si>
  <si>
    <t>SBO-PV-2024-11-0009</t>
  </si>
  <si>
    <t>PAY TO PWINT THET HTAR KHAING FOR OCEAN WAVE WIFI BILL -50,300/- FOR NOV'24 AND PURIFIED DRINKING WATER -9,600/- FOR OFFICE USE.</t>
  </si>
  <si>
    <t>SBO-RV-2024-11-0003</t>
  </si>
  <si>
    <t>U ZAW KO KO OO</t>
  </si>
  <si>
    <t>RECEIVED FROM U ZAW KO KO OO FOR S'PART INV; INV/SB/PT/WW/2024/11/0098 $ 95.16 @ 4600 RATE KS 437,736/-</t>
  </si>
  <si>
    <t>SBO-RV-2024-11-0004</t>
  </si>
  <si>
    <t>CE2, CE5,MAC, PG Incentive for Sep'24</t>
  </si>
  <si>
    <t>RECEIVED FROM HO CASH FOR SALEMAN INCENTIVE FOR CE2, CE5, PG, MAC FOR SEP'24 
CE2 INCENTIVE AMT- 50,607/- KS, POOLING  - 75,911/-KS
CE4 INCENTIVE AMT - 7,066/-KS , POOLING - 10,654/-KS
MAC INCENTIVE AMT - 134,813/- KS,  POOLING- 14,979/-KS
PG INCENTIVE AMT - 14,518/- KS, POOLING - 21,749/-KS
TOTAL INCENITVE - 207,004/-KS, TOTAL POOLING - 123,293/-KS</t>
  </si>
  <si>
    <t>2024-11-06</t>
  </si>
  <si>
    <t>SBO-PV-2024-11-0010</t>
  </si>
  <si>
    <t>PAY TO PWINT THET HTAR KHAING FOR MISCELLANEOUS EXPENSE -37,900/- FOR FLOWER CHARGES AND DOG FOOD FOR NOV'24.</t>
  </si>
  <si>
    <t>SBO-PV-2024-11-0011</t>
  </si>
  <si>
    <t>PAY TO KYAW SOE HLA FOR CYCLE REPAIR CHARGES FOR (MDY-84W-49329) FOR KLN AREA UNIT AR WAY. FOR SPOCKET CHANGE, ENGINE CHECK &amp; REPAIR -273,600/-</t>
  </si>
  <si>
    <t>SBO-PV-2024-11-0012</t>
  </si>
  <si>
    <t>PAY TO PWINT THET HTAR KHAING FOR MEAL ALLOWANCE FOR OCT'24 -541,371/- FOR 13 EMPLOYEE. / INDAW - 82,419/- KS (2PAX)</t>
  </si>
  <si>
    <t>SBO-PV-2024-11-0013</t>
  </si>
  <si>
    <t>CASH TRANSFER FOR COP -703,000/-, MAC -3,390,200/- AND WW-591,800/-. TOTAL AMOUNT -4,685,000/- (TAKE SBO -2,200,000/- AND INDAW -1,550,000/- BUDGET). KPAY TRANSFER -935,000/-.</t>
  </si>
  <si>
    <t>SBO-RV-2024-11-0005</t>
  </si>
  <si>
    <t>U BO YE</t>
  </si>
  <si>
    <t>RECEIVED FROM U BO YE FOR S'PART INV; INV/SB/PT/WW/2024/11/0099 $ 12.69 @ 4600 RATE KS 58,374/-</t>
  </si>
  <si>
    <t>SBO-RV-2024-11-0006</t>
  </si>
  <si>
    <t>U NANDA</t>
  </si>
  <si>
    <t>RECEIVED FROM U NANDA FOR S'PART INV; INV/SB/PT/WW/2024/11/0100 $ 70.49 @ 4600 RATE KS 324,254/-</t>
  </si>
  <si>
    <t>SBO-RV-2024-11-0007</t>
  </si>
  <si>
    <t>U NANADA</t>
  </si>
  <si>
    <t>RECEIVED FROM U NANADA FOR MAC INV; INV/SB/MAC/2024/11/154438 $ 88 @ 4600 RATE KS 404,800/-</t>
  </si>
  <si>
    <t>SBO-RV-2024-11-0008</t>
  </si>
  <si>
    <t>RECEIVED FROM U NANDA FOR MAC INV; SB/MAC/INV/2024/11/154439 $ 88 @ 4600 RATE KS 404,800/-</t>
  </si>
  <si>
    <t>SBO-RV-2024-11-0009</t>
  </si>
  <si>
    <t>SBO BR &amp; INDA BUDGET FOR NOV'24</t>
  </si>
  <si>
    <t>RECEIVED FROM HO CASH FOR SBO BUDGET -2,200,000/- AND INDAW BUDGET -1,550,000/- PAYMENT TOTAL -3,750,000/-</t>
  </si>
  <si>
    <t>2024-11-07</t>
  </si>
  <si>
    <t>SBO-AC-2024-11-0001</t>
  </si>
  <si>
    <t>Advance Clear Payment (SBO-ADV-2024-10-0003)</t>
  </si>
  <si>
    <t>SBO-PV-2024-11-0014</t>
  </si>
  <si>
    <t>CASH TRANSFER FOR MAC -809,600/- AND WW -382,650/-. TOTAL TRANSFER AMOUNT -1,192,250/- (MAB BANK)</t>
  </si>
  <si>
    <t>SBO-RV-2024-11-0010</t>
  </si>
  <si>
    <t>YAUNG ZIN RICE MILL</t>
  </si>
  <si>
    <t>RECEIVED FROM YAUNG ZIN RICE MILL FOR SERVICE INV; SBO/SERV/INV/2024/11/0055 KS 130,000/-</t>
  </si>
  <si>
    <t>SBO-RV-2024-11-0011</t>
  </si>
  <si>
    <t>RECEIVED FROM U BO YE FOR SERVICE INV; SBO/SERV/INV/2024/11/0056 KS 70,000/-</t>
  </si>
  <si>
    <t>SBO-RV-2024-11-0012</t>
  </si>
  <si>
    <t>U TUN ZAW</t>
  </si>
  <si>
    <t>RECEIVED FROM U TUN ZAW FOR MAC INV; SB/MAC/INV/2024/11/154440 $ 737 @ 4600 RATE KS 3,390,200/-</t>
  </si>
  <si>
    <t>2024-11-08</t>
  </si>
  <si>
    <t>SBO-PV-2024-11-0015</t>
  </si>
  <si>
    <t>SBO BR POOLING</t>
  </si>
  <si>
    <t>RECEIVED FORM SBO BR POOLING FOR JUN'24 TO SEP'24
TOTLA POOLING AMT - 863,703/-KS (20% WELFARE - 172,741/-KS) POOLING AMT - 690,962/-KS</t>
  </si>
  <si>
    <t>SBO-PV-2024-11-0016</t>
  </si>
  <si>
    <t>CASH TRANSFER FOR MAC -3,390,200/- AND SERVICE -200,000/- . TOTAL TRANSFER AMOUNT -3,590,200/-</t>
  </si>
  <si>
    <t>SBO-PV-2024-11-0017</t>
  </si>
  <si>
    <t>PAY TO PWINT THET HTAR KHAING FOR SSB TAX FOR OCT'24 -184,500/- EMPLOYEE -13 PAX.</t>
  </si>
  <si>
    <t>SBO-PV-2024-11-0018</t>
  </si>
  <si>
    <t>PAY TO PWINT THET HTAR KHAING FOR MISCELLANEOUS EXPENSE-28,500/- FOR E-LAN, PLANTS GENE AND BANK TRANSFER CHARGES -2400 FOR INCOME.</t>
  </si>
  <si>
    <t>SBO-RV-2024-11-0013</t>
  </si>
  <si>
    <t>SBO BR POOLING FOR JUN'24 TO SEP'24</t>
  </si>
  <si>
    <t>2024-11-11</t>
  </si>
  <si>
    <t>SBO-PV-2024-11-0019</t>
  </si>
  <si>
    <t>PAY TO LIN HTET AUNG FOR TRAVELLING KAWLIN TOWNSHIP TAMA -60,000/- (ON TARGET ACC TO ACC ADJUST)</t>
  </si>
  <si>
    <t>SBO-PV-2024-11-0020</t>
  </si>
  <si>
    <t>PAY TO AUNG AUNG KHAING MIN FOR CAR REPAIR CHARGES -373,500/- FOR CHANGE REAR LAY AND FRONT SHORT VALVE. 7L/3200 D-MAX. INDAW EXPENSE.</t>
  </si>
  <si>
    <t>SBO-RV-2024-11-0016</t>
  </si>
  <si>
    <t>U HTET KO KO</t>
  </si>
  <si>
    <t>RECEIVED FROM U HTET KO KO FOR S'PART INV; INV/SB/PT/WW/2024/11/0101 $ 37.06 @ 4620 RATE KS 171,217/-</t>
  </si>
  <si>
    <t>SBO-RV-2024-11-0017</t>
  </si>
  <si>
    <t>RECEIVED FROM U HTET KO KO FOR MAC INV; INV/SB/MAC/2024/11/154441 $ 88 @ 4620 RATE KS 406,560/</t>
  </si>
  <si>
    <t>SBO-RV-2024-11-0018</t>
  </si>
  <si>
    <t>MAY KHA HOSPITAL</t>
  </si>
  <si>
    <t>RECEIVED FROM MAY KHA HOSPITAL FOR SERVICE INV; SBO/SERV/INV/2024/11/0057 KS 95,000/-</t>
  </si>
  <si>
    <t>2024-11-12</t>
  </si>
  <si>
    <t>SBO-ADV-2024-11-0001</t>
  </si>
  <si>
    <t>SBO-PV-2024-11-0021</t>
  </si>
  <si>
    <t>ARR MANN THIT</t>
  </si>
  <si>
    <t>PAY TO ARR MANN THIT FOR CAR FUEL EXPENSE -10,000/- (9E/8869), FOR MAY KHA HOSPITAL REGULAR SERVICE.</t>
  </si>
  <si>
    <t>SBO-PV-2024-11-0022</t>
  </si>
  <si>
    <t>PAY TO PWINT THET HTAR KHATING FOR CAR REPAIR CHARGES -49,000/- FOR 3R/9658 D-MAX CHANGE LAYBOTS.</t>
  </si>
  <si>
    <t>SBO-RV-2024-11-0020</t>
  </si>
  <si>
    <t>SPECTRUM</t>
  </si>
  <si>
    <t>RECEIVED FROM SPECTRUM FOR MAC INV; SB/MAC/INV/2024/11/154442 KS 183,800/-</t>
  </si>
  <si>
    <t>2024-11-13</t>
  </si>
  <si>
    <t>SBO-PV-2024-11-0023</t>
  </si>
  <si>
    <t>PAY TO KYAW SOE HLA FOR CAR FUEL EXPENSE -30,000/- (3R/9658), FOR SALE WAY TO SBO DONWTOWN CUS; KAN THU RICE MILL, PHAY MYINT RICE MILL, KYAW THARMARDI RICE MILL, LA PYAE WON RICE MILL (PROSPECT).</t>
  </si>
  <si>
    <t>SBO-PV-2024-11-0024</t>
  </si>
  <si>
    <t>PAY TO KYAW SOE HLA FOR CAR FUEL EXPENSE -30,000/- (3R/9658), FOR SALE WAY TO SBO DONWTOWN CUS; PROSPECT CUSTOMER MI BA GONE RICE MILL, SAN TAW TAR (BROKER).</t>
  </si>
  <si>
    <t>SBO-PV-2024-11-0025</t>
  </si>
  <si>
    <t>PAY TO PWINT THET HTAR KHAING FOR MISCELLANEOUS EXPENSE -27,400/- FOR PURIFIED DRINKING WATER, FLOWER CHARGES AND GUEST LIST FOR OFFICE.</t>
  </si>
  <si>
    <t>2024-11-14</t>
  </si>
  <si>
    <t>SBO-PV-2024-11-0026</t>
  </si>
  <si>
    <t>PAY TO LIN HTET AUNG FOR CAR FUEL EXPENSE -30,000/- (3R/9658), SALEWAY TO SBO DONWTOWN CUSTOMER FOLLOWUP DKM RICE MILL, U ARKAR, U TAY ZAR TUN, U THAN TINT OO, PHAY MYINT, ZAW GYI. CAR KILO -126209.</t>
  </si>
  <si>
    <t>2024-11-18</t>
  </si>
  <si>
    <t>SBO-PV-2024-11-0027</t>
  </si>
  <si>
    <t>CASH TRANSFER FOR WW -1,164,250/-, MAC -1,714,900/-, SERVICE -95,000/-, COP -204,000/-. TOTAL TRANSFER AMOUNT -3,178,150/-</t>
  </si>
  <si>
    <t>SBO-PV-2024-11-0028</t>
  </si>
  <si>
    <t>PAY TO MYO NAING HTUN FOR CAR FUEL EXPENSE -20,000/- (7L/3200), TRAVELLING TO SERVICE JOB (MAE TAW GONE VILLAGE ) CUS; SHWE KYWE PWINT RICE MILL.</t>
  </si>
  <si>
    <t>SBO-PV-2024-11-0029</t>
  </si>
  <si>
    <t>PAY TO LIN HTET AUNG FOR CAR FUEL EXPENSE -30,000/- 3R/9658, FOR MACHINE DELIVERY TO CUSTOMER U MOE KYAW THU (KYAW RICE MILL) VP-385.</t>
  </si>
  <si>
    <t>SBO-PV-2024-11-0030</t>
  </si>
  <si>
    <t>PAY TO KYAW SOE HLA FOR CAR FUEL EXPENSE -30,000/- (3R/9658) SALESWAY TO DOWNTOWN CUS; KYAW RICE MILL, ZAW RICE MILL, LA PYAE WON RICE MILL, SHWE MWAY, MYAT SHWE WAR.</t>
  </si>
  <si>
    <t>SBO-RV-2024-11-0021</t>
  </si>
  <si>
    <t>U MYO MIN ZAW</t>
  </si>
  <si>
    <t>RECEIVED FROM U MYO MIN ZAW FOR MAC INV; SB/MAC/INV/2024/11/154443 $245 @ 4590 RATE KS 1,124,550/-</t>
  </si>
  <si>
    <t>SBO-RV-2024-11-0022</t>
  </si>
  <si>
    <t>RECEIVED FROM U MYO MIN ZAW FOR S'PART INV; INV/SB/PT/WW/2024/11/0102 $ 145.91 @ 4590 RATE KS 669,726/-</t>
  </si>
  <si>
    <t>SBO-RV-2024-11-0023</t>
  </si>
  <si>
    <t>RECEIVED FROM U MYO MIN ZAW FOR S'PART INV; INV/SB/PT/WW/2024/11/0103 $ 70.45 @ 4590 RATE KS 323,365/-</t>
  </si>
  <si>
    <t>SBO-RV-2024-11-0024</t>
  </si>
  <si>
    <t>U MOE NAING</t>
  </si>
  <si>
    <t>RECEIVED FROM U MOE NAING  FRO S'PART INV; INV/SB/PT/COP/2024/11/0104 $ 44.44 @ 4590 RATE KS 203,979/-</t>
  </si>
  <si>
    <t>SBO-RV-2024-11-0025</t>
  </si>
  <si>
    <t>SHWE KYAL PWINT RICE MILL</t>
  </si>
  <si>
    <t>RECEIVED FROM SHWE KYAL PWINT RICE MILL FOR SERVICE INV; SBO/SERV/INV/2024/11/0058 KS 180,000/-</t>
  </si>
  <si>
    <t>2024-11-19</t>
  </si>
  <si>
    <t>SBO-AC-2024-11-0002</t>
  </si>
  <si>
    <t>Advance Clear Payment (SBO-ADV-2024-11-0001)</t>
  </si>
  <si>
    <t>SBO-PV-2024-11-0031</t>
  </si>
  <si>
    <t>CASH TRANSFER FOR MAC -2,980,250/- AND CE1 -769,450/-. TOTAL AMOUNT -3,749,700/- (KPAY)</t>
  </si>
  <si>
    <t>SBO-PV-2024-11-0032</t>
  </si>
  <si>
    <t>PAY TO MYO NAING HTUN FOR CAR FUEL EXPENSE -30,000/- ,(3R/9658), TRAVELLING TO HLA TAW CUSTOMER U MOE MYINT SWE FOR PROSPECT OF SERVICE JOB.</t>
  </si>
  <si>
    <t>SBO-RV-2024-11-0027</t>
  </si>
  <si>
    <t>DAW WINE MAY</t>
  </si>
  <si>
    <t>RECEIVED FROM DAW WINE MAY FOR MAC INV; SB/MAC/INV/2024/11/154444 $ 655 @ 4550 RATE KS 2,980,250/-</t>
  </si>
  <si>
    <t>SBO-RV-2024-11-0028</t>
  </si>
  <si>
    <t>RECEIVED FROM DAW WINE MAY FOR S'PART INV; INV/SB/PT/CE1/2024/11/0105 $ 169.11 @ 4550 RATE KS 769,450/-</t>
  </si>
  <si>
    <t>2024-11-20</t>
  </si>
  <si>
    <t>SBO-PV-2024-11-0033</t>
  </si>
  <si>
    <t>AUNG AUNG KAING MIN</t>
  </si>
  <si>
    <t>PAY TO AUNG AUNG KHAING MIN FOR CAR FUEL EXPENSE -80,000/- (7L/3200), FOR KATHAR, INDAW WAY AR FOLLOWUP.</t>
  </si>
  <si>
    <t>SBO-RV-2024-11-0029</t>
  </si>
  <si>
    <t>DAW KHIN MAR CHO</t>
  </si>
  <si>
    <t>RECEIVED FROM DAW KHIN MAR CHO FOR MAC INV; SB/MAC/INV/2024/11/154445 $ 264 @ 4560 RATE KS 1,203,840/-</t>
  </si>
  <si>
    <t>2024-11-21</t>
  </si>
  <si>
    <t>SBO-PV-2024-11-0034</t>
  </si>
  <si>
    <t>PAY TO PWINT THET HTAR KHAING FOR MISCELLANEOUS EXPENSE -10,000/- FOR FLOWER DAILY LABOUR EXPENSE -48,000/- AND BANK CHARGES -1,000/-</t>
  </si>
  <si>
    <t>2024-11-22</t>
  </si>
  <si>
    <t>SBO-PV-2024-11-0035</t>
  </si>
  <si>
    <t>ZAW MIN OO</t>
  </si>
  <si>
    <t>PAY TO ZAW MIN OO FOR OT EXPENSE -48,000/- FOR OCT'24 SECURITY THADINGYUT HOLIDAY.</t>
  </si>
  <si>
    <t>2024-11-26</t>
  </si>
  <si>
    <t>SBO-AC-2024-11-0003</t>
  </si>
  <si>
    <t>Advance Clear Payment (SBO-ADV-2024-10-0001)</t>
  </si>
  <si>
    <t>SBO-AC-2024-11-0004</t>
  </si>
  <si>
    <t>Advance Clear Payment (SBO-ADV-2024-10-0004)</t>
  </si>
  <si>
    <t>SBO-ADV-2024-11-0002</t>
  </si>
  <si>
    <t>SBO-ADV-2024-11-0003</t>
  </si>
  <si>
    <t>SBO-PV-2024-11-0036</t>
  </si>
  <si>
    <t>PAY TO MYO NAING HTUN FOR CAR FUEL EXPENSE -80,000/- (3R/9658), GO TO YE OO (ME 75) CUS; U NYI NYI LIN FOR SERVICE JOB.</t>
  </si>
  <si>
    <t>SBO-PV-2024-11-0037</t>
  </si>
  <si>
    <t>CASH TRANSFER FOR MAC -1,203,850/- AND SERVICE -180,000/- .TOTAL AMOUNT -1,383,850/-</t>
  </si>
  <si>
    <t>SBO-PV-2024-11-0038</t>
  </si>
  <si>
    <t>PAY TO KYAW SOE HLA FOR CAR DIESEL CHARGES FOR 3R/9658 SALEWAY TO HLA TAW VILLAGE CUS; MI BA GONE YAUNG RICE MILL (PROSPECT CUSTOMER) AND GATE PASS -6000/-</t>
  </si>
  <si>
    <t>SBO-PV-2024-11-0039</t>
  </si>
  <si>
    <t>PAY TO KYAW SOE HLA FOR CAR FUEL CHARGES -35,000/- (7L/3200), GO TO SBO DOWNTOWN &amp; HLA TAW VILLAGE WITH PG ASM AND GATE PASS -5,000/-</t>
  </si>
  <si>
    <t>SBO-PV-2024-11-0040</t>
  </si>
  <si>
    <t>PAY TO PWINT THET HTAR KHAING FOR MISCELLANEOUS EXPENSE -37,800/- FOR ASEPTIONAL, RUG, FLOWER CHARGES, PURIFIED DRINKING WATER, THRUSH AWAY FOR OFFICE USE AND STATIONARY EXPENSE -87,500/- FOR A4, PEN, PAPER BAG (LARGE &amp; SMALL). AND BANK CHARGES -1,000/- FOR INCOME TRANSFER.</t>
  </si>
  <si>
    <t>SBO-PV-2024-11-0041</t>
  </si>
  <si>
    <t>PAY TO KYAW KO KO KHANT FOR SERVICE VISIT SBO INDUSTRIAL ZONE. CYCLE FUEL EXPENSE -5,000/- (45YA/24774).</t>
  </si>
  <si>
    <t>SBO-PV-2024-11-0042</t>
  </si>
  <si>
    <t>PAY TO PWINT THET HTAR KHAING FOR OFFICE USE TOILET TANK MOTOR REPAIR CHARGES -85,000/- AND PLUG BOX -2,500/-</t>
  </si>
  <si>
    <t>SBO-RV-2024-11-0031</t>
  </si>
  <si>
    <t>RECEIVED FROM U AUNG TUN KYAW FOR SERVICE INV; SBO/SERV/INV/2024/11/0060 KS 100,000/-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</si>
</sst>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0"/>
      <color theme="1" tint="4.9989318521683403E-2"/>
      <name val="Arial"/>
      <family val="2"/>
    </font>
    <font>
      <b/>
      <sz val="10"/>
      <name val="Arial"/>
      <family val="2"/>
      <charset val="1"/>
    </font>
    <font>
      <b/>
      <sz val="12"/>
      <name val="Arial"/>
      <family val="2"/>
      <charset val="1"/>
    </font>
    <font>
      <b/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auto="1"/>
      </left>
      <right style="thin">
        <color indexed="64"/>
      </right>
      <top style="thin">
        <color indexed="64"/>
      </top>
      <bottom/>
      <diagonal/>
    </border>
    <border>
      <left style="double">
        <color auto="1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 style="double">
        <color auto="1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08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64" fontId="3" fillId="0" borderId="2" xfId="1" applyNumberFormat="1" applyFont="1" applyBorder="1"/>
    <xf numFmtId="164" fontId="3" fillId="0" borderId="3" xfId="1" applyNumberFormat="1" applyFont="1" applyBorder="1"/>
    <xf numFmtId="164" fontId="3" fillId="0" borderId="4" xfId="0" applyNumberFormat="1" applyFont="1" applyBorder="1"/>
    <xf numFmtId="0" fontId="2" fillId="0" borderId="4" xfId="0" applyFont="1" applyBorder="1" applyAlignment="1">
      <alignment horizontal="center" vertical="center"/>
    </xf>
    <xf numFmtId="0" fontId="3" fillId="0" borderId="4" xfId="0" applyFont="1" applyBorder="1"/>
    <xf numFmtId="0" fontId="0" fillId="0" borderId="0" xfId="0" applyFill="1"/>
    <xf numFmtId="164" fontId="3" fillId="0" borderId="11" xfId="1" applyNumberFormat="1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vertical="center"/>
    </xf>
    <xf numFmtId="0" fontId="2" fillId="0" borderId="0" xfId="0" applyFont="1" applyAlignment="1"/>
    <xf numFmtId="0" fontId="4" fillId="0" borderId="0" xfId="0" applyFont="1" applyAlignment="1">
      <alignment vertical="center"/>
    </xf>
    <xf numFmtId="0" fontId="3" fillId="0" borderId="12" xfId="0" applyFont="1" applyBorder="1"/>
    <xf numFmtId="0" fontId="2" fillId="0" borderId="0" xfId="0" applyFont="1" applyBorder="1" applyAlignment="1">
      <alignment horizontal="center"/>
    </xf>
    <xf numFmtId="164" fontId="2" fillId="0" borderId="0" xfId="0" applyNumberFormat="1" applyFont="1" applyBorder="1"/>
    <xf numFmtId="0" fontId="3" fillId="0" borderId="3" xfId="0" applyFont="1" applyBorder="1"/>
    <xf numFmtId="0" fontId="6" fillId="0" borderId="0" xfId="0" applyFont="1" applyAlignment="1">
      <alignment horizontal="center" vertical="center"/>
    </xf>
    <xf numFmtId="0" fontId="6" fillId="2" borderId="3" xfId="0" applyFont="1" applyFill="1" applyBorder="1" applyAlignment="1">
      <alignment horizontal="left" vertical="center"/>
    </xf>
    <xf numFmtId="0" fontId="6" fillId="2" borderId="3" xfId="0" applyFont="1" applyFill="1" applyBorder="1"/>
    <xf numFmtId="37" fontId="6" fillId="3" borderId="3" xfId="0" applyNumberFormat="1" applyFont="1" applyFill="1" applyBorder="1" applyAlignment="1">
      <alignment horizontal="right"/>
    </xf>
    <xf numFmtId="0" fontId="0" fillId="0" borderId="3" xfId="0" applyBorder="1"/>
    <xf numFmtId="0" fontId="6" fillId="3" borderId="3" xfId="0" applyFont="1" applyFill="1" applyBorder="1" applyAlignment="1">
      <alignment horizontal="left"/>
    </xf>
    <xf numFmtId="0" fontId="8" fillId="3" borderId="3" xfId="0" applyFont="1" applyFill="1" applyBorder="1" applyAlignment="1">
      <alignment horizontal="left"/>
    </xf>
    <xf numFmtId="3" fontId="6" fillId="3" borderId="3" xfId="0" applyNumberFormat="1" applyFont="1" applyFill="1" applyBorder="1" applyAlignment="1">
      <alignment horizontal="right"/>
    </xf>
    <xf numFmtId="0" fontId="8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12" xfId="0" applyFont="1" applyBorder="1" applyAlignment="1">
      <alignment vertical="center" wrapText="1"/>
    </xf>
    <xf numFmtId="164" fontId="3" fillId="0" borderId="2" xfId="1" applyNumberFormat="1" applyFont="1" applyBorder="1" applyAlignment="1">
      <alignment vertical="center"/>
    </xf>
    <xf numFmtId="164" fontId="3" fillId="0" borderId="11" xfId="1" applyNumberFormat="1" applyFont="1" applyBorder="1" applyAlignment="1">
      <alignment vertical="center"/>
    </xf>
    <xf numFmtId="164" fontId="3" fillId="0" borderId="3" xfId="1" applyNumberFormat="1" applyFont="1" applyBorder="1" applyAlignment="1">
      <alignment vertical="center"/>
    </xf>
    <xf numFmtId="164" fontId="3" fillId="0" borderId="4" xfId="0" applyNumberFormat="1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0" fillId="0" borderId="0" xfId="0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3" xfId="0" applyFont="1" applyFill="1" applyBorder="1" applyAlignment="1">
      <alignment vertical="center" wrapText="1"/>
    </xf>
    <xf numFmtId="0" fontId="3" fillId="0" borderId="12" xfId="0" applyFont="1" applyFill="1" applyBorder="1" applyAlignment="1">
      <alignment vertical="center" wrapText="1"/>
    </xf>
    <xf numFmtId="164" fontId="3" fillId="0" borderId="2" xfId="1" applyNumberFormat="1" applyFont="1" applyFill="1" applyBorder="1" applyAlignment="1">
      <alignment vertical="center"/>
    </xf>
    <xf numFmtId="164" fontId="3" fillId="0" borderId="11" xfId="1" applyNumberFormat="1" applyFont="1" applyFill="1" applyBorder="1" applyAlignment="1">
      <alignment vertical="center"/>
    </xf>
    <xf numFmtId="164" fontId="3" fillId="0" borderId="3" xfId="1" applyNumberFormat="1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3" fillId="0" borderId="3" xfId="0" applyFont="1" applyBorder="1" applyAlignment="1">
      <alignment vertical="center" wrapText="1"/>
    </xf>
    <xf numFmtId="0" fontId="3" fillId="0" borderId="14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3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2" fillId="0" borderId="6" xfId="0" applyFont="1" applyBorder="1" applyAlignment="1">
      <alignment horizontal="center" vertical="center"/>
    </xf>
    <xf numFmtId="164" fontId="3" fillId="0" borderId="15" xfId="1" applyNumberFormat="1" applyFont="1" applyBorder="1" applyAlignment="1">
      <alignment vertical="center"/>
    </xf>
    <xf numFmtId="164" fontId="3" fillId="0" borderId="22" xfId="1" applyNumberFormat="1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164" fontId="3" fillId="0" borderId="14" xfId="1" applyNumberFormat="1" applyFont="1" applyBorder="1" applyAlignment="1">
      <alignment vertical="center"/>
    </xf>
    <xf numFmtId="0" fontId="3" fillId="0" borderId="5" xfId="0" applyFont="1" applyBorder="1" applyAlignment="1">
      <alignment vertical="center" wrapText="1"/>
    </xf>
    <xf numFmtId="0" fontId="3" fillId="0" borderId="6" xfId="0" applyFont="1" applyBorder="1" applyAlignme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164" fontId="2" fillId="0" borderId="9" xfId="0" applyNumberFormat="1" applyFont="1" applyBorder="1" applyAlignment="1">
      <alignment vertical="center"/>
    </xf>
    <xf numFmtId="164" fontId="2" fillId="0" borderId="10" xfId="0" applyNumberFormat="1" applyFont="1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7" xfId="0" applyFont="1" applyBorder="1" applyAlignment="1">
      <alignment vertical="center"/>
    </xf>
    <xf numFmtId="0" fontId="2" fillId="0" borderId="20" xfId="0" applyFont="1" applyBorder="1" applyAlignment="1">
      <alignment vertical="center"/>
    </xf>
    <xf numFmtId="0" fontId="2" fillId="0" borderId="19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164" fontId="9" fillId="0" borderId="2" xfId="1" applyNumberFormat="1" applyFont="1" applyBorder="1" applyAlignment="1">
      <alignment vertical="center"/>
    </xf>
    <xf numFmtId="164" fontId="5" fillId="0" borderId="3" xfId="1" applyNumberFormat="1" applyFont="1" applyBorder="1" applyAlignment="1">
      <alignment vertical="center"/>
    </xf>
    <xf numFmtId="164" fontId="5" fillId="0" borderId="3" xfId="1" applyNumberFormat="1" applyFont="1" applyFill="1" applyBorder="1" applyAlignment="1">
      <alignment vertical="center"/>
    </xf>
    <xf numFmtId="164" fontId="9" fillId="0" borderId="2" xfId="1" applyNumberFormat="1" applyFont="1" applyFill="1" applyBorder="1" applyAlignment="1">
      <alignment vertical="center"/>
    </xf>
    <xf numFmtId="164" fontId="8" fillId="0" borderId="9" xfId="1" applyNumberFormat="1" applyFont="1" applyBorder="1" applyAlignment="1">
      <alignment vertical="center"/>
    </xf>
    <xf numFmtId="164" fontId="8" fillId="0" borderId="15" xfId="1" applyNumberFormat="1" applyFont="1" applyBorder="1" applyAlignment="1">
      <alignment vertical="center"/>
    </xf>
    <xf numFmtId="164" fontId="8" fillId="0" borderId="23" xfId="1" applyNumberFormat="1" applyFont="1" applyBorder="1" applyAlignment="1">
      <alignment vertical="center"/>
    </xf>
    <xf numFmtId="164" fontId="8" fillId="0" borderId="24" xfId="1" applyNumberFormat="1" applyFont="1" applyBorder="1" applyAlignment="1">
      <alignment vertical="center"/>
    </xf>
    <xf numFmtId="164" fontId="9" fillId="0" borderId="16" xfId="1" applyNumberFormat="1" applyFont="1" applyBorder="1" applyAlignment="1">
      <alignment vertical="center"/>
    </xf>
    <xf numFmtId="164" fontId="3" fillId="0" borderId="17" xfId="1" applyNumberFormat="1" applyFont="1" applyBorder="1" applyAlignment="1">
      <alignment vertical="center"/>
    </xf>
    <xf numFmtId="164" fontId="3" fillId="0" borderId="21" xfId="0" applyNumberFormat="1" applyFont="1" applyBorder="1" applyAlignment="1">
      <alignment vertical="center"/>
    </xf>
    <xf numFmtId="164" fontId="3" fillId="0" borderId="5" xfId="0" applyNumberFormat="1" applyFont="1" applyBorder="1" applyAlignment="1">
      <alignment vertical="center"/>
    </xf>
    <xf numFmtId="164" fontId="9" fillId="0" borderId="15" xfId="1" applyNumberFormat="1" applyFont="1" applyBorder="1" applyAlignment="1">
      <alignment vertical="center"/>
    </xf>
    <xf numFmtId="164" fontId="3" fillId="0" borderId="14" xfId="1" applyNumberFormat="1" applyFont="1" applyFill="1" applyBorder="1" applyAlignment="1">
      <alignment vertical="center"/>
    </xf>
    <xf numFmtId="164" fontId="2" fillId="0" borderId="18" xfId="0" applyNumberFormat="1" applyFont="1" applyBorder="1" applyAlignment="1">
      <alignment vertical="center"/>
    </xf>
    <xf numFmtId="164" fontId="9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9" fontId="2" fillId="0" borderId="0" xfId="2" applyFont="1" applyAlignment="1">
      <alignment vertical="center"/>
    </xf>
    <xf numFmtId="9" fontId="3" fillId="0" borderId="0" xfId="2" applyFont="1" applyAlignment="1">
      <alignment vertical="center"/>
    </xf>
    <xf numFmtId="164" fontId="2" fillId="0" borderId="10" xfId="0" applyNumberFormat="1" applyFont="1" applyFill="1" applyBorder="1" applyAlignment="1">
      <alignment vertical="center"/>
    </xf>
    <xf numFmtId="164" fontId="0" fillId="0" borderId="0" xfId="1" applyNumberFormat="1" applyFont="1"/>
    <xf numFmtId="10" fontId="8" fillId="0" borderId="3" xfId="2" applyNumberFormat="1" applyFont="1" applyBorder="1" applyAlignment="1">
      <alignment vertical="center"/>
    </xf>
    <xf numFmtId="164" fontId="3" fillId="0" borderId="4" xfId="0" applyNumberFormat="1" applyFont="1" applyFill="1" applyBorder="1" applyAlignment="1">
      <alignment vertical="center"/>
    </xf>
    <xf numFmtId="164" fontId="0" fillId="0" borderId="0" xfId="1" applyNumberFormat="1" applyFont="1" applyFill="1"/>
    <xf numFmtId="0" fontId="7" fillId="0" borderId="0" xfId="0" applyFont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3" xfId="0" applyBorder="1" applyAlignment="1">
      <alignment horizontal="left"/>
    </xf>
    <xf numFmtId="39" fontId="0" fillId="0" borderId="3" xfId="0" applyNumberFormat="1" applyBorder="1" applyAlignment="1">
      <alignment horizontal="right"/>
    </xf>
    <xf numFmtId="14" fontId="0" fillId="0" borderId="3" xfId="0" applyNumberFormat="1" applyBorder="1" applyAlignment="1">
      <alignment horizontal="left" vertical="center"/>
    </xf>
    <xf numFmtId="164" fontId="10" fillId="0" borderId="3" xfId="1" applyNumberFormat="1" applyFont="1" applyFill="1" applyBorder="1" applyAlignment="1">
      <alignment vertical="center"/>
    </xf>
    <xf numFmtId="164" fontId="9" fillId="0" borderId="13" xfId="1" applyNumberFormat="1" applyFont="1" applyBorder="1" applyAlignment="1">
      <alignment vertical="center"/>
    </xf>
    <xf numFmtId="0" fontId="6" fillId="2" borderId="3" xfId="0" applyFont="1" applyFill="1" applyBorder="1" applyAlignment="1">
      <alignment horizontal="center" vertic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106680</xdr:colOff>
      <xdr:row>44</xdr:row>
      <xdr:rowOff>47624</xdr:rowOff>
    </xdr:from>
    <xdr:to>
      <xdr:col>4</xdr:col>
      <xdr:colOff>502920</xdr:colOff>
      <xdr:row>44</xdr:row>
      <xdr:rowOff>152399</xdr:rowOff>
    </xdr:to>
    <xdr:sp macro="" textlink="">
      <xdr:nvSpPr>
        <xdr:cNvPr id="2" name="Arrow: Left 1">
          <a:extLst>
            <a:ext uri="{FF2B5EF4-FFF2-40B4-BE49-F238E27FC236}">
              <a16:creationId xmlns="" xmlns:a16="http://schemas.microsoft.com/office/drawing/2014/main" id="{B3580473-1929-44C8-929B-F54CFC3B94CF}"/>
            </a:ext>
          </a:extLst>
        </xdr:cNvPr>
        <xdr:cNvSpPr/>
      </xdr:nvSpPr>
      <xdr:spPr>
        <a:xfrm>
          <a:off x="6164580" y="5286374"/>
          <a:ext cx="396240" cy="104775"/>
        </a:xfrm>
        <a:prstGeom prst="leftArrow">
          <a:avLst>
            <a:gd name="adj1" fmla="val 50000"/>
            <a:gd name="adj2" fmla="val 61765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63"/>
  <sheetViews>
    <sheetView topLeftCell="A23" workbookViewId="0">
      <selection activeCell="D45" sqref="D45"/>
    </sheetView>
  </sheetViews>
  <sheetFormatPr defaultRowHeight="15" x14ac:dyDescent="0.25"/>
  <cols>
    <col min="1" max="1" width="53.140625" style="73" customWidth="1"/>
    <col min="2" max="2" width="11.7109375" style="74" customWidth="1"/>
    <col min="3" max="3" width="11.7109375" style="73" customWidth="1"/>
    <col min="4" max="4" width="14.7109375" style="73" customWidth="1"/>
    <col min="5" max="5" width="16" customWidth="1"/>
    <col min="6" max="6" width="13.7109375" customWidth="1"/>
  </cols>
  <sheetData>
    <row r="1" spans="1:4" x14ac:dyDescent="0.25">
      <c r="A1" s="67" t="s">
        <v>188</v>
      </c>
    </row>
    <row r="2" spans="1:4" x14ac:dyDescent="0.25">
      <c r="A2" s="67" t="s">
        <v>152</v>
      </c>
      <c r="B2" s="75"/>
    </row>
    <row r="3" spans="1:4" ht="25.5" x14ac:dyDescent="0.25">
      <c r="A3" s="3" t="s">
        <v>0</v>
      </c>
      <c r="B3" s="30" t="s">
        <v>1</v>
      </c>
      <c r="C3" s="4" t="s">
        <v>2</v>
      </c>
      <c r="D3" s="5" t="s">
        <v>3</v>
      </c>
    </row>
    <row r="4" spans="1:4" ht="29.25" customHeight="1" x14ac:dyDescent="0.25">
      <c r="A4" s="15" t="s">
        <v>83</v>
      </c>
      <c r="B4" s="30"/>
      <c r="C4" s="4"/>
      <c r="D4" s="5"/>
    </row>
    <row r="5" spans="1:4" ht="20.25" hidden="1" customHeight="1" x14ac:dyDescent="0.25">
      <c r="A5" s="55" t="s">
        <v>4</v>
      </c>
      <c r="B5" s="76"/>
      <c r="C5" s="77"/>
      <c r="D5" s="37">
        <f>C5-B5</f>
        <v>0</v>
      </c>
    </row>
    <row r="6" spans="1:4" ht="21.75" customHeight="1" x14ac:dyDescent="0.25">
      <c r="A6" s="55" t="s">
        <v>5</v>
      </c>
      <c r="B6" s="76"/>
      <c r="C6" s="77">
        <v>6950</v>
      </c>
      <c r="D6" s="37">
        <f t="shared" ref="D6" si="0">C6-B6</f>
        <v>6950</v>
      </c>
    </row>
    <row r="7" spans="1:4" ht="22.5" customHeight="1" x14ac:dyDescent="0.25">
      <c r="A7" s="55" t="s">
        <v>6</v>
      </c>
      <c r="B7" s="76">
        <v>600000</v>
      </c>
      <c r="C7" s="77">
        <v>459600</v>
      </c>
      <c r="D7" s="37">
        <f>C7-B7</f>
        <v>-140400</v>
      </c>
    </row>
    <row r="8" spans="1:4" ht="18" hidden="1" customHeight="1" x14ac:dyDescent="0.25">
      <c r="A8" s="55" t="s">
        <v>7</v>
      </c>
      <c r="B8" s="76"/>
      <c r="C8" s="78"/>
      <c r="D8" s="37">
        <f t="shared" ref="D8:D43" si="1">C8-B8</f>
        <v>0</v>
      </c>
    </row>
    <row r="9" spans="1:4" s="11" customFormat="1" ht="21" customHeight="1" x14ac:dyDescent="0.25">
      <c r="A9" s="68" t="s">
        <v>8</v>
      </c>
      <c r="B9" s="79">
        <v>200000</v>
      </c>
      <c r="C9" s="78">
        <v>322600</v>
      </c>
      <c r="D9" s="37">
        <f t="shared" si="1"/>
        <v>122600</v>
      </c>
    </row>
    <row r="10" spans="1:4" ht="22.5" customHeight="1" x14ac:dyDescent="0.25">
      <c r="A10" s="55" t="s">
        <v>9</v>
      </c>
      <c r="B10" s="76">
        <v>50000</v>
      </c>
      <c r="C10" s="77">
        <v>50300</v>
      </c>
      <c r="D10" s="37">
        <f t="shared" si="1"/>
        <v>300</v>
      </c>
    </row>
    <row r="11" spans="1:4" hidden="1" x14ac:dyDescent="0.25">
      <c r="A11" s="55" t="s">
        <v>14</v>
      </c>
      <c r="B11" s="76"/>
      <c r="C11" s="105"/>
      <c r="D11" s="37">
        <f t="shared" si="1"/>
        <v>0</v>
      </c>
    </row>
    <row r="12" spans="1:4" x14ac:dyDescent="0.25">
      <c r="A12" s="55" t="s">
        <v>16</v>
      </c>
      <c r="B12" s="76">
        <v>48000</v>
      </c>
      <c r="C12" s="77">
        <v>48000</v>
      </c>
      <c r="D12" s="37">
        <f t="shared" si="1"/>
        <v>0</v>
      </c>
    </row>
    <row r="13" spans="1:4" hidden="1" x14ac:dyDescent="0.25">
      <c r="A13" s="55" t="s">
        <v>17</v>
      </c>
      <c r="B13" s="76"/>
      <c r="C13" s="77"/>
      <c r="D13" s="37">
        <f t="shared" si="1"/>
        <v>0</v>
      </c>
    </row>
    <row r="14" spans="1:4" x14ac:dyDescent="0.25">
      <c r="A14" s="55" t="s">
        <v>18</v>
      </c>
      <c r="B14" s="76"/>
      <c r="C14" s="78"/>
      <c r="D14" s="37">
        <f t="shared" si="1"/>
        <v>0</v>
      </c>
    </row>
    <row r="15" spans="1:4" ht="19.5" customHeight="1" x14ac:dyDescent="0.25">
      <c r="A15" s="55" t="s">
        <v>19</v>
      </c>
      <c r="B15" s="76">
        <v>700000</v>
      </c>
      <c r="C15" s="78">
        <v>631000</v>
      </c>
      <c r="D15" s="37">
        <f t="shared" si="1"/>
        <v>-69000</v>
      </c>
    </row>
    <row r="16" spans="1:4" hidden="1" x14ac:dyDescent="0.25">
      <c r="A16" s="55" t="s">
        <v>20</v>
      </c>
      <c r="B16" s="76"/>
      <c r="C16" s="78"/>
      <c r="D16" s="37">
        <f t="shared" si="1"/>
        <v>0</v>
      </c>
    </row>
    <row r="17" spans="1:6" hidden="1" x14ac:dyDescent="0.25">
      <c r="A17" s="55" t="s">
        <v>21</v>
      </c>
      <c r="B17" s="76"/>
      <c r="C17" s="78"/>
      <c r="D17" s="37">
        <f t="shared" si="1"/>
        <v>0</v>
      </c>
    </row>
    <row r="18" spans="1:6" hidden="1" x14ac:dyDescent="0.25">
      <c r="A18" s="55" t="s">
        <v>22</v>
      </c>
      <c r="B18" s="76"/>
      <c r="C18" s="78"/>
      <c r="D18" s="37">
        <f t="shared" si="1"/>
        <v>0</v>
      </c>
    </row>
    <row r="19" spans="1:6" x14ac:dyDescent="0.25">
      <c r="A19" s="55" t="s">
        <v>23</v>
      </c>
      <c r="B19" s="76"/>
      <c r="C19" s="78"/>
      <c r="D19" s="37">
        <f t="shared" si="1"/>
        <v>0</v>
      </c>
    </row>
    <row r="20" spans="1:6" ht="17.25" customHeight="1" x14ac:dyDescent="0.25">
      <c r="A20" s="55" t="s">
        <v>24</v>
      </c>
      <c r="B20" s="76">
        <v>200000</v>
      </c>
      <c r="C20" s="78">
        <v>157700</v>
      </c>
      <c r="D20" s="37">
        <f t="shared" si="1"/>
        <v>-42300</v>
      </c>
      <c r="F20" s="96"/>
    </row>
    <row r="21" spans="1:6" hidden="1" x14ac:dyDescent="0.25">
      <c r="A21" s="55" t="s">
        <v>25</v>
      </c>
      <c r="B21" s="76"/>
      <c r="C21" s="78"/>
      <c r="D21" s="37">
        <f t="shared" si="1"/>
        <v>0</v>
      </c>
    </row>
    <row r="22" spans="1:6" hidden="1" x14ac:dyDescent="0.25">
      <c r="A22" s="55" t="s">
        <v>26</v>
      </c>
      <c r="B22" s="76"/>
      <c r="C22" s="78"/>
      <c r="D22" s="37">
        <f t="shared" si="1"/>
        <v>0</v>
      </c>
    </row>
    <row r="23" spans="1:6" x14ac:dyDescent="0.25">
      <c r="A23" s="55" t="s">
        <v>27</v>
      </c>
      <c r="B23" s="76">
        <v>100000</v>
      </c>
      <c r="C23" s="78">
        <v>87500</v>
      </c>
      <c r="D23" s="37">
        <f t="shared" si="1"/>
        <v>-12500</v>
      </c>
      <c r="F23" s="96"/>
    </row>
    <row r="24" spans="1:6" x14ac:dyDescent="0.25">
      <c r="A24" s="55" t="s">
        <v>28</v>
      </c>
      <c r="B24" s="76"/>
      <c r="C24" s="78">
        <v>87500</v>
      </c>
      <c r="D24" s="37">
        <f t="shared" si="1"/>
        <v>87500</v>
      </c>
      <c r="F24" s="96"/>
    </row>
    <row r="25" spans="1:6" x14ac:dyDescent="0.25">
      <c r="A25" s="69" t="s">
        <v>29</v>
      </c>
      <c r="B25" s="76"/>
      <c r="C25" s="78"/>
      <c r="D25" s="37">
        <f t="shared" si="1"/>
        <v>0</v>
      </c>
      <c r="F25" s="96"/>
    </row>
    <row r="26" spans="1:6" hidden="1" x14ac:dyDescent="0.25">
      <c r="A26" s="55" t="s">
        <v>30</v>
      </c>
      <c r="B26" s="76"/>
      <c r="C26" s="78"/>
      <c r="D26" s="37">
        <f t="shared" si="1"/>
        <v>0</v>
      </c>
      <c r="F26" s="96"/>
    </row>
    <row r="27" spans="1:6" hidden="1" x14ac:dyDescent="0.25">
      <c r="A27" s="55" t="s">
        <v>31</v>
      </c>
      <c r="B27" s="76"/>
      <c r="C27" s="78"/>
      <c r="D27" s="37">
        <f t="shared" si="1"/>
        <v>0</v>
      </c>
      <c r="F27" s="96"/>
    </row>
    <row r="28" spans="1:6" x14ac:dyDescent="0.25">
      <c r="A28" s="55" t="s">
        <v>32</v>
      </c>
      <c r="B28" s="76">
        <v>100000</v>
      </c>
      <c r="C28" s="78">
        <v>96000</v>
      </c>
      <c r="D28" s="37">
        <f t="shared" si="1"/>
        <v>-4000</v>
      </c>
      <c r="F28" s="96"/>
    </row>
    <row r="29" spans="1:6" x14ac:dyDescent="0.25">
      <c r="A29" s="55" t="s">
        <v>33</v>
      </c>
      <c r="B29" s="76"/>
      <c r="C29" s="78"/>
      <c r="D29" s="37">
        <f t="shared" si="1"/>
        <v>0</v>
      </c>
      <c r="F29" s="96"/>
    </row>
    <row r="30" spans="1:6" hidden="1" x14ac:dyDescent="0.25">
      <c r="A30" s="55" t="s">
        <v>34</v>
      </c>
      <c r="B30" s="76"/>
      <c r="C30" s="78"/>
      <c r="D30" s="37">
        <f t="shared" si="1"/>
        <v>0</v>
      </c>
      <c r="F30" s="96"/>
    </row>
    <row r="31" spans="1:6" hidden="1" x14ac:dyDescent="0.25">
      <c r="A31" s="55" t="s">
        <v>35</v>
      </c>
      <c r="B31" s="76"/>
      <c r="C31" s="78"/>
      <c r="D31" s="37">
        <f t="shared" si="1"/>
        <v>0</v>
      </c>
      <c r="F31" s="96"/>
    </row>
    <row r="32" spans="1:6" hidden="1" x14ac:dyDescent="0.25">
      <c r="A32" s="55" t="s">
        <v>36</v>
      </c>
      <c r="B32" s="76"/>
      <c r="C32" s="78"/>
      <c r="D32" s="37">
        <f t="shared" si="1"/>
        <v>0</v>
      </c>
      <c r="F32" s="96"/>
    </row>
    <row r="33" spans="1:6" hidden="1" x14ac:dyDescent="0.25">
      <c r="A33" s="55" t="s">
        <v>37</v>
      </c>
      <c r="B33" s="76"/>
      <c r="C33" s="78"/>
      <c r="D33" s="37">
        <f t="shared" si="1"/>
        <v>0</v>
      </c>
      <c r="F33" s="96"/>
    </row>
    <row r="34" spans="1:6" hidden="1" x14ac:dyDescent="0.25">
      <c r="A34" s="55" t="s">
        <v>38</v>
      </c>
      <c r="B34" s="76"/>
      <c r="C34" s="78"/>
      <c r="D34" s="37">
        <f t="shared" si="1"/>
        <v>0</v>
      </c>
      <c r="F34" s="96"/>
    </row>
    <row r="35" spans="1:6" hidden="1" x14ac:dyDescent="0.25">
      <c r="A35" s="55" t="s">
        <v>39</v>
      </c>
      <c r="B35" s="76"/>
      <c r="C35" s="78"/>
      <c r="D35" s="37">
        <f t="shared" si="1"/>
        <v>0</v>
      </c>
      <c r="F35" s="96"/>
    </row>
    <row r="36" spans="1:6" s="11" customFormat="1" ht="12.75" hidden="1" customHeight="1" x14ac:dyDescent="0.25">
      <c r="A36" s="68" t="s">
        <v>171</v>
      </c>
      <c r="B36" s="79"/>
      <c r="C36" s="78"/>
      <c r="D36" s="98">
        <f t="shared" si="1"/>
        <v>0</v>
      </c>
      <c r="F36" s="99"/>
    </row>
    <row r="37" spans="1:6" x14ac:dyDescent="0.25">
      <c r="A37" s="55" t="s">
        <v>40</v>
      </c>
      <c r="B37" s="76">
        <v>62000</v>
      </c>
      <c r="C37" s="78"/>
      <c r="D37" s="37">
        <f t="shared" si="1"/>
        <v>-62000</v>
      </c>
      <c r="F37" s="96"/>
    </row>
    <row r="38" spans="1:6" ht="17.25" customHeight="1" x14ac:dyDescent="0.25">
      <c r="A38" s="55" t="s">
        <v>41</v>
      </c>
      <c r="B38" s="76">
        <v>700000</v>
      </c>
      <c r="C38" s="77">
        <v>541350</v>
      </c>
      <c r="D38" s="37">
        <f t="shared" si="1"/>
        <v>-158650</v>
      </c>
      <c r="F38" s="96"/>
    </row>
    <row r="39" spans="1:6" ht="25.5" hidden="1" customHeight="1" x14ac:dyDescent="0.25">
      <c r="A39" s="55" t="s">
        <v>42</v>
      </c>
      <c r="B39" s="76"/>
      <c r="C39" s="77"/>
      <c r="D39" s="37">
        <f t="shared" si="1"/>
        <v>0</v>
      </c>
    </row>
    <row r="40" spans="1:6" ht="24" customHeight="1" x14ac:dyDescent="0.25">
      <c r="A40" s="55" t="s">
        <v>43</v>
      </c>
      <c r="B40" s="76">
        <v>190000</v>
      </c>
      <c r="C40" s="77">
        <v>184500</v>
      </c>
      <c r="D40" s="37">
        <f t="shared" si="1"/>
        <v>-5500</v>
      </c>
    </row>
    <row r="41" spans="1:6" hidden="1" x14ac:dyDescent="0.25">
      <c r="A41" s="62" t="s">
        <v>44</v>
      </c>
      <c r="B41" s="76"/>
      <c r="C41" s="77"/>
      <c r="D41" s="37">
        <f t="shared" si="1"/>
        <v>0</v>
      </c>
    </row>
    <row r="42" spans="1:6" hidden="1" x14ac:dyDescent="0.25">
      <c r="A42" s="62" t="s">
        <v>45</v>
      </c>
      <c r="B42" s="76"/>
      <c r="C42" s="36"/>
      <c r="D42" s="37">
        <f t="shared" si="1"/>
        <v>0</v>
      </c>
    </row>
    <row r="43" spans="1:6" hidden="1" x14ac:dyDescent="0.25">
      <c r="A43" s="62" t="s">
        <v>13</v>
      </c>
      <c r="B43" s="76"/>
      <c r="C43" s="45"/>
      <c r="D43" s="37">
        <f t="shared" si="1"/>
        <v>0</v>
      </c>
    </row>
    <row r="44" spans="1:6" ht="15.75" thickBot="1" x14ac:dyDescent="0.3">
      <c r="A44" s="70"/>
      <c r="B44" s="80">
        <f>SUM(B4:B43)</f>
        <v>2950000</v>
      </c>
      <c r="C44" s="80">
        <f>SUM(C4:C43)</f>
        <v>2673000</v>
      </c>
      <c r="D44" s="81">
        <f>SUM(D4:D43)</f>
        <v>-277000</v>
      </c>
      <c r="E44" s="17"/>
    </row>
    <row r="45" spans="1:6" ht="16.5" thickTop="1" thickBot="1" x14ac:dyDescent="0.3">
      <c r="A45" s="71" t="s">
        <v>133</v>
      </c>
      <c r="B45" s="82"/>
      <c r="C45" s="83"/>
      <c r="D45" s="97">
        <f>D44/B44</f>
        <v>-9.3898305084745767E-2</v>
      </c>
      <c r="E45" s="17" t="s">
        <v>162</v>
      </c>
    </row>
    <row r="46" spans="1:6" ht="15.75" thickTop="1" x14ac:dyDescent="0.25">
      <c r="A46" s="72" t="s">
        <v>135</v>
      </c>
      <c r="B46" s="84"/>
      <c r="C46" s="85"/>
      <c r="D46" s="86"/>
    </row>
    <row r="47" spans="1:6" hidden="1" x14ac:dyDescent="0.25">
      <c r="A47" s="55" t="s">
        <v>15</v>
      </c>
      <c r="B47" s="76"/>
      <c r="C47" s="36"/>
      <c r="D47" s="87">
        <f>C47-B47</f>
        <v>0</v>
      </c>
    </row>
    <row r="48" spans="1:6" ht="24" customHeight="1" x14ac:dyDescent="0.25">
      <c r="A48" s="55" t="s">
        <v>40</v>
      </c>
      <c r="B48" s="88">
        <v>250000</v>
      </c>
      <c r="C48" s="60">
        <v>83000</v>
      </c>
      <c r="D48" s="87">
        <f>C48-B48</f>
        <v>-167000</v>
      </c>
    </row>
    <row r="49" spans="1:5" ht="24" customHeight="1" x14ac:dyDescent="0.25">
      <c r="A49" s="32" t="s">
        <v>182</v>
      </c>
      <c r="B49" s="106">
        <v>2000000</v>
      </c>
      <c r="C49" s="60">
        <v>411500</v>
      </c>
      <c r="D49" s="87">
        <f>C49-B49</f>
        <v>-1588500</v>
      </c>
    </row>
    <row r="50" spans="1:5" ht="22.5" customHeight="1" x14ac:dyDescent="0.25">
      <c r="A50" s="32" t="s">
        <v>177</v>
      </c>
      <c r="B50" s="51"/>
      <c r="C50" s="89"/>
      <c r="D50" s="87">
        <f>C50-B50</f>
        <v>0</v>
      </c>
    </row>
    <row r="51" spans="1:5" ht="23.25" hidden="1" customHeight="1" x14ac:dyDescent="0.25">
      <c r="A51" s="55" t="s">
        <v>26</v>
      </c>
      <c r="B51" s="88"/>
      <c r="C51" s="60"/>
      <c r="D51" s="87">
        <f t="shared" ref="D51:D53" si="2">C51-B51</f>
        <v>0</v>
      </c>
    </row>
    <row r="52" spans="1:5" ht="23.25" hidden="1" customHeight="1" x14ac:dyDescent="0.25">
      <c r="A52" s="31" t="s">
        <v>153</v>
      </c>
      <c r="B52" s="88"/>
      <c r="C52" s="60"/>
      <c r="D52" s="87">
        <f t="shared" si="2"/>
        <v>0</v>
      </c>
    </row>
    <row r="53" spans="1:5" hidden="1" x14ac:dyDescent="0.25">
      <c r="A53" s="62" t="s">
        <v>151</v>
      </c>
      <c r="B53" s="88"/>
      <c r="C53" s="60"/>
      <c r="D53" s="87">
        <f t="shared" si="2"/>
        <v>0</v>
      </c>
    </row>
    <row r="54" spans="1:5" ht="15.75" thickBot="1" x14ac:dyDescent="0.3">
      <c r="A54" s="63" t="s">
        <v>47</v>
      </c>
      <c r="B54" s="90">
        <f>SUM(B47:B53)</f>
        <v>2250000</v>
      </c>
      <c r="C54" s="90">
        <f>SUM(C47:C53)</f>
        <v>494500</v>
      </c>
      <c r="D54" s="90">
        <f>SUM(D47:D53)</f>
        <v>-1755500</v>
      </c>
    </row>
    <row r="55" spans="1:5" ht="15.75" thickTop="1" x14ac:dyDescent="0.25">
      <c r="A55" s="67"/>
      <c r="B55" s="91"/>
      <c r="C55" s="92"/>
      <c r="D55" s="93"/>
      <c r="E55" s="17"/>
    </row>
    <row r="56" spans="1:5" x14ac:dyDescent="0.25">
      <c r="A56" s="67"/>
      <c r="B56" s="91"/>
      <c r="C56" s="92"/>
      <c r="D56" s="94"/>
    </row>
    <row r="57" spans="1:5" x14ac:dyDescent="0.25">
      <c r="A57" s="67"/>
      <c r="B57" s="91"/>
      <c r="C57" s="92"/>
      <c r="D57" s="94"/>
    </row>
    <row r="58" spans="1:5" x14ac:dyDescent="0.25">
      <c r="A58" s="67" t="s">
        <v>51</v>
      </c>
      <c r="B58" s="75" t="s">
        <v>132</v>
      </c>
      <c r="C58" s="67"/>
      <c r="D58" s="67" t="s">
        <v>49</v>
      </c>
    </row>
    <row r="59" spans="1:5" x14ac:dyDescent="0.25">
      <c r="A59" s="73" t="s">
        <v>156</v>
      </c>
      <c r="B59" s="73" t="s">
        <v>166</v>
      </c>
      <c r="D59" s="73" t="s">
        <v>176</v>
      </c>
    </row>
    <row r="60" spans="1:5" x14ac:dyDescent="0.25">
      <c r="A60" s="73" t="s">
        <v>149</v>
      </c>
      <c r="B60" s="73" t="s">
        <v>167</v>
      </c>
      <c r="D60" s="73" t="s">
        <v>150</v>
      </c>
    </row>
    <row r="63" spans="1:5" x14ac:dyDescent="0.25">
      <c r="A63" s="67"/>
    </row>
  </sheetData>
  <pageMargins left="0.5" right="0.5" top="0.2" bottom="0.2" header="0" footer="0.3"/>
  <pageSetup paperSize="9" orientation="portrait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60"/>
  <sheetViews>
    <sheetView tabSelected="1" workbookViewId="0">
      <selection activeCell="B48" sqref="B48"/>
    </sheetView>
  </sheetViews>
  <sheetFormatPr defaultRowHeight="15" x14ac:dyDescent="0.25"/>
  <cols>
    <col min="1" max="1" width="39.85546875" style="2" customWidth="1"/>
    <col min="2" max="2" width="24.7109375" style="2" customWidth="1"/>
    <col min="3" max="3" width="13.28515625" style="2" customWidth="1"/>
    <col min="4" max="7" width="10.28515625" style="2" customWidth="1"/>
    <col min="8" max="8" width="14.28515625" style="2" customWidth="1"/>
    <col min="9" max="9" width="16" customWidth="1"/>
  </cols>
  <sheetData>
    <row r="1" spans="1:8" x14ac:dyDescent="0.25">
      <c r="A1" s="1" t="s">
        <v>189</v>
      </c>
    </row>
    <row r="2" spans="1:8" x14ac:dyDescent="0.25">
      <c r="A2" s="1" t="s">
        <v>146</v>
      </c>
      <c r="B2" s="1"/>
      <c r="C2" s="1"/>
      <c r="D2" s="1"/>
      <c r="E2" s="1"/>
      <c r="H2" s="1"/>
    </row>
    <row r="3" spans="1:8" ht="27.75" customHeight="1" x14ac:dyDescent="0.25">
      <c r="A3" s="3" t="s">
        <v>0</v>
      </c>
      <c r="B3" s="9" t="s">
        <v>48</v>
      </c>
      <c r="C3" s="3" t="s">
        <v>79</v>
      </c>
      <c r="D3" s="3" t="s">
        <v>80</v>
      </c>
      <c r="E3" s="3" t="s">
        <v>81</v>
      </c>
      <c r="F3" s="13" t="s">
        <v>82</v>
      </c>
      <c r="G3" s="5" t="s">
        <v>78</v>
      </c>
      <c r="H3" s="9" t="s">
        <v>77</v>
      </c>
    </row>
    <row r="4" spans="1:8" hidden="1" x14ac:dyDescent="0.25">
      <c r="A4" s="21" t="s">
        <v>4</v>
      </c>
      <c r="B4" s="18"/>
      <c r="C4" s="6"/>
      <c r="D4" s="12"/>
      <c r="E4" s="12"/>
      <c r="F4" s="7"/>
      <c r="G4" s="8">
        <f>SUM(C4:F4)</f>
        <v>0</v>
      </c>
      <c r="H4" s="10"/>
    </row>
    <row r="5" spans="1:8" ht="18" customHeight="1" x14ac:dyDescent="0.25">
      <c r="A5" s="21" t="s">
        <v>5</v>
      </c>
      <c r="B5" s="18" t="s">
        <v>194</v>
      </c>
      <c r="C5" s="6"/>
      <c r="D5" s="12"/>
      <c r="E5" s="12"/>
      <c r="F5" s="7">
        <v>10000</v>
      </c>
      <c r="G5" s="8">
        <f t="shared" ref="G5:G51" si="0">SUM(C5:F5)</f>
        <v>10000</v>
      </c>
      <c r="H5" s="10"/>
    </row>
    <row r="6" spans="1:8" s="39" customFormat="1" ht="48.75" customHeight="1" x14ac:dyDescent="0.25">
      <c r="A6" s="32" t="s">
        <v>6</v>
      </c>
      <c r="B6" s="33" t="s">
        <v>148</v>
      </c>
      <c r="C6" s="34">
        <v>300000</v>
      </c>
      <c r="D6" s="35">
        <v>300000</v>
      </c>
      <c r="E6" s="35"/>
      <c r="F6" s="36"/>
      <c r="G6" s="37">
        <f t="shared" si="0"/>
        <v>600000</v>
      </c>
      <c r="H6" s="38"/>
    </row>
    <row r="7" spans="1:8" s="39" customFormat="1" hidden="1" x14ac:dyDescent="0.25">
      <c r="A7" s="32" t="s">
        <v>7</v>
      </c>
      <c r="B7" s="40" t="s">
        <v>164</v>
      </c>
      <c r="C7" s="34"/>
      <c r="D7" s="35"/>
      <c r="E7" s="35"/>
      <c r="F7" s="36"/>
      <c r="G7" s="37">
        <f t="shared" si="0"/>
        <v>0</v>
      </c>
      <c r="H7" s="38"/>
    </row>
    <row r="8" spans="1:8" s="47" customFormat="1" ht="63.75" x14ac:dyDescent="0.25">
      <c r="A8" s="41" t="s">
        <v>8</v>
      </c>
      <c r="B8" s="42" t="s">
        <v>190</v>
      </c>
      <c r="C8" s="43">
        <v>50000</v>
      </c>
      <c r="D8" s="35">
        <v>300000</v>
      </c>
      <c r="E8" s="44"/>
      <c r="F8" s="45"/>
      <c r="G8" s="37">
        <f>SUM(C8:F8)</f>
        <v>350000</v>
      </c>
      <c r="H8" s="46"/>
    </row>
    <row r="9" spans="1:8" s="39" customFormat="1" ht="25.5" x14ac:dyDescent="0.25">
      <c r="A9" s="48" t="s">
        <v>9</v>
      </c>
      <c r="B9" s="33" t="s">
        <v>172</v>
      </c>
      <c r="C9" s="34"/>
      <c r="D9" s="44"/>
      <c r="E9" s="35"/>
      <c r="F9" s="35">
        <v>50000</v>
      </c>
      <c r="G9" s="37">
        <f>SUM(C9:F9)</f>
        <v>50000</v>
      </c>
      <c r="H9" s="38"/>
    </row>
    <row r="10" spans="1:8" s="39" customFormat="1" hidden="1" x14ac:dyDescent="0.25">
      <c r="A10" s="32" t="s">
        <v>10</v>
      </c>
      <c r="B10" s="40"/>
      <c r="C10" s="34"/>
      <c r="D10" s="35"/>
      <c r="E10" s="35"/>
      <c r="F10" s="36"/>
      <c r="G10" s="37">
        <f t="shared" si="0"/>
        <v>0</v>
      </c>
      <c r="H10" s="38"/>
    </row>
    <row r="11" spans="1:8" s="39" customFormat="1" hidden="1" x14ac:dyDescent="0.25">
      <c r="A11" s="32" t="s">
        <v>11</v>
      </c>
      <c r="B11" s="40"/>
      <c r="C11" s="34"/>
      <c r="D11" s="35"/>
      <c r="E11" s="35"/>
      <c r="F11" s="36"/>
      <c r="G11" s="37">
        <f t="shared" si="0"/>
        <v>0</v>
      </c>
      <c r="H11" s="38"/>
    </row>
    <row r="12" spans="1:8" s="39" customFormat="1" hidden="1" x14ac:dyDescent="0.25">
      <c r="A12" s="49" t="s">
        <v>12</v>
      </c>
      <c r="B12" s="50"/>
      <c r="C12" s="34"/>
      <c r="D12" s="35"/>
      <c r="E12" s="35"/>
      <c r="F12" s="36"/>
      <c r="G12" s="37">
        <f t="shared" si="0"/>
        <v>0</v>
      </c>
      <c r="H12" s="51"/>
    </row>
    <row r="13" spans="1:8" s="39" customFormat="1" hidden="1" x14ac:dyDescent="0.25">
      <c r="A13" s="32" t="s">
        <v>13</v>
      </c>
      <c r="B13" s="40"/>
      <c r="C13" s="34"/>
      <c r="D13" s="35"/>
      <c r="E13" s="35"/>
      <c r="F13" s="36"/>
      <c r="G13" s="37">
        <f t="shared" si="0"/>
        <v>0</v>
      </c>
      <c r="H13" s="38"/>
    </row>
    <row r="14" spans="1:8" s="39" customFormat="1" hidden="1" x14ac:dyDescent="0.25">
      <c r="A14" s="32" t="s">
        <v>14</v>
      </c>
      <c r="B14" s="40" t="s">
        <v>165</v>
      </c>
      <c r="C14" s="34"/>
      <c r="D14" s="35"/>
      <c r="E14" s="35"/>
      <c r="F14" s="36"/>
      <c r="G14" s="37">
        <f t="shared" si="0"/>
        <v>0</v>
      </c>
      <c r="H14" s="38"/>
    </row>
    <row r="15" spans="1:8" s="39" customFormat="1" hidden="1" x14ac:dyDescent="0.25">
      <c r="A15" s="32" t="s">
        <v>15</v>
      </c>
      <c r="B15" s="40"/>
      <c r="C15" s="34"/>
      <c r="D15" s="35"/>
      <c r="E15" s="35"/>
      <c r="F15" s="36"/>
      <c r="G15" s="37">
        <f t="shared" si="0"/>
        <v>0</v>
      </c>
      <c r="H15" s="38"/>
    </row>
    <row r="16" spans="1:8" s="39" customFormat="1" x14ac:dyDescent="0.25">
      <c r="A16" s="32" t="s">
        <v>16</v>
      </c>
      <c r="B16" s="40" t="s">
        <v>175</v>
      </c>
      <c r="C16" s="34"/>
      <c r="D16" s="35"/>
      <c r="E16" s="35"/>
      <c r="F16" s="36">
        <v>48000</v>
      </c>
      <c r="G16" s="37">
        <f t="shared" si="0"/>
        <v>48000</v>
      </c>
      <c r="H16" s="38"/>
    </row>
    <row r="17" spans="1:8" s="39" customFormat="1" hidden="1" x14ac:dyDescent="0.25">
      <c r="A17" s="32" t="s">
        <v>17</v>
      </c>
      <c r="B17" s="40"/>
      <c r="C17" s="34"/>
      <c r="D17" s="35"/>
      <c r="E17" s="35"/>
      <c r="F17" s="36"/>
      <c r="G17" s="37">
        <f t="shared" si="0"/>
        <v>0</v>
      </c>
      <c r="H17" s="38"/>
    </row>
    <row r="18" spans="1:8" s="39" customFormat="1" x14ac:dyDescent="0.25">
      <c r="A18" s="32" t="s">
        <v>18</v>
      </c>
      <c r="B18" s="40" t="s">
        <v>191</v>
      </c>
      <c r="C18" s="34">
        <v>100000</v>
      </c>
      <c r="D18" s="35"/>
      <c r="E18" s="35"/>
      <c r="F18" s="36"/>
      <c r="G18" s="37">
        <f t="shared" si="0"/>
        <v>100000</v>
      </c>
      <c r="H18" s="38"/>
    </row>
    <row r="19" spans="1:8" s="39" customFormat="1" ht="31.5" customHeight="1" x14ac:dyDescent="0.25">
      <c r="A19" s="48" t="s">
        <v>19</v>
      </c>
      <c r="B19" s="33" t="s">
        <v>183</v>
      </c>
      <c r="C19" s="34">
        <v>200000</v>
      </c>
      <c r="D19" s="35">
        <v>400000</v>
      </c>
      <c r="E19" s="35"/>
      <c r="F19" s="36"/>
      <c r="G19" s="37">
        <f t="shared" si="0"/>
        <v>600000</v>
      </c>
      <c r="H19" s="38"/>
    </row>
    <row r="20" spans="1:8" s="39" customFormat="1" hidden="1" x14ac:dyDescent="0.25">
      <c r="A20" s="32" t="s">
        <v>20</v>
      </c>
      <c r="B20" s="40"/>
      <c r="C20" s="34"/>
      <c r="D20" s="35"/>
      <c r="E20" s="35"/>
      <c r="F20" s="36"/>
      <c r="G20" s="37">
        <f t="shared" si="0"/>
        <v>0</v>
      </c>
      <c r="H20" s="38"/>
    </row>
    <row r="21" spans="1:8" s="39" customFormat="1" hidden="1" x14ac:dyDescent="0.25">
      <c r="A21" s="32" t="s">
        <v>21</v>
      </c>
      <c r="B21" s="40"/>
      <c r="C21" s="34"/>
      <c r="D21" s="35"/>
      <c r="E21" s="35"/>
      <c r="F21" s="36"/>
      <c r="G21" s="37">
        <f t="shared" si="0"/>
        <v>0</v>
      </c>
      <c r="H21" s="38"/>
    </row>
    <row r="22" spans="1:8" s="39" customFormat="1" hidden="1" x14ac:dyDescent="0.25">
      <c r="A22" s="32" t="s">
        <v>22</v>
      </c>
      <c r="B22" s="40"/>
      <c r="C22" s="34"/>
      <c r="D22" s="35"/>
      <c r="E22" s="35"/>
      <c r="F22" s="36"/>
      <c r="G22" s="37">
        <f t="shared" si="0"/>
        <v>0</v>
      </c>
      <c r="H22" s="38"/>
    </row>
    <row r="23" spans="1:8" s="39" customFormat="1" hidden="1" x14ac:dyDescent="0.25">
      <c r="A23" s="32" t="s">
        <v>23</v>
      </c>
      <c r="B23" s="40" t="s">
        <v>161</v>
      </c>
      <c r="C23" s="34"/>
      <c r="D23" s="35"/>
      <c r="E23" s="35"/>
      <c r="F23" s="36"/>
      <c r="G23" s="37">
        <f t="shared" si="0"/>
        <v>0</v>
      </c>
      <c r="H23" s="38"/>
    </row>
    <row r="24" spans="1:8" s="39" customFormat="1" ht="28.5" customHeight="1" x14ac:dyDescent="0.25">
      <c r="A24" s="32" t="s">
        <v>24</v>
      </c>
      <c r="B24" s="33" t="s">
        <v>157</v>
      </c>
      <c r="C24" s="34"/>
      <c r="D24" s="35"/>
      <c r="E24" s="35"/>
      <c r="F24" s="35">
        <v>200000</v>
      </c>
      <c r="G24" s="37">
        <f t="shared" si="0"/>
        <v>200000</v>
      </c>
      <c r="H24" s="38"/>
    </row>
    <row r="25" spans="1:8" s="39" customFormat="1" hidden="1" x14ac:dyDescent="0.25">
      <c r="A25" s="32" t="s">
        <v>25</v>
      </c>
      <c r="B25" s="40" t="s">
        <v>160</v>
      </c>
      <c r="C25" s="34"/>
      <c r="D25" s="35"/>
      <c r="E25" s="35"/>
      <c r="F25" s="35"/>
      <c r="G25" s="37">
        <f t="shared" si="0"/>
        <v>0</v>
      </c>
      <c r="H25" s="38"/>
    </row>
    <row r="26" spans="1:8" s="39" customFormat="1" hidden="1" x14ac:dyDescent="0.25">
      <c r="A26" s="32" t="s">
        <v>26</v>
      </c>
      <c r="B26" s="40"/>
      <c r="C26" s="34"/>
      <c r="D26" s="35"/>
      <c r="E26" s="35"/>
      <c r="F26" s="35"/>
      <c r="G26" s="37">
        <f t="shared" si="0"/>
        <v>0</v>
      </c>
      <c r="H26" s="38"/>
    </row>
    <row r="27" spans="1:8" s="39" customFormat="1" ht="21" customHeight="1" x14ac:dyDescent="0.25">
      <c r="A27" s="32" t="s">
        <v>27</v>
      </c>
      <c r="B27" s="40" t="s">
        <v>186</v>
      </c>
      <c r="C27" s="34"/>
      <c r="D27" s="35"/>
      <c r="E27" s="35"/>
      <c r="F27" s="35">
        <v>100000</v>
      </c>
      <c r="G27" s="37">
        <f>SUM(C27:F27)</f>
        <v>100000</v>
      </c>
      <c r="H27" s="38"/>
    </row>
    <row r="28" spans="1:8" s="39" customFormat="1" ht="25.5" x14ac:dyDescent="0.25">
      <c r="A28" s="32" t="s">
        <v>28</v>
      </c>
      <c r="B28" s="33" t="s">
        <v>147</v>
      </c>
      <c r="C28" s="34"/>
      <c r="D28" s="35"/>
      <c r="E28" s="35"/>
      <c r="F28" s="35"/>
      <c r="G28" s="37">
        <f t="shared" si="0"/>
        <v>0</v>
      </c>
      <c r="H28" s="38"/>
    </row>
    <row r="29" spans="1:8" s="39" customFormat="1" hidden="1" x14ac:dyDescent="0.25">
      <c r="A29" s="52" t="s">
        <v>29</v>
      </c>
      <c r="B29" s="53"/>
      <c r="C29" s="34"/>
      <c r="D29" s="35"/>
      <c r="E29" s="35"/>
      <c r="F29" s="35"/>
      <c r="G29" s="37">
        <f t="shared" si="0"/>
        <v>0</v>
      </c>
      <c r="H29" s="54"/>
    </row>
    <row r="30" spans="1:8" s="39" customFormat="1" hidden="1" x14ac:dyDescent="0.25">
      <c r="A30" s="32" t="s">
        <v>30</v>
      </c>
      <c r="B30" s="40"/>
      <c r="C30" s="34"/>
      <c r="D30" s="35"/>
      <c r="E30" s="35"/>
      <c r="F30" s="35"/>
      <c r="G30" s="37">
        <f t="shared" si="0"/>
        <v>0</v>
      </c>
      <c r="H30" s="38"/>
    </row>
    <row r="31" spans="1:8" s="39" customFormat="1" hidden="1" x14ac:dyDescent="0.25">
      <c r="A31" s="32" t="s">
        <v>31</v>
      </c>
      <c r="B31" s="40"/>
      <c r="C31" s="34"/>
      <c r="D31" s="35"/>
      <c r="E31" s="35"/>
      <c r="F31" s="35"/>
      <c r="G31" s="37">
        <f t="shared" si="0"/>
        <v>0</v>
      </c>
      <c r="H31" s="38"/>
    </row>
    <row r="32" spans="1:8" s="39" customFormat="1" x14ac:dyDescent="0.25">
      <c r="A32" s="32" t="s">
        <v>32</v>
      </c>
      <c r="B32" s="40" t="s">
        <v>169</v>
      </c>
      <c r="C32" s="34"/>
      <c r="D32" s="35"/>
      <c r="E32" s="35"/>
      <c r="F32" s="35">
        <v>100000</v>
      </c>
      <c r="G32" s="37">
        <f t="shared" si="0"/>
        <v>100000</v>
      </c>
      <c r="H32" s="38"/>
    </row>
    <row r="33" spans="1:8" s="39" customFormat="1" hidden="1" x14ac:dyDescent="0.25">
      <c r="A33" s="32" t="s">
        <v>33</v>
      </c>
      <c r="B33" s="40"/>
      <c r="C33" s="34"/>
      <c r="D33" s="35"/>
      <c r="E33" s="35"/>
      <c r="F33" s="35"/>
      <c r="G33" s="37">
        <f t="shared" si="0"/>
        <v>0</v>
      </c>
      <c r="H33" s="38"/>
    </row>
    <row r="34" spans="1:8" s="39" customFormat="1" hidden="1" x14ac:dyDescent="0.25">
      <c r="A34" s="32" t="s">
        <v>34</v>
      </c>
      <c r="B34" s="40"/>
      <c r="C34" s="34"/>
      <c r="D34" s="35"/>
      <c r="E34" s="35"/>
      <c r="F34" s="35"/>
      <c r="G34" s="37">
        <f t="shared" si="0"/>
        <v>0</v>
      </c>
      <c r="H34" s="38"/>
    </row>
    <row r="35" spans="1:8" s="39" customFormat="1" hidden="1" x14ac:dyDescent="0.25">
      <c r="A35" s="32" t="s">
        <v>35</v>
      </c>
      <c r="B35" s="40"/>
      <c r="C35" s="34"/>
      <c r="D35" s="35"/>
      <c r="E35" s="35"/>
      <c r="F35" s="35"/>
      <c r="G35" s="37">
        <f t="shared" si="0"/>
        <v>0</v>
      </c>
      <c r="H35" s="38"/>
    </row>
    <row r="36" spans="1:8" s="39" customFormat="1" hidden="1" x14ac:dyDescent="0.25">
      <c r="A36" s="32" t="s">
        <v>36</v>
      </c>
      <c r="B36" s="40"/>
      <c r="C36" s="34"/>
      <c r="D36" s="35"/>
      <c r="E36" s="35"/>
      <c r="F36" s="35"/>
      <c r="G36" s="37">
        <f t="shared" si="0"/>
        <v>0</v>
      </c>
      <c r="H36" s="38"/>
    </row>
    <row r="37" spans="1:8" s="39" customFormat="1" hidden="1" x14ac:dyDescent="0.25">
      <c r="A37" s="32" t="s">
        <v>37</v>
      </c>
      <c r="B37" s="40"/>
      <c r="C37" s="34"/>
      <c r="D37" s="35"/>
      <c r="E37" s="35"/>
      <c r="F37" s="35"/>
      <c r="G37" s="37">
        <f t="shared" si="0"/>
        <v>0</v>
      </c>
      <c r="H37" s="38"/>
    </row>
    <row r="38" spans="1:8" s="39" customFormat="1" hidden="1" x14ac:dyDescent="0.25">
      <c r="A38" s="32" t="s">
        <v>38</v>
      </c>
      <c r="B38" s="40"/>
      <c r="C38" s="34"/>
      <c r="D38" s="35"/>
      <c r="E38" s="35"/>
      <c r="F38" s="35"/>
      <c r="G38" s="37">
        <f t="shared" si="0"/>
        <v>0</v>
      </c>
      <c r="H38" s="38"/>
    </row>
    <row r="39" spans="1:8" s="39" customFormat="1" hidden="1" x14ac:dyDescent="0.25">
      <c r="A39" s="32" t="s">
        <v>39</v>
      </c>
      <c r="B39" s="40" t="s">
        <v>158</v>
      </c>
      <c r="C39" s="34"/>
      <c r="D39" s="35"/>
      <c r="E39" s="35"/>
      <c r="F39" s="35"/>
      <c r="G39" s="37">
        <f t="shared" si="0"/>
        <v>0</v>
      </c>
      <c r="H39" s="38"/>
    </row>
    <row r="40" spans="1:8" s="39" customFormat="1" x14ac:dyDescent="0.25">
      <c r="A40" s="32" t="s">
        <v>40</v>
      </c>
      <c r="B40" s="40" t="s">
        <v>174</v>
      </c>
      <c r="C40" s="34"/>
      <c r="D40" s="35"/>
      <c r="E40" s="35"/>
      <c r="F40" s="35">
        <v>7000</v>
      </c>
      <c r="G40" s="37">
        <f t="shared" si="0"/>
        <v>7000</v>
      </c>
      <c r="H40" s="38"/>
    </row>
    <row r="41" spans="1:8" s="39" customFormat="1" x14ac:dyDescent="0.25">
      <c r="A41" s="32" t="s">
        <v>41</v>
      </c>
      <c r="B41" s="40" t="s">
        <v>192</v>
      </c>
      <c r="C41" s="34"/>
      <c r="D41" s="35"/>
      <c r="E41" s="35"/>
      <c r="F41" s="35">
        <v>600000</v>
      </c>
      <c r="G41" s="37">
        <f t="shared" si="0"/>
        <v>600000</v>
      </c>
      <c r="H41" s="38"/>
    </row>
    <row r="42" spans="1:8" s="39" customFormat="1" hidden="1" x14ac:dyDescent="0.25">
      <c r="A42" s="32" t="s">
        <v>42</v>
      </c>
      <c r="B42" s="40"/>
      <c r="C42" s="34"/>
      <c r="D42" s="35"/>
      <c r="E42" s="35"/>
      <c r="F42" s="35"/>
      <c r="G42" s="37">
        <f t="shared" si="0"/>
        <v>0</v>
      </c>
      <c r="H42" s="38"/>
    </row>
    <row r="43" spans="1:8" s="39" customFormat="1" x14ac:dyDescent="0.25">
      <c r="A43" s="32" t="s">
        <v>43</v>
      </c>
      <c r="B43" s="40" t="s">
        <v>193</v>
      </c>
      <c r="C43" s="34"/>
      <c r="D43" s="35"/>
      <c r="E43" s="35"/>
      <c r="F43" s="35">
        <v>185000</v>
      </c>
      <c r="G43" s="37">
        <f t="shared" si="0"/>
        <v>185000</v>
      </c>
      <c r="H43" s="38"/>
    </row>
    <row r="44" spans="1:8" s="39" customFormat="1" hidden="1" x14ac:dyDescent="0.25">
      <c r="A44" s="49" t="s">
        <v>44</v>
      </c>
      <c r="B44" s="50"/>
      <c r="C44" s="34"/>
      <c r="D44" s="35"/>
      <c r="E44" s="35"/>
      <c r="F44" s="35"/>
      <c r="G44" s="37">
        <f t="shared" si="0"/>
        <v>0</v>
      </c>
      <c r="H44" s="51"/>
    </row>
    <row r="45" spans="1:8" s="39" customFormat="1" hidden="1" x14ac:dyDescent="0.25">
      <c r="A45" s="49" t="s">
        <v>45</v>
      </c>
      <c r="B45" s="50"/>
      <c r="C45" s="34"/>
      <c r="D45" s="35"/>
      <c r="E45" s="35"/>
      <c r="F45" s="35"/>
      <c r="G45" s="37">
        <f t="shared" si="0"/>
        <v>0</v>
      </c>
      <c r="H45" s="51"/>
    </row>
    <row r="46" spans="1:8" s="39" customFormat="1" hidden="1" x14ac:dyDescent="0.25">
      <c r="A46" s="55" t="s">
        <v>46</v>
      </c>
      <c r="B46" s="51"/>
      <c r="C46" s="34"/>
      <c r="D46" s="35"/>
      <c r="E46" s="35"/>
      <c r="F46" s="35"/>
      <c r="G46" s="37">
        <f t="shared" si="0"/>
        <v>0</v>
      </c>
      <c r="H46" s="51"/>
    </row>
    <row r="47" spans="1:8" s="39" customFormat="1" ht="36.75" customHeight="1" x14ac:dyDescent="0.25">
      <c r="A47" s="56" t="s">
        <v>134</v>
      </c>
      <c r="B47" s="51"/>
      <c r="C47" s="57"/>
      <c r="D47" s="58"/>
      <c r="E47" s="58"/>
      <c r="F47" s="58"/>
      <c r="G47" s="37">
        <f t="shared" si="0"/>
        <v>0</v>
      </c>
      <c r="H47" s="51"/>
    </row>
    <row r="48" spans="1:8" s="39" customFormat="1" ht="32.25" customHeight="1" x14ac:dyDescent="0.25">
      <c r="A48" s="59" t="s">
        <v>163</v>
      </c>
      <c r="B48" s="51" t="s">
        <v>154</v>
      </c>
      <c r="C48" s="57"/>
      <c r="D48" s="58"/>
      <c r="E48" s="58">
        <v>250000</v>
      </c>
      <c r="F48" s="60"/>
      <c r="G48" s="37">
        <f t="shared" si="0"/>
        <v>250000</v>
      </c>
      <c r="H48" s="51"/>
    </row>
    <row r="49" spans="1:8" s="39" customFormat="1" hidden="1" x14ac:dyDescent="0.25">
      <c r="A49" s="59"/>
      <c r="B49" s="51"/>
      <c r="C49" s="57"/>
      <c r="D49" s="58"/>
      <c r="E49" s="58"/>
      <c r="F49" s="60"/>
      <c r="G49" s="37">
        <f t="shared" si="0"/>
        <v>0</v>
      </c>
      <c r="H49" s="51"/>
    </row>
    <row r="50" spans="1:8" s="39" customFormat="1" ht="26.25" hidden="1" customHeight="1" x14ac:dyDescent="0.25">
      <c r="A50" s="59" t="s">
        <v>26</v>
      </c>
      <c r="B50" s="51" t="s">
        <v>155</v>
      </c>
      <c r="C50" s="57"/>
      <c r="D50" s="58"/>
      <c r="E50" s="58"/>
      <c r="F50" s="60"/>
      <c r="G50" s="37">
        <f t="shared" si="0"/>
        <v>0</v>
      </c>
      <c r="H50" s="61"/>
    </row>
    <row r="51" spans="1:8" s="39" customFormat="1" hidden="1" x14ac:dyDescent="0.25">
      <c r="A51" s="62"/>
      <c r="B51" s="51"/>
      <c r="C51" s="57"/>
      <c r="D51" s="58"/>
      <c r="E51" s="58"/>
      <c r="F51" s="60"/>
      <c r="G51" s="37">
        <f t="shared" si="0"/>
        <v>0</v>
      </c>
      <c r="H51" s="51"/>
    </row>
    <row r="52" spans="1:8" s="39" customFormat="1" ht="15.75" thickBot="1" x14ac:dyDescent="0.3">
      <c r="A52" s="63" t="s">
        <v>47</v>
      </c>
      <c r="B52" s="64"/>
      <c r="C52" s="65">
        <f>SUM(C4:C51)</f>
        <v>650000</v>
      </c>
      <c r="D52" s="66">
        <f>SUM(D4:D51)</f>
        <v>1000000</v>
      </c>
      <c r="E52" s="66">
        <f t="shared" ref="E52" si="1">SUM(E4:E51)</f>
        <v>250000</v>
      </c>
      <c r="F52" s="66">
        <f>SUM(F4:F51)</f>
        <v>1300000</v>
      </c>
      <c r="G52" s="95">
        <f>SUM(G4:G51)</f>
        <v>3200000</v>
      </c>
      <c r="H52" s="64"/>
    </row>
    <row r="53" spans="1:8" ht="15.75" hidden="1" thickTop="1" x14ac:dyDescent="0.25">
      <c r="A53" s="19"/>
      <c r="B53" s="19"/>
      <c r="C53" s="20"/>
      <c r="D53" s="20"/>
      <c r="E53" s="20"/>
      <c r="F53" s="20"/>
      <c r="G53" s="20"/>
      <c r="H53" s="19"/>
    </row>
    <row r="54" spans="1:8" ht="15.75" thickTop="1" x14ac:dyDescent="0.25">
      <c r="A54" s="1" t="s">
        <v>51</v>
      </c>
      <c r="B54" s="16"/>
      <c r="C54" s="1" t="s">
        <v>50</v>
      </c>
      <c r="D54" s="16"/>
      <c r="E54" s="16"/>
      <c r="F54" s="16"/>
      <c r="G54" s="16"/>
      <c r="H54" s="16" t="s">
        <v>49</v>
      </c>
    </row>
    <row r="55" spans="1:8" hidden="1" x14ac:dyDescent="0.25"/>
    <row r="56" spans="1:8" hidden="1" x14ac:dyDescent="0.25"/>
    <row r="57" spans="1:8" x14ac:dyDescent="0.25">
      <c r="A57" s="2" t="s">
        <v>156</v>
      </c>
      <c r="C57" s="2" t="s">
        <v>166</v>
      </c>
      <c r="H57" s="2" t="s">
        <v>176</v>
      </c>
    </row>
    <row r="58" spans="1:8" x14ac:dyDescent="0.25">
      <c r="A58" s="2" t="s">
        <v>149</v>
      </c>
      <c r="B58" s="1"/>
      <c r="C58" s="2" t="s">
        <v>167</v>
      </c>
      <c r="H58" s="2" t="s">
        <v>150</v>
      </c>
    </row>
    <row r="59" spans="1:8" x14ac:dyDescent="0.25">
      <c r="A59" s="1"/>
    </row>
    <row r="60" spans="1:8" x14ac:dyDescent="0.25">
      <c r="H60" s="16"/>
    </row>
  </sheetData>
  <pageMargins left="0.7" right="0.45" top="0.5" bottom="0.25" header="0.3" footer="0.3"/>
  <pageSetup paperSize="9" orientation="landscape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175"/>
  <sheetViews>
    <sheetView workbookViewId="0">
      <selection activeCell="B163" sqref="B163"/>
    </sheetView>
  </sheetViews>
  <sheetFormatPr defaultRowHeight="15" x14ac:dyDescent="0.25"/>
  <cols>
    <col min="1" max="1" width="16.7109375" customWidth="1"/>
    <col min="2" max="2" width="27.28515625" customWidth="1"/>
    <col min="3" max="3" width="22.28515625" customWidth="1"/>
    <col min="4" max="4" width="80.85546875" customWidth="1"/>
    <col min="5" max="5" width="11.140625" customWidth="1"/>
    <col min="6" max="6" width="22" customWidth="1"/>
    <col min="7" max="1003" width="8.28515625" customWidth="1"/>
  </cols>
  <sheetData>
    <row r="1" spans="1:6" ht="15" customHeight="1" x14ac:dyDescent="0.25">
      <c r="B1" s="22"/>
      <c r="C1" s="22"/>
      <c r="D1" s="100" t="s">
        <v>136</v>
      </c>
      <c r="E1" s="100"/>
    </row>
    <row r="2" spans="1:6" ht="16.5" customHeight="1" x14ac:dyDescent="0.25">
      <c r="B2" s="22"/>
      <c r="C2" s="22"/>
      <c r="D2" s="100" t="s">
        <v>137</v>
      </c>
      <c r="E2" s="100"/>
    </row>
    <row r="3" spans="1:6" ht="22.5" customHeight="1" x14ac:dyDescent="0.25">
      <c r="B3" s="22"/>
      <c r="C3" s="22"/>
      <c r="D3" s="100" t="s">
        <v>195</v>
      </c>
      <c r="E3" s="100"/>
    </row>
    <row r="7" spans="1:6" x14ac:dyDescent="0.25">
      <c r="A7" s="107" t="s">
        <v>138</v>
      </c>
      <c r="B7" s="107" t="s">
        <v>139</v>
      </c>
      <c r="C7" s="107" t="s">
        <v>140</v>
      </c>
      <c r="D7" s="23" t="s">
        <v>48</v>
      </c>
      <c r="E7" s="23" t="s">
        <v>141</v>
      </c>
      <c r="F7" s="24" t="s">
        <v>142</v>
      </c>
    </row>
    <row r="8" spans="1:6" x14ac:dyDescent="0.25">
      <c r="A8" s="107"/>
      <c r="B8" s="107"/>
      <c r="C8" s="107"/>
      <c r="D8" s="23" t="s">
        <v>143</v>
      </c>
      <c r="E8" s="23"/>
      <c r="F8" s="25">
        <v>2328050</v>
      </c>
    </row>
    <row r="9" spans="1:6" x14ac:dyDescent="0.25">
      <c r="A9" s="104" t="s">
        <v>196</v>
      </c>
      <c r="B9" s="101" t="s">
        <v>197</v>
      </c>
      <c r="C9" s="101" t="s">
        <v>173</v>
      </c>
      <c r="D9" s="102" t="s">
        <v>198</v>
      </c>
      <c r="E9" s="102"/>
      <c r="F9" s="103">
        <v>-30000</v>
      </c>
    </row>
    <row r="10" spans="1:6" x14ac:dyDescent="0.25">
      <c r="A10" s="104" t="s">
        <v>196</v>
      </c>
      <c r="B10" s="101" t="s">
        <v>199</v>
      </c>
      <c r="C10" s="101" t="s">
        <v>184</v>
      </c>
      <c r="D10" s="102" t="s">
        <v>200</v>
      </c>
      <c r="E10" s="102"/>
      <c r="F10" s="103">
        <v>-4000</v>
      </c>
    </row>
    <row r="11" spans="1:6" x14ac:dyDescent="0.25">
      <c r="A11" s="104" t="s">
        <v>196</v>
      </c>
      <c r="B11" s="101" t="s">
        <v>201</v>
      </c>
      <c r="C11" s="101" t="s">
        <v>159</v>
      </c>
      <c r="D11" s="102" t="s">
        <v>202</v>
      </c>
      <c r="E11" s="102"/>
      <c r="F11" s="103">
        <v>-62050</v>
      </c>
    </row>
    <row r="12" spans="1:6" x14ac:dyDescent="0.25">
      <c r="A12" s="104" t="s">
        <v>196</v>
      </c>
      <c r="B12" s="101" t="s">
        <v>203</v>
      </c>
      <c r="C12" s="101" t="s">
        <v>173</v>
      </c>
      <c r="D12" s="102" t="s">
        <v>204</v>
      </c>
      <c r="E12" s="102"/>
      <c r="F12" s="103">
        <v>-20000</v>
      </c>
    </row>
    <row r="13" spans="1:6" x14ac:dyDescent="0.25">
      <c r="A13" s="104" t="s">
        <v>196</v>
      </c>
      <c r="B13" s="101" t="s">
        <v>205</v>
      </c>
      <c r="C13" s="101" t="s">
        <v>179</v>
      </c>
      <c r="D13" s="102" t="s">
        <v>206</v>
      </c>
      <c r="E13" s="102"/>
      <c r="F13" s="103">
        <v>-30000</v>
      </c>
    </row>
    <row r="14" spans="1:6" x14ac:dyDescent="0.25">
      <c r="A14" s="104" t="s">
        <v>196</v>
      </c>
      <c r="B14" s="101" t="s">
        <v>207</v>
      </c>
      <c r="C14" s="101" t="s">
        <v>187</v>
      </c>
      <c r="D14" s="102" t="s">
        <v>208</v>
      </c>
      <c r="E14" s="102"/>
      <c r="F14" s="103">
        <v>3390200</v>
      </c>
    </row>
    <row r="15" spans="1:6" x14ac:dyDescent="0.25">
      <c r="A15" s="101"/>
      <c r="B15" s="101"/>
      <c r="C15" s="26"/>
      <c r="D15" s="27" t="s">
        <v>144</v>
      </c>
      <c r="E15" s="25"/>
      <c r="F15" s="25">
        <f>SUM(F8:F14)</f>
        <v>5572200</v>
      </c>
    </row>
    <row r="16" spans="1:6" x14ac:dyDescent="0.25">
      <c r="A16" s="26"/>
      <c r="B16" s="26"/>
      <c r="C16" s="26"/>
      <c r="D16" s="28" t="s">
        <v>145</v>
      </c>
      <c r="E16" s="28"/>
      <c r="F16" s="29">
        <v>1479000</v>
      </c>
    </row>
    <row r="19" spans="1:6" x14ac:dyDescent="0.25">
      <c r="A19" s="107" t="s">
        <v>138</v>
      </c>
      <c r="B19" s="107" t="s">
        <v>139</v>
      </c>
      <c r="C19" s="107" t="s">
        <v>140</v>
      </c>
      <c r="D19" s="23" t="s">
        <v>48</v>
      </c>
      <c r="E19" s="23" t="s">
        <v>141</v>
      </c>
      <c r="F19" s="24" t="s">
        <v>142</v>
      </c>
    </row>
    <row r="20" spans="1:6" x14ac:dyDescent="0.25">
      <c r="A20" s="107"/>
      <c r="B20" s="107"/>
      <c r="C20" s="107"/>
      <c r="D20" s="23" t="s">
        <v>143</v>
      </c>
      <c r="E20" s="23"/>
      <c r="F20" s="25">
        <v>5572200</v>
      </c>
    </row>
    <row r="21" spans="1:6" x14ac:dyDescent="0.25">
      <c r="A21" s="104" t="s">
        <v>209</v>
      </c>
      <c r="B21" s="101" t="s">
        <v>210</v>
      </c>
      <c r="C21" s="101" t="s">
        <v>178</v>
      </c>
      <c r="D21" s="102" t="s">
        <v>211</v>
      </c>
      <c r="E21" s="102"/>
      <c r="F21" s="103">
        <v>-53000</v>
      </c>
    </row>
    <row r="22" spans="1:6" x14ac:dyDescent="0.25">
      <c r="A22" s="104" t="s">
        <v>209</v>
      </c>
      <c r="B22" s="101" t="s">
        <v>212</v>
      </c>
      <c r="C22" s="101" t="s">
        <v>213</v>
      </c>
      <c r="D22" s="102" t="s">
        <v>214</v>
      </c>
      <c r="E22" s="102"/>
      <c r="F22" s="103">
        <v>154100</v>
      </c>
    </row>
    <row r="23" spans="1:6" x14ac:dyDescent="0.25">
      <c r="A23" s="101"/>
      <c r="B23" s="101"/>
      <c r="C23" s="26"/>
      <c r="D23" s="27" t="s">
        <v>144</v>
      </c>
      <c r="E23" s="25"/>
      <c r="F23" s="25">
        <f>SUM(F20:F22)</f>
        <v>5673300</v>
      </c>
    </row>
    <row r="24" spans="1:6" x14ac:dyDescent="0.25">
      <c r="A24" s="26"/>
      <c r="B24" s="26"/>
      <c r="C24" s="26"/>
      <c r="D24" s="28" t="s">
        <v>145</v>
      </c>
      <c r="E24" s="28"/>
      <c r="F24" s="29">
        <v>1426000</v>
      </c>
    </row>
    <row r="27" spans="1:6" x14ac:dyDescent="0.25">
      <c r="A27" s="107" t="s">
        <v>138</v>
      </c>
      <c r="B27" s="107" t="s">
        <v>139</v>
      </c>
      <c r="C27" s="107" t="s">
        <v>140</v>
      </c>
      <c r="D27" s="23" t="s">
        <v>48</v>
      </c>
      <c r="E27" s="23" t="s">
        <v>141</v>
      </c>
      <c r="F27" s="24" t="s">
        <v>142</v>
      </c>
    </row>
    <row r="28" spans="1:6" x14ac:dyDescent="0.25">
      <c r="A28" s="107"/>
      <c r="B28" s="107"/>
      <c r="C28" s="107"/>
      <c r="D28" s="23" t="s">
        <v>143</v>
      </c>
      <c r="E28" s="23"/>
      <c r="F28" s="25">
        <v>5673300</v>
      </c>
    </row>
    <row r="29" spans="1:6" x14ac:dyDescent="0.25">
      <c r="A29" s="104" t="s">
        <v>215</v>
      </c>
      <c r="B29" s="101" t="s">
        <v>216</v>
      </c>
      <c r="C29" s="101" t="s">
        <v>217</v>
      </c>
      <c r="D29" s="102" t="s">
        <v>218</v>
      </c>
      <c r="E29" s="102"/>
      <c r="F29" s="103">
        <v>-207004</v>
      </c>
    </row>
    <row r="30" spans="1:6" x14ac:dyDescent="0.25">
      <c r="A30" s="104" t="s">
        <v>215</v>
      </c>
      <c r="B30" s="101" t="s">
        <v>219</v>
      </c>
      <c r="C30" s="101" t="s">
        <v>178</v>
      </c>
      <c r="D30" s="102" t="s">
        <v>220</v>
      </c>
      <c r="E30" s="102"/>
      <c r="F30" s="103">
        <v>-30000</v>
      </c>
    </row>
    <row r="31" spans="1:6" x14ac:dyDescent="0.25">
      <c r="A31" s="104" t="s">
        <v>215</v>
      </c>
      <c r="B31" s="101" t="s">
        <v>221</v>
      </c>
      <c r="C31" s="101" t="s">
        <v>159</v>
      </c>
      <c r="D31" s="102" t="s">
        <v>222</v>
      </c>
      <c r="E31" s="102"/>
      <c r="F31" s="103">
        <v>-59900</v>
      </c>
    </row>
    <row r="32" spans="1:6" x14ac:dyDescent="0.25">
      <c r="A32" s="104" t="s">
        <v>215</v>
      </c>
      <c r="B32" s="101" t="s">
        <v>223</v>
      </c>
      <c r="C32" s="101" t="s">
        <v>224</v>
      </c>
      <c r="D32" s="102" t="s">
        <v>225</v>
      </c>
      <c r="E32" s="102"/>
      <c r="F32" s="103">
        <v>437700</v>
      </c>
    </row>
    <row r="33" spans="1:6" x14ac:dyDescent="0.25">
      <c r="A33" s="104" t="s">
        <v>215</v>
      </c>
      <c r="B33" s="101" t="s">
        <v>226</v>
      </c>
      <c r="C33" s="101" t="s">
        <v>227</v>
      </c>
      <c r="D33" s="102" t="s">
        <v>228</v>
      </c>
      <c r="E33" s="102"/>
      <c r="F33" s="103">
        <v>207004</v>
      </c>
    </row>
    <row r="34" spans="1:6" x14ac:dyDescent="0.25">
      <c r="A34" s="101"/>
      <c r="B34" s="101"/>
      <c r="C34" s="26"/>
      <c r="D34" s="27" t="s">
        <v>144</v>
      </c>
      <c r="E34" s="25"/>
      <c r="F34" s="25">
        <f>SUM(F28:F33)</f>
        <v>6021100</v>
      </c>
    </row>
    <row r="35" spans="1:6" x14ac:dyDescent="0.25">
      <c r="A35" s="26"/>
      <c r="B35" s="26"/>
      <c r="C35" s="26"/>
      <c r="D35" s="28" t="s">
        <v>145</v>
      </c>
      <c r="E35" s="28"/>
      <c r="F35" s="29">
        <v>1336100</v>
      </c>
    </row>
    <row r="38" spans="1:6" x14ac:dyDescent="0.25">
      <c r="A38" s="107" t="s">
        <v>138</v>
      </c>
      <c r="B38" s="107" t="s">
        <v>139</v>
      </c>
      <c r="C38" s="107" t="s">
        <v>140</v>
      </c>
      <c r="D38" s="23" t="s">
        <v>48</v>
      </c>
      <c r="E38" s="23" t="s">
        <v>141</v>
      </c>
      <c r="F38" s="24" t="s">
        <v>142</v>
      </c>
    </row>
    <row r="39" spans="1:6" x14ac:dyDescent="0.25">
      <c r="A39" s="107"/>
      <c r="B39" s="107"/>
      <c r="C39" s="107"/>
      <c r="D39" s="23" t="s">
        <v>143</v>
      </c>
      <c r="E39" s="23"/>
      <c r="F39" s="25">
        <v>6021100</v>
      </c>
    </row>
    <row r="40" spans="1:6" x14ac:dyDescent="0.25">
      <c r="A40" s="104" t="s">
        <v>229</v>
      </c>
      <c r="B40" s="101" t="s">
        <v>230</v>
      </c>
      <c r="C40" s="101" t="s">
        <v>159</v>
      </c>
      <c r="D40" s="102" t="s">
        <v>231</v>
      </c>
      <c r="E40" s="102"/>
      <c r="F40" s="103">
        <v>-37900</v>
      </c>
    </row>
    <row r="41" spans="1:6" x14ac:dyDescent="0.25">
      <c r="A41" s="104" t="s">
        <v>229</v>
      </c>
      <c r="B41" s="101" t="s">
        <v>232</v>
      </c>
      <c r="C41" s="101" t="s">
        <v>179</v>
      </c>
      <c r="D41" s="102" t="s">
        <v>233</v>
      </c>
      <c r="E41" s="102"/>
      <c r="F41" s="103">
        <v>-273600</v>
      </c>
    </row>
    <row r="42" spans="1:6" x14ac:dyDescent="0.25">
      <c r="A42" s="104" t="s">
        <v>229</v>
      </c>
      <c r="B42" s="101" t="s">
        <v>234</v>
      </c>
      <c r="C42" s="101" t="s">
        <v>159</v>
      </c>
      <c r="D42" s="102" t="s">
        <v>235</v>
      </c>
      <c r="E42" s="102"/>
      <c r="F42" s="103">
        <v>-541350</v>
      </c>
    </row>
    <row r="43" spans="1:6" x14ac:dyDescent="0.25">
      <c r="A43" s="104" t="s">
        <v>229</v>
      </c>
      <c r="B43" s="101" t="s">
        <v>236</v>
      </c>
      <c r="C43" s="101" t="s">
        <v>168</v>
      </c>
      <c r="D43" s="102" t="s">
        <v>237</v>
      </c>
      <c r="E43" s="102"/>
      <c r="F43" s="103">
        <v>-4685000</v>
      </c>
    </row>
    <row r="44" spans="1:6" x14ac:dyDescent="0.25">
      <c r="A44" s="104" t="s">
        <v>229</v>
      </c>
      <c r="B44" s="101" t="s">
        <v>238</v>
      </c>
      <c r="C44" s="101" t="s">
        <v>239</v>
      </c>
      <c r="D44" s="102" t="s">
        <v>240</v>
      </c>
      <c r="E44" s="102"/>
      <c r="F44" s="103">
        <v>58400</v>
      </c>
    </row>
    <row r="45" spans="1:6" x14ac:dyDescent="0.25">
      <c r="A45" s="104" t="s">
        <v>229</v>
      </c>
      <c r="B45" s="101" t="s">
        <v>241</v>
      </c>
      <c r="C45" s="101" t="s">
        <v>242</v>
      </c>
      <c r="D45" s="102" t="s">
        <v>243</v>
      </c>
      <c r="E45" s="102"/>
      <c r="F45" s="103">
        <v>324250</v>
      </c>
    </row>
    <row r="46" spans="1:6" x14ac:dyDescent="0.25">
      <c r="A46" s="104" t="s">
        <v>229</v>
      </c>
      <c r="B46" s="101" t="s">
        <v>244</v>
      </c>
      <c r="C46" s="101" t="s">
        <v>245</v>
      </c>
      <c r="D46" s="102" t="s">
        <v>246</v>
      </c>
      <c r="E46" s="102"/>
      <c r="F46" s="103">
        <v>404800</v>
      </c>
    </row>
    <row r="47" spans="1:6" x14ac:dyDescent="0.25">
      <c r="A47" s="104" t="s">
        <v>229</v>
      </c>
      <c r="B47" s="101" t="s">
        <v>247</v>
      </c>
      <c r="C47" s="101" t="s">
        <v>245</v>
      </c>
      <c r="D47" s="102" t="s">
        <v>248</v>
      </c>
      <c r="E47" s="102"/>
      <c r="F47" s="103">
        <v>404800</v>
      </c>
    </row>
    <row r="48" spans="1:6" x14ac:dyDescent="0.25">
      <c r="A48" s="104" t="s">
        <v>229</v>
      </c>
      <c r="B48" s="101" t="s">
        <v>249</v>
      </c>
      <c r="C48" s="101" t="s">
        <v>250</v>
      </c>
      <c r="D48" s="102" t="s">
        <v>251</v>
      </c>
      <c r="E48" s="102"/>
      <c r="F48" s="103">
        <v>3750000</v>
      </c>
    </row>
    <row r="49" spans="1:6" x14ac:dyDescent="0.25">
      <c r="A49" s="101"/>
      <c r="B49" s="101"/>
      <c r="C49" s="26"/>
      <c r="D49" s="27" t="s">
        <v>144</v>
      </c>
      <c r="E49" s="25"/>
      <c r="F49" s="25">
        <f>SUM(F39:F48)</f>
        <v>5425500</v>
      </c>
    </row>
    <row r="50" spans="1:6" x14ac:dyDescent="0.25">
      <c r="A50" s="26"/>
      <c r="B50" s="26"/>
      <c r="C50" s="26"/>
      <c r="D50" s="28" t="s">
        <v>145</v>
      </c>
      <c r="E50" s="28"/>
      <c r="F50" s="29">
        <v>4233250</v>
      </c>
    </row>
    <row r="53" spans="1:6" x14ac:dyDescent="0.25">
      <c r="A53" s="107" t="s">
        <v>138</v>
      </c>
      <c r="B53" s="107" t="s">
        <v>139</v>
      </c>
      <c r="C53" s="107" t="s">
        <v>140</v>
      </c>
      <c r="D53" s="23" t="s">
        <v>48</v>
      </c>
      <c r="E53" s="23" t="s">
        <v>141</v>
      </c>
      <c r="F53" s="24" t="s">
        <v>142</v>
      </c>
    </row>
    <row r="54" spans="1:6" x14ac:dyDescent="0.25">
      <c r="A54" s="107"/>
      <c r="B54" s="107"/>
      <c r="C54" s="107"/>
      <c r="D54" s="23" t="s">
        <v>143</v>
      </c>
      <c r="E54" s="23"/>
      <c r="F54" s="25">
        <v>5425500</v>
      </c>
    </row>
    <row r="55" spans="1:6" x14ac:dyDescent="0.25">
      <c r="A55" s="104" t="s">
        <v>252</v>
      </c>
      <c r="B55" s="101" t="s">
        <v>253</v>
      </c>
      <c r="C55" s="101" t="s">
        <v>253</v>
      </c>
      <c r="D55" s="102" t="s">
        <v>254</v>
      </c>
      <c r="E55" s="102"/>
      <c r="F55" s="103">
        <v>-10000</v>
      </c>
    </row>
    <row r="56" spans="1:6" x14ac:dyDescent="0.25">
      <c r="A56" s="104" t="s">
        <v>252</v>
      </c>
      <c r="B56" s="101" t="s">
        <v>255</v>
      </c>
      <c r="C56" s="101" t="s">
        <v>168</v>
      </c>
      <c r="D56" s="102" t="s">
        <v>256</v>
      </c>
      <c r="E56" s="102"/>
      <c r="F56" s="103">
        <v>-1192250</v>
      </c>
    </row>
    <row r="57" spans="1:6" x14ac:dyDescent="0.25">
      <c r="A57" s="104" t="s">
        <v>252</v>
      </c>
      <c r="B57" s="101" t="s">
        <v>257</v>
      </c>
      <c r="C57" s="101" t="s">
        <v>258</v>
      </c>
      <c r="D57" s="102" t="s">
        <v>259</v>
      </c>
      <c r="E57" s="102"/>
      <c r="F57" s="103">
        <v>130000</v>
      </c>
    </row>
    <row r="58" spans="1:6" x14ac:dyDescent="0.25">
      <c r="A58" s="104" t="s">
        <v>252</v>
      </c>
      <c r="B58" s="101" t="s">
        <v>260</v>
      </c>
      <c r="C58" s="101" t="s">
        <v>239</v>
      </c>
      <c r="D58" s="102" t="s">
        <v>261</v>
      </c>
      <c r="E58" s="102"/>
      <c r="F58" s="103">
        <v>70000</v>
      </c>
    </row>
    <row r="59" spans="1:6" x14ac:dyDescent="0.25">
      <c r="A59" s="104" t="s">
        <v>252</v>
      </c>
      <c r="B59" s="101" t="s">
        <v>262</v>
      </c>
      <c r="C59" s="101" t="s">
        <v>263</v>
      </c>
      <c r="D59" s="102" t="s">
        <v>264</v>
      </c>
      <c r="E59" s="102"/>
      <c r="F59" s="103">
        <v>3390200</v>
      </c>
    </row>
    <row r="60" spans="1:6" x14ac:dyDescent="0.25">
      <c r="A60" s="101"/>
      <c r="B60" s="101"/>
      <c r="C60" s="26"/>
      <c r="D60" s="27" t="s">
        <v>144</v>
      </c>
      <c r="E60" s="25"/>
      <c r="F60" s="25">
        <f>SUM(F54:F59)</f>
        <v>7813450</v>
      </c>
    </row>
    <row r="61" spans="1:6" x14ac:dyDescent="0.25">
      <c r="A61" s="26"/>
      <c r="B61" s="26"/>
      <c r="C61" s="26"/>
      <c r="D61" s="28" t="s">
        <v>145</v>
      </c>
      <c r="E61" s="28"/>
      <c r="F61" s="29">
        <v>4223250</v>
      </c>
    </row>
    <row r="64" spans="1:6" x14ac:dyDescent="0.25">
      <c r="A64" s="107" t="s">
        <v>138</v>
      </c>
      <c r="B64" s="107" t="s">
        <v>139</v>
      </c>
      <c r="C64" s="107" t="s">
        <v>140</v>
      </c>
      <c r="D64" s="23" t="s">
        <v>48</v>
      </c>
      <c r="E64" s="23" t="s">
        <v>141</v>
      </c>
      <c r="F64" s="24" t="s">
        <v>142</v>
      </c>
    </row>
    <row r="65" spans="1:6" x14ac:dyDescent="0.25">
      <c r="A65" s="107"/>
      <c r="B65" s="107"/>
      <c r="C65" s="107"/>
      <c r="D65" s="23" t="s">
        <v>143</v>
      </c>
      <c r="E65" s="23"/>
      <c r="F65" s="25">
        <v>7813450</v>
      </c>
    </row>
    <row r="66" spans="1:6" x14ac:dyDescent="0.25">
      <c r="A66" s="104" t="s">
        <v>265</v>
      </c>
      <c r="B66" s="101" t="s">
        <v>266</v>
      </c>
      <c r="C66" s="101" t="s">
        <v>267</v>
      </c>
      <c r="D66" s="102" t="s">
        <v>268</v>
      </c>
      <c r="E66" s="102"/>
      <c r="F66" s="103">
        <v>-690962</v>
      </c>
    </row>
    <row r="67" spans="1:6" x14ac:dyDescent="0.25">
      <c r="A67" s="104" t="s">
        <v>265</v>
      </c>
      <c r="B67" s="101" t="s">
        <v>269</v>
      </c>
      <c r="C67" s="101" t="s">
        <v>168</v>
      </c>
      <c r="D67" s="102" t="s">
        <v>270</v>
      </c>
      <c r="E67" s="102"/>
      <c r="F67" s="103">
        <v>-3590200</v>
      </c>
    </row>
    <row r="68" spans="1:6" x14ac:dyDescent="0.25">
      <c r="A68" s="104" t="s">
        <v>265</v>
      </c>
      <c r="B68" s="101" t="s">
        <v>271</v>
      </c>
      <c r="C68" s="101" t="s">
        <v>159</v>
      </c>
      <c r="D68" s="102" t="s">
        <v>272</v>
      </c>
      <c r="E68" s="102"/>
      <c r="F68" s="103">
        <v>-184500</v>
      </c>
    </row>
    <row r="69" spans="1:6" x14ac:dyDescent="0.25">
      <c r="A69" s="104" t="s">
        <v>265</v>
      </c>
      <c r="B69" s="101" t="s">
        <v>273</v>
      </c>
      <c r="C69" s="101" t="s">
        <v>159</v>
      </c>
      <c r="D69" s="102" t="s">
        <v>274</v>
      </c>
      <c r="E69" s="102"/>
      <c r="F69" s="103">
        <v>-30900</v>
      </c>
    </row>
    <row r="70" spans="1:6" x14ac:dyDescent="0.25">
      <c r="A70" s="104" t="s">
        <v>265</v>
      </c>
      <c r="B70" s="101" t="s">
        <v>275</v>
      </c>
      <c r="C70" s="101" t="s">
        <v>276</v>
      </c>
      <c r="D70" s="102" t="s">
        <v>268</v>
      </c>
      <c r="E70" s="102"/>
      <c r="F70" s="103">
        <v>690962</v>
      </c>
    </row>
    <row r="71" spans="1:6" x14ac:dyDescent="0.25">
      <c r="A71" s="101"/>
      <c r="B71" s="101"/>
      <c r="C71" s="26"/>
      <c r="D71" s="27" t="s">
        <v>144</v>
      </c>
      <c r="E71" s="25"/>
      <c r="F71" s="25">
        <f>SUM(F65:F70)</f>
        <v>4007850</v>
      </c>
    </row>
    <row r="72" spans="1:6" x14ac:dyDescent="0.25">
      <c r="A72" s="26"/>
      <c r="B72" s="26"/>
      <c r="C72" s="26"/>
      <c r="D72" s="28" t="s">
        <v>145</v>
      </c>
      <c r="E72" s="28"/>
      <c r="F72" s="29">
        <v>4007850</v>
      </c>
    </row>
    <row r="75" spans="1:6" x14ac:dyDescent="0.25">
      <c r="A75" s="107" t="s">
        <v>138</v>
      </c>
      <c r="B75" s="107" t="s">
        <v>139</v>
      </c>
      <c r="C75" s="107" t="s">
        <v>140</v>
      </c>
      <c r="D75" s="23" t="s">
        <v>48</v>
      </c>
      <c r="E75" s="23" t="s">
        <v>141</v>
      </c>
      <c r="F75" s="24" t="s">
        <v>142</v>
      </c>
    </row>
    <row r="76" spans="1:6" x14ac:dyDescent="0.25">
      <c r="A76" s="107"/>
      <c r="B76" s="107"/>
      <c r="C76" s="107"/>
      <c r="D76" s="23" t="s">
        <v>143</v>
      </c>
      <c r="E76" s="23"/>
      <c r="F76" s="25">
        <v>4007850</v>
      </c>
    </row>
    <row r="77" spans="1:6" x14ac:dyDescent="0.25">
      <c r="A77" s="104" t="s">
        <v>277</v>
      </c>
      <c r="B77" s="101" t="s">
        <v>278</v>
      </c>
      <c r="C77" s="101" t="s">
        <v>180</v>
      </c>
      <c r="D77" s="102" t="s">
        <v>279</v>
      </c>
      <c r="E77" s="102"/>
      <c r="F77" s="103">
        <v>-60000</v>
      </c>
    </row>
    <row r="78" spans="1:6" x14ac:dyDescent="0.25">
      <c r="A78" s="104" t="s">
        <v>277</v>
      </c>
      <c r="B78" s="101" t="s">
        <v>280</v>
      </c>
      <c r="C78" s="101" t="s">
        <v>185</v>
      </c>
      <c r="D78" s="102" t="s">
        <v>281</v>
      </c>
      <c r="E78" s="102"/>
      <c r="F78" s="103">
        <v>-373500</v>
      </c>
    </row>
    <row r="79" spans="1:6" x14ac:dyDescent="0.25">
      <c r="A79" s="104" t="s">
        <v>277</v>
      </c>
      <c r="B79" s="101" t="s">
        <v>282</v>
      </c>
      <c r="C79" s="101" t="s">
        <v>283</v>
      </c>
      <c r="D79" s="102" t="s">
        <v>284</v>
      </c>
      <c r="E79" s="102"/>
      <c r="F79" s="103">
        <v>171200</v>
      </c>
    </row>
    <row r="80" spans="1:6" x14ac:dyDescent="0.25">
      <c r="A80" s="104" t="s">
        <v>277</v>
      </c>
      <c r="B80" s="101" t="s">
        <v>285</v>
      </c>
      <c r="C80" s="101" t="s">
        <v>283</v>
      </c>
      <c r="D80" s="102" t="s">
        <v>286</v>
      </c>
      <c r="E80" s="102"/>
      <c r="F80" s="103">
        <v>406550</v>
      </c>
    </row>
    <row r="81" spans="1:6" x14ac:dyDescent="0.25">
      <c r="A81" s="104" t="s">
        <v>277</v>
      </c>
      <c r="B81" s="101" t="s">
        <v>287</v>
      </c>
      <c r="C81" s="101" t="s">
        <v>288</v>
      </c>
      <c r="D81" s="102" t="s">
        <v>289</v>
      </c>
      <c r="E81" s="102"/>
      <c r="F81" s="103">
        <v>95000</v>
      </c>
    </row>
    <row r="82" spans="1:6" x14ac:dyDescent="0.25">
      <c r="A82" s="101"/>
      <c r="B82" s="101"/>
      <c r="C82" s="26"/>
      <c r="D82" s="27" t="s">
        <v>144</v>
      </c>
      <c r="E82" s="25"/>
      <c r="F82" s="25">
        <f>SUM(F76:F81)</f>
        <v>4247100</v>
      </c>
    </row>
    <row r="83" spans="1:6" x14ac:dyDescent="0.25">
      <c r="A83" s="26"/>
      <c r="B83" s="26"/>
      <c r="C83" s="26"/>
      <c r="D83" s="28" t="s">
        <v>145</v>
      </c>
      <c r="E83" s="28"/>
      <c r="F83" s="29">
        <v>3574350</v>
      </c>
    </row>
    <row r="86" spans="1:6" x14ac:dyDescent="0.25">
      <c r="A86" s="107" t="s">
        <v>138</v>
      </c>
      <c r="B86" s="107" t="s">
        <v>139</v>
      </c>
      <c r="C86" s="107" t="s">
        <v>140</v>
      </c>
      <c r="D86" s="23" t="s">
        <v>48</v>
      </c>
      <c r="E86" s="23" t="s">
        <v>141</v>
      </c>
      <c r="F86" s="24" t="s">
        <v>142</v>
      </c>
    </row>
    <row r="87" spans="1:6" x14ac:dyDescent="0.25">
      <c r="A87" s="107"/>
      <c r="B87" s="107"/>
      <c r="C87" s="107"/>
      <c r="D87" s="23" t="s">
        <v>143</v>
      </c>
      <c r="E87" s="23"/>
      <c r="F87" s="25">
        <v>4247100</v>
      </c>
    </row>
    <row r="88" spans="1:6" x14ac:dyDescent="0.25">
      <c r="A88" s="104" t="s">
        <v>290</v>
      </c>
      <c r="B88" s="101" t="s">
        <v>291</v>
      </c>
      <c r="C88" s="101" t="s">
        <v>291</v>
      </c>
      <c r="D88" s="102" t="s">
        <v>170</v>
      </c>
      <c r="E88" s="102"/>
      <c r="F88" s="103">
        <v>-10000</v>
      </c>
    </row>
    <row r="89" spans="1:6" x14ac:dyDescent="0.25">
      <c r="A89" s="104" t="s">
        <v>290</v>
      </c>
      <c r="B89" s="101" t="s">
        <v>292</v>
      </c>
      <c r="C89" s="101" t="s">
        <v>293</v>
      </c>
      <c r="D89" s="102" t="s">
        <v>294</v>
      </c>
      <c r="E89" s="102"/>
      <c r="F89" s="103">
        <v>-10000</v>
      </c>
    </row>
    <row r="90" spans="1:6" x14ac:dyDescent="0.25">
      <c r="A90" s="104" t="s">
        <v>290</v>
      </c>
      <c r="B90" s="101" t="s">
        <v>295</v>
      </c>
      <c r="C90" s="101" t="s">
        <v>159</v>
      </c>
      <c r="D90" s="102" t="s">
        <v>296</v>
      </c>
      <c r="E90" s="102"/>
      <c r="F90" s="103">
        <v>-49000</v>
      </c>
    </row>
    <row r="91" spans="1:6" x14ac:dyDescent="0.25">
      <c r="A91" s="104" t="s">
        <v>290</v>
      </c>
      <c r="B91" s="101" t="s">
        <v>297</v>
      </c>
      <c r="C91" s="101" t="s">
        <v>298</v>
      </c>
      <c r="D91" s="102" t="s">
        <v>299</v>
      </c>
      <c r="E91" s="102"/>
      <c r="F91" s="103">
        <v>183800</v>
      </c>
    </row>
    <row r="92" spans="1:6" x14ac:dyDescent="0.25">
      <c r="A92" s="101"/>
      <c r="B92" s="101"/>
      <c r="C92" s="26"/>
      <c r="D92" s="27" t="s">
        <v>144</v>
      </c>
      <c r="E92" s="25"/>
      <c r="F92" s="25">
        <f>SUM(F87:F91)</f>
        <v>4361900</v>
      </c>
    </row>
    <row r="93" spans="1:6" x14ac:dyDescent="0.25">
      <c r="A93" s="26"/>
      <c r="B93" s="26"/>
      <c r="C93" s="26"/>
      <c r="D93" s="28" t="s">
        <v>145</v>
      </c>
      <c r="E93" s="28"/>
      <c r="F93" s="29">
        <v>3505350</v>
      </c>
    </row>
    <row r="96" spans="1:6" x14ac:dyDescent="0.25">
      <c r="A96" s="107" t="s">
        <v>138</v>
      </c>
      <c r="B96" s="107" t="s">
        <v>139</v>
      </c>
      <c r="C96" s="107" t="s">
        <v>140</v>
      </c>
      <c r="D96" s="23" t="s">
        <v>48</v>
      </c>
      <c r="E96" s="23" t="s">
        <v>141</v>
      </c>
      <c r="F96" s="24" t="s">
        <v>142</v>
      </c>
    </row>
    <row r="97" spans="1:6" x14ac:dyDescent="0.25">
      <c r="A97" s="107"/>
      <c r="B97" s="107"/>
      <c r="C97" s="107"/>
      <c r="D97" s="23" t="s">
        <v>143</v>
      </c>
      <c r="E97" s="23"/>
      <c r="F97" s="25">
        <v>4361900</v>
      </c>
    </row>
    <row r="98" spans="1:6" x14ac:dyDescent="0.25">
      <c r="A98" s="104" t="s">
        <v>300</v>
      </c>
      <c r="B98" s="101" t="s">
        <v>301</v>
      </c>
      <c r="C98" s="101" t="s">
        <v>179</v>
      </c>
      <c r="D98" s="102" t="s">
        <v>302</v>
      </c>
      <c r="E98" s="102"/>
      <c r="F98" s="103">
        <v>-30000</v>
      </c>
    </row>
    <row r="99" spans="1:6" x14ac:dyDescent="0.25">
      <c r="A99" s="104" t="s">
        <v>300</v>
      </c>
      <c r="B99" s="101" t="s">
        <v>303</v>
      </c>
      <c r="C99" s="101" t="s">
        <v>179</v>
      </c>
      <c r="D99" s="102" t="s">
        <v>304</v>
      </c>
      <c r="E99" s="102"/>
      <c r="F99" s="103">
        <v>-30000</v>
      </c>
    </row>
    <row r="100" spans="1:6" x14ac:dyDescent="0.25">
      <c r="A100" s="104" t="s">
        <v>300</v>
      </c>
      <c r="B100" s="101" t="s">
        <v>305</v>
      </c>
      <c r="C100" s="101" t="s">
        <v>159</v>
      </c>
      <c r="D100" s="102" t="s">
        <v>306</v>
      </c>
      <c r="E100" s="102"/>
      <c r="F100" s="103">
        <v>-27400</v>
      </c>
    </row>
    <row r="101" spans="1:6" x14ac:dyDescent="0.25">
      <c r="A101" s="101"/>
      <c r="B101" s="101"/>
      <c r="C101" s="26"/>
      <c r="D101" s="27" t="s">
        <v>144</v>
      </c>
      <c r="E101" s="25"/>
      <c r="F101" s="25">
        <f>SUM(F97:F100)</f>
        <v>4274500</v>
      </c>
    </row>
    <row r="102" spans="1:6" x14ac:dyDescent="0.25">
      <c r="A102" s="26"/>
      <c r="B102" s="26"/>
      <c r="C102" s="26"/>
      <c r="D102" s="28" t="s">
        <v>145</v>
      </c>
      <c r="E102" s="28"/>
      <c r="F102" s="29">
        <v>3417950</v>
      </c>
    </row>
    <row r="105" spans="1:6" x14ac:dyDescent="0.25">
      <c r="A105" s="107" t="s">
        <v>138</v>
      </c>
      <c r="B105" s="107" t="s">
        <v>139</v>
      </c>
      <c r="C105" s="107" t="s">
        <v>140</v>
      </c>
      <c r="D105" s="23" t="s">
        <v>48</v>
      </c>
      <c r="E105" s="23" t="s">
        <v>141</v>
      </c>
      <c r="F105" s="24" t="s">
        <v>142</v>
      </c>
    </row>
    <row r="106" spans="1:6" x14ac:dyDescent="0.25">
      <c r="A106" s="107"/>
      <c r="B106" s="107"/>
      <c r="C106" s="107"/>
      <c r="D106" s="23" t="s">
        <v>143</v>
      </c>
      <c r="E106" s="23"/>
      <c r="F106" s="25">
        <v>4274500</v>
      </c>
    </row>
    <row r="107" spans="1:6" x14ac:dyDescent="0.25">
      <c r="A107" s="104" t="s">
        <v>307</v>
      </c>
      <c r="B107" s="101" t="s">
        <v>308</v>
      </c>
      <c r="C107" s="101" t="s">
        <v>180</v>
      </c>
      <c r="D107" s="102" t="s">
        <v>309</v>
      </c>
      <c r="E107" s="102"/>
      <c r="F107" s="103">
        <v>-30000</v>
      </c>
    </row>
    <row r="108" spans="1:6" x14ac:dyDescent="0.25">
      <c r="A108" s="101"/>
      <c r="B108" s="101"/>
      <c r="C108" s="26"/>
      <c r="D108" s="27" t="s">
        <v>144</v>
      </c>
      <c r="E108" s="25"/>
      <c r="F108" s="25">
        <f>SUM(F106:F107)</f>
        <v>4244500</v>
      </c>
    </row>
    <row r="109" spans="1:6" x14ac:dyDescent="0.25">
      <c r="A109" s="26"/>
      <c r="B109" s="26"/>
      <c r="C109" s="26"/>
      <c r="D109" s="28" t="s">
        <v>145</v>
      </c>
      <c r="E109" s="28"/>
      <c r="F109" s="29">
        <v>3387950</v>
      </c>
    </row>
    <row r="112" spans="1:6" x14ac:dyDescent="0.25">
      <c r="A112" s="107" t="s">
        <v>138</v>
      </c>
      <c r="B112" s="107" t="s">
        <v>139</v>
      </c>
      <c r="C112" s="107" t="s">
        <v>140</v>
      </c>
      <c r="D112" s="23" t="s">
        <v>48</v>
      </c>
      <c r="E112" s="23" t="s">
        <v>141</v>
      </c>
      <c r="F112" s="24" t="s">
        <v>142</v>
      </c>
    </row>
    <row r="113" spans="1:6" x14ac:dyDescent="0.25">
      <c r="A113" s="107"/>
      <c r="B113" s="107"/>
      <c r="C113" s="107"/>
      <c r="D113" s="23" t="s">
        <v>143</v>
      </c>
      <c r="E113" s="23"/>
      <c r="F113" s="25">
        <v>4244500</v>
      </c>
    </row>
    <row r="114" spans="1:6" x14ac:dyDescent="0.25">
      <c r="A114" s="104" t="s">
        <v>310</v>
      </c>
      <c r="B114" s="101" t="s">
        <v>311</v>
      </c>
      <c r="C114" s="101" t="s">
        <v>168</v>
      </c>
      <c r="D114" s="102" t="s">
        <v>312</v>
      </c>
      <c r="E114" s="102"/>
      <c r="F114" s="103">
        <v>-3178150</v>
      </c>
    </row>
    <row r="115" spans="1:6" x14ac:dyDescent="0.25">
      <c r="A115" s="104" t="s">
        <v>310</v>
      </c>
      <c r="B115" s="101" t="s">
        <v>313</v>
      </c>
      <c r="C115" s="101" t="s">
        <v>173</v>
      </c>
      <c r="D115" s="102" t="s">
        <v>314</v>
      </c>
      <c r="E115" s="102"/>
      <c r="F115" s="103">
        <v>-20000</v>
      </c>
    </row>
    <row r="116" spans="1:6" x14ac:dyDescent="0.25">
      <c r="A116" s="104" t="s">
        <v>310</v>
      </c>
      <c r="B116" s="101" t="s">
        <v>315</v>
      </c>
      <c r="C116" s="101" t="s">
        <v>180</v>
      </c>
      <c r="D116" s="102" t="s">
        <v>316</v>
      </c>
      <c r="E116" s="102"/>
      <c r="F116" s="103">
        <v>-30000</v>
      </c>
    </row>
    <row r="117" spans="1:6" x14ac:dyDescent="0.25">
      <c r="A117" s="104" t="s">
        <v>310</v>
      </c>
      <c r="B117" s="101" t="s">
        <v>317</v>
      </c>
      <c r="C117" s="101" t="s">
        <v>179</v>
      </c>
      <c r="D117" s="102" t="s">
        <v>318</v>
      </c>
      <c r="E117" s="102"/>
      <c r="F117" s="103">
        <v>-30000</v>
      </c>
    </row>
    <row r="118" spans="1:6" x14ac:dyDescent="0.25">
      <c r="A118" s="104" t="s">
        <v>310</v>
      </c>
      <c r="B118" s="101" t="s">
        <v>319</v>
      </c>
      <c r="C118" s="101" t="s">
        <v>320</v>
      </c>
      <c r="D118" s="102" t="s">
        <v>321</v>
      </c>
      <c r="E118" s="102"/>
      <c r="F118" s="103">
        <v>1124550</v>
      </c>
    </row>
    <row r="119" spans="1:6" x14ac:dyDescent="0.25">
      <c r="A119" s="104" t="s">
        <v>310</v>
      </c>
      <c r="B119" s="101" t="s">
        <v>322</v>
      </c>
      <c r="C119" s="101" t="s">
        <v>320</v>
      </c>
      <c r="D119" s="102" t="s">
        <v>323</v>
      </c>
      <c r="E119" s="102"/>
      <c r="F119" s="103">
        <v>669700</v>
      </c>
    </row>
    <row r="120" spans="1:6" x14ac:dyDescent="0.25">
      <c r="A120" s="104" t="s">
        <v>310</v>
      </c>
      <c r="B120" s="101" t="s">
        <v>324</v>
      </c>
      <c r="C120" s="101" t="s">
        <v>320</v>
      </c>
      <c r="D120" s="102" t="s">
        <v>325</v>
      </c>
      <c r="E120" s="102"/>
      <c r="F120" s="103">
        <v>323350</v>
      </c>
    </row>
    <row r="121" spans="1:6" x14ac:dyDescent="0.25">
      <c r="A121" s="104" t="s">
        <v>310</v>
      </c>
      <c r="B121" s="101" t="s">
        <v>326</v>
      </c>
      <c r="C121" s="101" t="s">
        <v>327</v>
      </c>
      <c r="D121" s="102" t="s">
        <v>328</v>
      </c>
      <c r="E121" s="102"/>
      <c r="F121" s="103">
        <v>204000</v>
      </c>
    </row>
    <row r="122" spans="1:6" x14ac:dyDescent="0.25">
      <c r="A122" s="104" t="s">
        <v>310</v>
      </c>
      <c r="B122" s="101" t="s">
        <v>329</v>
      </c>
      <c r="C122" s="101" t="s">
        <v>330</v>
      </c>
      <c r="D122" s="102" t="s">
        <v>331</v>
      </c>
      <c r="E122" s="102"/>
      <c r="F122" s="103">
        <v>180000</v>
      </c>
    </row>
    <row r="123" spans="1:6" x14ac:dyDescent="0.25">
      <c r="A123" s="101"/>
      <c r="B123" s="101"/>
      <c r="C123" s="26"/>
      <c r="D123" s="27" t="s">
        <v>144</v>
      </c>
      <c r="E123" s="25"/>
      <c r="F123" s="25">
        <f>SUM(F113:F122)</f>
        <v>3487950</v>
      </c>
    </row>
    <row r="124" spans="1:6" x14ac:dyDescent="0.25">
      <c r="A124" s="26"/>
      <c r="B124" s="26"/>
      <c r="C124" s="26"/>
      <c r="D124" s="28" t="s">
        <v>145</v>
      </c>
      <c r="E124" s="28"/>
      <c r="F124" s="29">
        <v>3307950</v>
      </c>
    </row>
    <row r="127" spans="1:6" x14ac:dyDescent="0.25">
      <c r="A127" s="107" t="s">
        <v>138</v>
      </c>
      <c r="B127" s="107" t="s">
        <v>139</v>
      </c>
      <c r="C127" s="107" t="s">
        <v>140</v>
      </c>
      <c r="D127" s="23" t="s">
        <v>48</v>
      </c>
      <c r="E127" s="23" t="s">
        <v>141</v>
      </c>
      <c r="F127" s="24" t="s">
        <v>142</v>
      </c>
    </row>
    <row r="128" spans="1:6" x14ac:dyDescent="0.25">
      <c r="A128" s="107"/>
      <c r="B128" s="107"/>
      <c r="C128" s="107"/>
      <c r="D128" s="23" t="s">
        <v>143</v>
      </c>
      <c r="E128" s="23"/>
      <c r="F128" s="25">
        <v>3487950</v>
      </c>
    </row>
    <row r="129" spans="1:6" x14ac:dyDescent="0.25">
      <c r="A129" s="104" t="s">
        <v>332</v>
      </c>
      <c r="B129" s="101" t="s">
        <v>333</v>
      </c>
      <c r="C129" s="101" t="s">
        <v>333</v>
      </c>
      <c r="D129" s="102" t="s">
        <v>334</v>
      </c>
      <c r="E129" s="102"/>
      <c r="F129" s="103">
        <v>-600</v>
      </c>
    </row>
    <row r="130" spans="1:6" x14ac:dyDescent="0.25">
      <c r="A130" s="104" t="s">
        <v>332</v>
      </c>
      <c r="B130" s="101" t="s">
        <v>335</v>
      </c>
      <c r="C130" s="101" t="s">
        <v>168</v>
      </c>
      <c r="D130" s="102" t="s">
        <v>336</v>
      </c>
      <c r="E130" s="102"/>
      <c r="F130" s="103">
        <v>-3749700</v>
      </c>
    </row>
    <row r="131" spans="1:6" x14ac:dyDescent="0.25">
      <c r="A131" s="104" t="s">
        <v>332</v>
      </c>
      <c r="B131" s="101" t="s">
        <v>337</v>
      </c>
      <c r="C131" s="101" t="s">
        <v>173</v>
      </c>
      <c r="D131" s="102" t="s">
        <v>338</v>
      </c>
      <c r="E131" s="102"/>
      <c r="F131" s="103">
        <v>-30000</v>
      </c>
    </row>
    <row r="132" spans="1:6" x14ac:dyDescent="0.25">
      <c r="A132" s="104" t="s">
        <v>332</v>
      </c>
      <c r="B132" s="101" t="s">
        <v>339</v>
      </c>
      <c r="C132" s="101" t="s">
        <v>340</v>
      </c>
      <c r="D132" s="102" t="s">
        <v>341</v>
      </c>
      <c r="E132" s="102"/>
      <c r="F132" s="103">
        <v>2980250</v>
      </c>
    </row>
    <row r="133" spans="1:6" x14ac:dyDescent="0.25">
      <c r="A133" s="104" t="s">
        <v>332</v>
      </c>
      <c r="B133" s="101" t="s">
        <v>342</v>
      </c>
      <c r="C133" s="101" t="s">
        <v>340</v>
      </c>
      <c r="D133" s="102" t="s">
        <v>343</v>
      </c>
      <c r="E133" s="102"/>
      <c r="F133" s="103">
        <v>769450</v>
      </c>
    </row>
    <row r="134" spans="1:6" x14ac:dyDescent="0.25">
      <c r="A134" s="101"/>
      <c r="B134" s="101"/>
      <c r="C134" s="26"/>
      <c r="D134" s="27" t="s">
        <v>144</v>
      </c>
      <c r="E134" s="25"/>
      <c r="F134" s="25">
        <f>SUM(F128:F133)</f>
        <v>3457350</v>
      </c>
    </row>
    <row r="135" spans="1:6" x14ac:dyDescent="0.25">
      <c r="A135" s="26"/>
      <c r="B135" s="26"/>
      <c r="C135" s="26"/>
      <c r="D135" s="28" t="s">
        <v>145</v>
      </c>
      <c r="E135" s="28"/>
      <c r="F135" s="29">
        <v>3277350</v>
      </c>
    </row>
    <row r="138" spans="1:6" x14ac:dyDescent="0.25">
      <c r="A138" s="107" t="s">
        <v>138</v>
      </c>
      <c r="B138" s="107" t="s">
        <v>139</v>
      </c>
      <c r="C138" s="107" t="s">
        <v>140</v>
      </c>
      <c r="D138" s="23" t="s">
        <v>48</v>
      </c>
      <c r="E138" s="23" t="s">
        <v>141</v>
      </c>
      <c r="F138" s="24" t="s">
        <v>142</v>
      </c>
    </row>
    <row r="139" spans="1:6" x14ac:dyDescent="0.25">
      <c r="A139" s="107"/>
      <c r="B139" s="107"/>
      <c r="C139" s="107"/>
      <c r="D139" s="23" t="s">
        <v>143</v>
      </c>
      <c r="E139" s="23"/>
      <c r="F139" s="25">
        <v>3457350</v>
      </c>
    </row>
    <row r="140" spans="1:6" x14ac:dyDescent="0.25">
      <c r="A140" s="104" t="s">
        <v>344</v>
      </c>
      <c r="B140" s="101" t="s">
        <v>345</v>
      </c>
      <c r="C140" s="101" t="s">
        <v>346</v>
      </c>
      <c r="D140" s="102" t="s">
        <v>347</v>
      </c>
      <c r="E140" s="102"/>
      <c r="F140" s="103">
        <v>-80000</v>
      </c>
    </row>
    <row r="141" spans="1:6" x14ac:dyDescent="0.25">
      <c r="A141" s="104" t="s">
        <v>344</v>
      </c>
      <c r="B141" s="101" t="s">
        <v>348</v>
      </c>
      <c r="C141" s="101" t="s">
        <v>349</v>
      </c>
      <c r="D141" s="102" t="s">
        <v>350</v>
      </c>
      <c r="E141" s="102"/>
      <c r="F141" s="103">
        <v>1203850</v>
      </c>
    </row>
    <row r="142" spans="1:6" x14ac:dyDescent="0.25">
      <c r="A142" s="101"/>
      <c r="B142" s="101"/>
      <c r="C142" s="26"/>
      <c r="D142" s="27" t="s">
        <v>144</v>
      </c>
      <c r="E142" s="25"/>
      <c r="F142" s="25">
        <f>SUM(F139:F141)</f>
        <v>4581200</v>
      </c>
    </row>
    <row r="143" spans="1:6" x14ac:dyDescent="0.25">
      <c r="A143" s="26"/>
      <c r="B143" s="26"/>
      <c r="C143" s="26"/>
      <c r="D143" s="28" t="s">
        <v>145</v>
      </c>
      <c r="E143" s="28"/>
      <c r="F143" s="29">
        <v>3197850</v>
      </c>
    </row>
    <row r="146" spans="1:6" x14ac:dyDescent="0.25">
      <c r="A146" s="107" t="s">
        <v>138</v>
      </c>
      <c r="B146" s="107" t="s">
        <v>139</v>
      </c>
      <c r="C146" s="107" t="s">
        <v>140</v>
      </c>
      <c r="D146" s="23" t="s">
        <v>48</v>
      </c>
      <c r="E146" s="23" t="s">
        <v>141</v>
      </c>
      <c r="F146" s="24" t="s">
        <v>142</v>
      </c>
    </row>
    <row r="147" spans="1:6" x14ac:dyDescent="0.25">
      <c r="A147" s="107"/>
      <c r="B147" s="107"/>
      <c r="C147" s="107"/>
      <c r="D147" s="23" t="s">
        <v>143</v>
      </c>
      <c r="E147" s="23"/>
      <c r="F147" s="25">
        <v>4581200</v>
      </c>
    </row>
    <row r="148" spans="1:6" x14ac:dyDescent="0.25">
      <c r="A148" s="104" t="s">
        <v>351</v>
      </c>
      <c r="B148" s="101" t="s">
        <v>352</v>
      </c>
      <c r="C148" s="101" t="s">
        <v>159</v>
      </c>
      <c r="D148" s="102" t="s">
        <v>353</v>
      </c>
      <c r="E148" s="102"/>
      <c r="F148" s="103">
        <v>-59000</v>
      </c>
    </row>
    <row r="149" spans="1:6" x14ac:dyDescent="0.25">
      <c r="A149" s="101"/>
      <c r="B149" s="101"/>
      <c r="C149" s="26"/>
      <c r="D149" s="27" t="s">
        <v>144</v>
      </c>
      <c r="E149" s="25"/>
      <c r="F149" s="25">
        <f>SUM(F147:F148)</f>
        <v>4522200</v>
      </c>
    </row>
    <row r="150" spans="1:6" x14ac:dyDescent="0.25">
      <c r="A150" s="26"/>
      <c r="B150" s="26"/>
      <c r="C150" s="26"/>
      <c r="D150" s="28" t="s">
        <v>145</v>
      </c>
      <c r="E150" s="28"/>
      <c r="F150" s="29">
        <v>3138350</v>
      </c>
    </row>
    <row r="153" spans="1:6" x14ac:dyDescent="0.25">
      <c r="A153" s="107" t="s">
        <v>138</v>
      </c>
      <c r="B153" s="107" t="s">
        <v>139</v>
      </c>
      <c r="C153" s="107" t="s">
        <v>140</v>
      </c>
      <c r="D153" s="23" t="s">
        <v>48</v>
      </c>
      <c r="E153" s="23" t="s">
        <v>141</v>
      </c>
      <c r="F153" s="24" t="s">
        <v>142</v>
      </c>
    </row>
    <row r="154" spans="1:6" x14ac:dyDescent="0.25">
      <c r="A154" s="107"/>
      <c r="B154" s="107"/>
      <c r="C154" s="107"/>
      <c r="D154" s="23" t="s">
        <v>143</v>
      </c>
      <c r="E154" s="23"/>
      <c r="F154" s="25">
        <v>4522200</v>
      </c>
    </row>
    <row r="155" spans="1:6" x14ac:dyDescent="0.25">
      <c r="A155" s="104" t="s">
        <v>354</v>
      </c>
      <c r="B155" s="101" t="s">
        <v>355</v>
      </c>
      <c r="C155" s="101" t="s">
        <v>356</v>
      </c>
      <c r="D155" s="102" t="s">
        <v>357</v>
      </c>
      <c r="E155" s="102"/>
      <c r="F155" s="103">
        <v>-48000</v>
      </c>
    </row>
    <row r="156" spans="1:6" x14ac:dyDescent="0.25">
      <c r="A156" s="101"/>
      <c r="B156" s="101"/>
      <c r="C156" s="26"/>
      <c r="D156" s="27" t="s">
        <v>144</v>
      </c>
      <c r="E156" s="25"/>
      <c r="F156" s="25">
        <f>SUM(F154:F155)</f>
        <v>4474200</v>
      </c>
    </row>
    <row r="157" spans="1:6" x14ac:dyDescent="0.25">
      <c r="A157" s="26"/>
      <c r="B157" s="26"/>
      <c r="C157" s="26"/>
      <c r="D157" s="28" t="s">
        <v>145</v>
      </c>
      <c r="E157" s="28"/>
      <c r="F157" s="29">
        <v>3090350</v>
      </c>
    </row>
    <row r="160" spans="1:6" x14ac:dyDescent="0.25">
      <c r="A160" s="107" t="s">
        <v>138</v>
      </c>
      <c r="B160" s="107" t="s">
        <v>139</v>
      </c>
      <c r="C160" s="107" t="s">
        <v>140</v>
      </c>
      <c r="D160" s="23" t="s">
        <v>48</v>
      </c>
      <c r="E160" s="23" t="s">
        <v>141</v>
      </c>
      <c r="F160" s="24" t="s">
        <v>142</v>
      </c>
    </row>
    <row r="161" spans="1:6" x14ac:dyDescent="0.25">
      <c r="A161" s="107"/>
      <c r="B161" s="107"/>
      <c r="C161" s="107"/>
      <c r="D161" s="23" t="s">
        <v>143</v>
      </c>
      <c r="E161" s="23"/>
      <c r="F161" s="25">
        <v>4474200</v>
      </c>
    </row>
    <row r="162" spans="1:6" x14ac:dyDescent="0.25">
      <c r="A162" s="104" t="s">
        <v>358</v>
      </c>
      <c r="B162" s="101" t="s">
        <v>359</v>
      </c>
      <c r="C162" s="101" t="s">
        <v>359</v>
      </c>
      <c r="D162" s="102" t="s">
        <v>360</v>
      </c>
      <c r="E162" s="102"/>
      <c r="F162" s="103">
        <v>-25500</v>
      </c>
    </row>
    <row r="163" spans="1:6" x14ac:dyDescent="0.25">
      <c r="A163" s="104" t="s">
        <v>358</v>
      </c>
      <c r="B163" s="101" t="s">
        <v>361</v>
      </c>
      <c r="C163" s="101" t="s">
        <v>361</v>
      </c>
      <c r="D163" s="102" t="s">
        <v>362</v>
      </c>
      <c r="E163" s="102"/>
      <c r="F163" s="103">
        <v>67500</v>
      </c>
    </row>
    <row r="164" spans="1:6" x14ac:dyDescent="0.25">
      <c r="A164" s="104" t="s">
        <v>358</v>
      </c>
      <c r="B164" s="101" t="s">
        <v>363</v>
      </c>
      <c r="C164" s="101" t="s">
        <v>363</v>
      </c>
      <c r="D164" s="102" t="s">
        <v>170</v>
      </c>
      <c r="E164" s="102"/>
      <c r="F164" s="103">
        <v>-100000</v>
      </c>
    </row>
    <row r="165" spans="1:6" x14ac:dyDescent="0.25">
      <c r="A165" s="104" t="s">
        <v>358</v>
      </c>
      <c r="B165" s="101" t="s">
        <v>364</v>
      </c>
      <c r="C165" s="101" t="s">
        <v>364</v>
      </c>
      <c r="D165" s="102" t="s">
        <v>170</v>
      </c>
      <c r="E165" s="102"/>
      <c r="F165" s="103">
        <v>-450000</v>
      </c>
    </row>
    <row r="166" spans="1:6" x14ac:dyDescent="0.25">
      <c r="A166" s="104" t="s">
        <v>358</v>
      </c>
      <c r="B166" s="101" t="s">
        <v>365</v>
      </c>
      <c r="C166" s="101" t="s">
        <v>173</v>
      </c>
      <c r="D166" s="102" t="s">
        <v>366</v>
      </c>
      <c r="E166" s="102"/>
      <c r="F166" s="103">
        <v>-80000</v>
      </c>
    </row>
    <row r="167" spans="1:6" x14ac:dyDescent="0.25">
      <c r="A167" s="104" t="s">
        <v>358</v>
      </c>
      <c r="B167" s="101" t="s">
        <v>367</v>
      </c>
      <c r="C167" s="101" t="s">
        <v>168</v>
      </c>
      <c r="D167" s="102" t="s">
        <v>368</v>
      </c>
      <c r="E167" s="102"/>
      <c r="F167" s="103">
        <v>-1383850</v>
      </c>
    </row>
    <row r="168" spans="1:6" x14ac:dyDescent="0.25">
      <c r="A168" s="104" t="s">
        <v>358</v>
      </c>
      <c r="B168" s="101" t="s">
        <v>369</v>
      </c>
      <c r="C168" s="101" t="s">
        <v>179</v>
      </c>
      <c r="D168" s="102" t="s">
        <v>370</v>
      </c>
      <c r="E168" s="102"/>
      <c r="F168" s="103">
        <v>-36000</v>
      </c>
    </row>
    <row r="169" spans="1:6" x14ac:dyDescent="0.25">
      <c r="A169" s="104" t="s">
        <v>358</v>
      </c>
      <c r="B169" s="101" t="s">
        <v>371</v>
      </c>
      <c r="C169" s="101" t="s">
        <v>179</v>
      </c>
      <c r="D169" s="102" t="s">
        <v>372</v>
      </c>
      <c r="E169" s="102"/>
      <c r="F169" s="103">
        <v>-40000</v>
      </c>
    </row>
    <row r="170" spans="1:6" x14ac:dyDescent="0.25">
      <c r="A170" s="104" t="s">
        <v>358</v>
      </c>
      <c r="B170" s="101" t="s">
        <v>373</v>
      </c>
      <c r="C170" s="101" t="s">
        <v>159</v>
      </c>
      <c r="D170" s="102" t="s">
        <v>374</v>
      </c>
      <c r="E170" s="102"/>
      <c r="F170" s="103">
        <v>-126300</v>
      </c>
    </row>
    <row r="171" spans="1:6" x14ac:dyDescent="0.25">
      <c r="A171" s="104" t="s">
        <v>358</v>
      </c>
      <c r="B171" s="101" t="s">
        <v>375</v>
      </c>
      <c r="C171" s="101" t="s">
        <v>184</v>
      </c>
      <c r="D171" s="102" t="s">
        <v>376</v>
      </c>
      <c r="E171" s="102"/>
      <c r="F171" s="103">
        <v>-5000</v>
      </c>
    </row>
    <row r="172" spans="1:6" x14ac:dyDescent="0.25">
      <c r="A172" s="104" t="s">
        <v>358</v>
      </c>
      <c r="B172" s="101" t="s">
        <v>377</v>
      </c>
      <c r="C172" s="101" t="s">
        <v>159</v>
      </c>
      <c r="D172" s="102" t="s">
        <v>378</v>
      </c>
      <c r="E172" s="102"/>
      <c r="F172" s="103">
        <v>-87500</v>
      </c>
    </row>
    <row r="173" spans="1:6" x14ac:dyDescent="0.25">
      <c r="A173" s="104" t="s">
        <v>358</v>
      </c>
      <c r="B173" s="101" t="s">
        <v>379</v>
      </c>
      <c r="C173" s="101" t="s">
        <v>181</v>
      </c>
      <c r="D173" s="102" t="s">
        <v>380</v>
      </c>
      <c r="E173" s="102"/>
      <c r="F173" s="103">
        <v>100000</v>
      </c>
    </row>
    <row r="174" spans="1:6" x14ac:dyDescent="0.25">
      <c r="A174" s="101"/>
      <c r="B174" s="101"/>
      <c r="C174" s="26"/>
      <c r="D174" s="27" t="s">
        <v>144</v>
      </c>
      <c r="E174" s="25"/>
      <c r="F174" s="25">
        <f>SUM(F161:F173)</f>
        <v>2307550</v>
      </c>
    </row>
    <row r="175" spans="1:6" x14ac:dyDescent="0.25">
      <c r="A175" s="26"/>
      <c r="B175" s="26"/>
      <c r="C175" s="26"/>
      <c r="D175" s="28" t="s">
        <v>145</v>
      </c>
      <c r="E175" s="28"/>
      <c r="F175" s="29">
        <v>2207550</v>
      </c>
    </row>
  </sheetData>
  <mergeCells count="48">
    <mergeCell ref="A96:A97"/>
    <mergeCell ref="B96:B97"/>
    <mergeCell ref="C96:C97"/>
    <mergeCell ref="A112:A113"/>
    <mergeCell ref="A7:A8"/>
    <mergeCell ref="B7:B8"/>
    <mergeCell ref="C7:C8"/>
    <mergeCell ref="A19:A20"/>
    <mergeCell ref="B19:B20"/>
    <mergeCell ref="C19:C20"/>
    <mergeCell ref="A27:A28"/>
    <mergeCell ref="B27:B28"/>
    <mergeCell ref="C27:C28"/>
    <mergeCell ref="A64:A65"/>
    <mergeCell ref="B64:B65"/>
    <mergeCell ref="C64:C65"/>
    <mergeCell ref="A153:A154"/>
    <mergeCell ref="B153:B154"/>
    <mergeCell ref="C153:C154"/>
    <mergeCell ref="A160:A161"/>
    <mergeCell ref="A105:A106"/>
    <mergeCell ref="B105:B106"/>
    <mergeCell ref="C105:C106"/>
    <mergeCell ref="B160:B161"/>
    <mergeCell ref="C160:C161"/>
    <mergeCell ref="A138:A139"/>
    <mergeCell ref="B138:B139"/>
    <mergeCell ref="C138:C139"/>
    <mergeCell ref="A146:A147"/>
    <mergeCell ref="B146:B147"/>
    <mergeCell ref="C146:C147"/>
    <mergeCell ref="A38:A39"/>
    <mergeCell ref="B38:B39"/>
    <mergeCell ref="C38:C39"/>
    <mergeCell ref="A53:A54"/>
    <mergeCell ref="B53:B54"/>
    <mergeCell ref="C53:C54"/>
    <mergeCell ref="A75:A76"/>
    <mergeCell ref="B75:B76"/>
    <mergeCell ref="C75:C76"/>
    <mergeCell ref="A86:A87"/>
    <mergeCell ref="B86:B87"/>
    <mergeCell ref="C86:C87"/>
    <mergeCell ref="B112:B113"/>
    <mergeCell ref="C112:C113"/>
    <mergeCell ref="A127:A128"/>
    <mergeCell ref="B127:B128"/>
    <mergeCell ref="C127:C12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58"/>
  <sheetViews>
    <sheetView topLeftCell="A4" workbookViewId="0">
      <selection activeCell="A16" sqref="A16"/>
    </sheetView>
  </sheetViews>
  <sheetFormatPr defaultRowHeight="15" x14ac:dyDescent="0.25"/>
  <cols>
    <col min="1" max="1" width="56.28515625" bestFit="1" customWidth="1"/>
    <col min="2" max="2" width="113" bestFit="1" customWidth="1"/>
  </cols>
  <sheetData>
    <row r="1" spans="1:2" x14ac:dyDescent="0.25">
      <c r="A1" s="14" t="s">
        <v>83</v>
      </c>
      <c r="B1" s="14" t="s">
        <v>84</v>
      </c>
    </row>
    <row r="2" spans="1:2" x14ac:dyDescent="0.25">
      <c r="A2" s="2" t="s">
        <v>85</v>
      </c>
      <c r="B2" t="s">
        <v>86</v>
      </c>
    </row>
    <row r="3" spans="1:2" x14ac:dyDescent="0.25">
      <c r="A3" s="2" t="s">
        <v>87</v>
      </c>
      <c r="B3" t="s">
        <v>88</v>
      </c>
    </row>
    <row r="4" spans="1:2" x14ac:dyDescent="0.25">
      <c r="A4" s="2" t="s">
        <v>89</v>
      </c>
      <c r="B4" t="s">
        <v>90</v>
      </c>
    </row>
    <row r="5" spans="1:2" x14ac:dyDescent="0.25">
      <c r="A5" s="2" t="s">
        <v>91</v>
      </c>
      <c r="B5" t="s">
        <v>92</v>
      </c>
    </row>
    <row r="6" spans="1:2" x14ac:dyDescent="0.25">
      <c r="A6" s="2" t="s">
        <v>4</v>
      </c>
      <c r="B6" t="s">
        <v>93</v>
      </c>
    </row>
    <row r="7" spans="1:2" x14ac:dyDescent="0.25">
      <c r="A7" s="2" t="s">
        <v>94</v>
      </c>
      <c r="B7" t="s">
        <v>95</v>
      </c>
    </row>
    <row r="8" spans="1:2" x14ac:dyDescent="0.25">
      <c r="A8" s="2" t="s">
        <v>5</v>
      </c>
      <c r="B8" t="s">
        <v>52</v>
      </c>
    </row>
    <row r="9" spans="1:2" x14ac:dyDescent="0.25">
      <c r="A9" s="2" t="s">
        <v>6</v>
      </c>
      <c r="B9" t="s">
        <v>96</v>
      </c>
    </row>
    <row r="10" spans="1:2" x14ac:dyDescent="0.25">
      <c r="A10" s="2" t="s">
        <v>7</v>
      </c>
      <c r="B10" t="s">
        <v>97</v>
      </c>
    </row>
    <row r="11" spans="1:2" x14ac:dyDescent="0.25">
      <c r="A11" s="2" t="s">
        <v>8</v>
      </c>
      <c r="B11" t="s">
        <v>53</v>
      </c>
    </row>
    <row r="12" spans="1:2" x14ac:dyDescent="0.25">
      <c r="A12" s="2" t="s">
        <v>9</v>
      </c>
      <c r="B12" t="s">
        <v>98</v>
      </c>
    </row>
    <row r="13" spans="1:2" x14ac:dyDescent="0.25">
      <c r="A13" s="2" t="s">
        <v>10</v>
      </c>
      <c r="B13" t="s">
        <v>54</v>
      </c>
    </row>
    <row r="14" spans="1:2" x14ac:dyDescent="0.25">
      <c r="A14" s="2" t="s">
        <v>11</v>
      </c>
      <c r="B14" t="s">
        <v>99</v>
      </c>
    </row>
    <row r="15" spans="1:2" x14ac:dyDescent="0.25">
      <c r="A15" s="2" t="s">
        <v>12</v>
      </c>
      <c r="B15" t="s">
        <v>100</v>
      </c>
    </row>
    <row r="16" spans="1:2" x14ac:dyDescent="0.25">
      <c r="A16" s="2" t="s">
        <v>13</v>
      </c>
      <c r="B16" t="s">
        <v>101</v>
      </c>
    </row>
    <row r="17" spans="1:2" x14ac:dyDescent="0.25">
      <c r="A17" s="2" t="s">
        <v>14</v>
      </c>
      <c r="B17" t="s">
        <v>55</v>
      </c>
    </row>
    <row r="18" spans="1:2" x14ac:dyDescent="0.25">
      <c r="A18" s="2" t="s">
        <v>15</v>
      </c>
      <c r="B18" t="s">
        <v>56</v>
      </c>
    </row>
    <row r="19" spans="1:2" x14ac:dyDescent="0.25">
      <c r="A19" s="2" t="s">
        <v>16</v>
      </c>
      <c r="B19" t="s">
        <v>102</v>
      </c>
    </row>
    <row r="20" spans="1:2" x14ac:dyDescent="0.25">
      <c r="A20" s="2" t="s">
        <v>17</v>
      </c>
      <c r="B20" t="s">
        <v>103</v>
      </c>
    </row>
    <row r="21" spans="1:2" x14ac:dyDescent="0.25">
      <c r="A21" s="2" t="s">
        <v>18</v>
      </c>
      <c r="B21" t="s">
        <v>104</v>
      </c>
    </row>
    <row r="22" spans="1:2" x14ac:dyDescent="0.25">
      <c r="A22" s="2" t="s">
        <v>19</v>
      </c>
      <c r="B22" t="s">
        <v>105</v>
      </c>
    </row>
    <row r="23" spans="1:2" x14ac:dyDescent="0.25">
      <c r="A23" s="2" t="s">
        <v>20</v>
      </c>
      <c r="B23" t="s">
        <v>57</v>
      </c>
    </row>
    <row r="24" spans="1:2" x14ac:dyDescent="0.25">
      <c r="A24" s="2" t="s">
        <v>21</v>
      </c>
      <c r="B24" t="s">
        <v>58</v>
      </c>
    </row>
    <row r="25" spans="1:2" x14ac:dyDescent="0.25">
      <c r="A25" s="2" t="s">
        <v>22</v>
      </c>
      <c r="B25" t="s">
        <v>106</v>
      </c>
    </row>
    <row r="26" spans="1:2" x14ac:dyDescent="0.25">
      <c r="A26" s="2" t="s">
        <v>23</v>
      </c>
      <c r="B26" t="s">
        <v>59</v>
      </c>
    </row>
    <row r="27" spans="1:2" x14ac:dyDescent="0.25">
      <c r="A27" s="2" t="s">
        <v>24</v>
      </c>
      <c r="B27" t="s">
        <v>107</v>
      </c>
    </row>
    <row r="28" spans="1:2" x14ac:dyDescent="0.25">
      <c r="A28" s="2" t="s">
        <v>25</v>
      </c>
      <c r="B28" t="s">
        <v>108</v>
      </c>
    </row>
    <row r="29" spans="1:2" x14ac:dyDescent="0.25">
      <c r="A29" s="2" t="s">
        <v>26</v>
      </c>
      <c r="B29" t="s">
        <v>109</v>
      </c>
    </row>
    <row r="30" spans="1:2" x14ac:dyDescent="0.25">
      <c r="A30" s="2" t="s">
        <v>27</v>
      </c>
      <c r="B30" t="s">
        <v>110</v>
      </c>
    </row>
    <row r="31" spans="1:2" x14ac:dyDescent="0.25">
      <c r="A31" s="2" t="s">
        <v>28</v>
      </c>
      <c r="B31" t="s">
        <v>111</v>
      </c>
    </row>
    <row r="32" spans="1:2" x14ac:dyDescent="0.25">
      <c r="A32" s="2" t="s">
        <v>29</v>
      </c>
      <c r="B32" t="s">
        <v>60</v>
      </c>
    </row>
    <row r="33" spans="1:2" x14ac:dyDescent="0.25">
      <c r="A33" s="2" t="s">
        <v>30</v>
      </c>
      <c r="B33" t="s">
        <v>61</v>
      </c>
    </row>
    <row r="34" spans="1:2" x14ac:dyDescent="0.25">
      <c r="A34" s="2" t="s">
        <v>31</v>
      </c>
      <c r="B34" t="s">
        <v>112</v>
      </c>
    </row>
    <row r="35" spans="1:2" x14ac:dyDescent="0.25">
      <c r="A35" s="2" t="s">
        <v>62</v>
      </c>
      <c r="B35" t="s">
        <v>63</v>
      </c>
    </row>
    <row r="36" spans="1:2" x14ac:dyDescent="0.25">
      <c r="A36" s="2" t="s">
        <v>32</v>
      </c>
      <c r="B36" t="s">
        <v>64</v>
      </c>
    </row>
    <row r="37" spans="1:2" x14ac:dyDescent="0.25">
      <c r="A37" s="2" t="s">
        <v>34</v>
      </c>
      <c r="B37" t="s">
        <v>113</v>
      </c>
    </row>
    <row r="38" spans="1:2" x14ac:dyDescent="0.25">
      <c r="A38" s="2" t="s">
        <v>35</v>
      </c>
      <c r="B38" t="s">
        <v>114</v>
      </c>
    </row>
    <row r="39" spans="1:2" x14ac:dyDescent="0.25">
      <c r="A39" s="2" t="s">
        <v>37</v>
      </c>
      <c r="B39" t="s">
        <v>115</v>
      </c>
    </row>
    <row r="40" spans="1:2" x14ac:dyDescent="0.25">
      <c r="A40" s="2" t="s">
        <v>38</v>
      </c>
      <c r="B40" t="s">
        <v>65</v>
      </c>
    </row>
    <row r="41" spans="1:2" x14ac:dyDescent="0.25">
      <c r="A41" s="2" t="s">
        <v>39</v>
      </c>
      <c r="B41" t="s">
        <v>116</v>
      </c>
    </row>
    <row r="42" spans="1:2" x14ac:dyDescent="0.25">
      <c r="A42" s="2" t="s">
        <v>40</v>
      </c>
      <c r="B42" t="s">
        <v>117</v>
      </c>
    </row>
    <row r="43" spans="1:2" x14ac:dyDescent="0.25">
      <c r="A43" s="2" t="s">
        <v>41</v>
      </c>
      <c r="B43" t="s">
        <v>66</v>
      </c>
    </row>
    <row r="44" spans="1:2" x14ac:dyDescent="0.25">
      <c r="A44" s="2" t="s">
        <v>42</v>
      </c>
      <c r="B44" t="s">
        <v>118</v>
      </c>
    </row>
    <row r="45" spans="1:2" x14ac:dyDescent="0.25">
      <c r="A45" s="2" t="s">
        <v>43</v>
      </c>
      <c r="B45" t="s">
        <v>67</v>
      </c>
    </row>
    <row r="46" spans="1:2" x14ac:dyDescent="0.25">
      <c r="A46" s="2" t="s">
        <v>44</v>
      </c>
      <c r="B46" t="s">
        <v>68</v>
      </c>
    </row>
    <row r="47" spans="1:2" x14ac:dyDescent="0.25">
      <c r="A47" s="2" t="s">
        <v>119</v>
      </c>
      <c r="B47" t="s">
        <v>120</v>
      </c>
    </row>
    <row r="48" spans="1:2" x14ac:dyDescent="0.25">
      <c r="A48" s="2" t="s">
        <v>121</v>
      </c>
      <c r="B48" t="s">
        <v>122</v>
      </c>
    </row>
    <row r="49" spans="1:2" x14ac:dyDescent="0.25">
      <c r="A49" s="2" t="s">
        <v>46</v>
      </c>
      <c r="B49" t="s">
        <v>69</v>
      </c>
    </row>
    <row r="50" spans="1:2" x14ac:dyDescent="0.25">
      <c r="A50" s="14" t="s">
        <v>123</v>
      </c>
    </row>
    <row r="51" spans="1:2" x14ac:dyDescent="0.25">
      <c r="A51" s="2" t="s">
        <v>124</v>
      </c>
      <c r="B51" t="s">
        <v>125</v>
      </c>
    </row>
    <row r="52" spans="1:2" x14ac:dyDescent="0.25">
      <c r="A52" s="2" t="s">
        <v>126</v>
      </c>
      <c r="B52" t="s">
        <v>127</v>
      </c>
    </row>
    <row r="53" spans="1:2" x14ac:dyDescent="0.25">
      <c r="A53" s="2" t="s">
        <v>128</v>
      </c>
      <c r="B53" t="s">
        <v>129</v>
      </c>
    </row>
    <row r="54" spans="1:2" x14ac:dyDescent="0.25">
      <c r="A54" s="2" t="s">
        <v>130</v>
      </c>
      <c r="B54" t="s">
        <v>131</v>
      </c>
    </row>
    <row r="55" spans="1:2" x14ac:dyDescent="0.25">
      <c r="A55" s="14" t="s">
        <v>70</v>
      </c>
    </row>
    <row r="56" spans="1:2" x14ac:dyDescent="0.25">
      <c r="A56" s="2" t="s">
        <v>71</v>
      </c>
      <c r="B56" t="s">
        <v>72</v>
      </c>
    </row>
    <row r="57" spans="1:2" x14ac:dyDescent="0.25">
      <c r="A57" t="s">
        <v>73</v>
      </c>
      <c r="B57" t="s">
        <v>74</v>
      </c>
    </row>
    <row r="58" spans="1:2" x14ac:dyDescent="0.25">
      <c r="A58" t="s">
        <v>75</v>
      </c>
      <c r="B58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Budget Vs Actual Format</vt:lpstr>
      <vt:lpstr>Budget Request Format</vt:lpstr>
      <vt:lpstr>Pls attach Cash Book file</vt:lpstr>
      <vt:lpstr>COA - for reference only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Dell</cp:lastModifiedBy>
  <cp:lastPrinted>2024-11-26T07:06:42Z</cp:lastPrinted>
  <dcterms:created xsi:type="dcterms:W3CDTF">2022-02-04T01:20:57Z</dcterms:created>
  <dcterms:modified xsi:type="dcterms:W3CDTF">2024-11-27T03:53:24Z</dcterms:modified>
</cp:coreProperties>
</file>