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E3\"/>
    </mc:Choice>
  </mc:AlternateContent>
  <bookViews>
    <workbookView xWindow="0" yWindow="0" windowWidth="19200" windowHeight="8235" firstSheet="4"/>
  </bookViews>
  <sheets>
    <sheet name="127" sheetId="1" r:id="rId1"/>
    <sheet name="128" sheetId="3" r:id="rId2"/>
    <sheet name="129" sheetId="4" r:id="rId3"/>
    <sheet name="130" sheetId="5" r:id="rId4"/>
    <sheet name="131" sheetId="6" r:id="rId5"/>
    <sheet name="132" sheetId="8" r:id="rId6"/>
    <sheet name="133" sheetId="9" r:id="rId7"/>
    <sheet name="134" sheetId="10" r:id="rId8"/>
    <sheet name="135" sheetId="11" r:id="rId9"/>
    <sheet name="136" sheetId="12" r:id="rId10"/>
    <sheet name="137" sheetId="13" r:id="rId11"/>
    <sheet name="138" sheetId="14" r:id="rId12"/>
    <sheet name="139" sheetId="15" r:id="rId13"/>
    <sheet name="140" sheetId="16" r:id="rId14"/>
    <sheet name="141" sheetId="18" r:id="rId15"/>
    <sheet name="Sheet2" sheetId="2" r:id="rId16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" i="18" l="1"/>
  <c r="O11" i="18" l="1"/>
  <c r="L11" i="18" l="1"/>
  <c r="I11" i="18"/>
  <c r="L5" i="16"/>
  <c r="O7" i="16"/>
  <c r="L7" i="16"/>
  <c r="I6" i="16"/>
  <c r="L11" i="16" l="1"/>
  <c r="O6" i="16"/>
  <c r="O5" i="16"/>
  <c r="O6" i="15"/>
  <c r="L6" i="15"/>
  <c r="L11" i="15" s="1"/>
  <c r="I6" i="15"/>
  <c r="I5" i="15"/>
  <c r="O5" i="15"/>
  <c r="O11" i="15" s="1"/>
  <c r="L5" i="15"/>
  <c r="O5" i="14"/>
  <c r="O11" i="14" s="1"/>
  <c r="L5" i="14"/>
  <c r="L11" i="14" s="1"/>
  <c r="I5" i="14"/>
  <c r="I11" i="14" s="1"/>
  <c r="O11" i="16" l="1"/>
  <c r="I11" i="16"/>
  <c r="I11" i="15"/>
  <c r="I6" i="13"/>
  <c r="I5" i="13"/>
  <c r="O11" i="13" l="1"/>
  <c r="L11" i="13"/>
  <c r="O6" i="13"/>
  <c r="L6" i="13"/>
  <c r="O5" i="13"/>
  <c r="L5" i="13"/>
  <c r="I11" i="13"/>
  <c r="O6" i="12" l="1"/>
  <c r="L6" i="12"/>
  <c r="I6" i="12"/>
  <c r="O5" i="12" l="1"/>
  <c r="O11" i="12" s="1"/>
  <c r="L5" i="12"/>
  <c r="L11" i="12" s="1"/>
  <c r="I5" i="12"/>
  <c r="I11" i="12" s="1"/>
  <c r="L5" i="11" l="1"/>
  <c r="L11" i="11" s="1"/>
  <c r="O5" i="11"/>
  <c r="O11" i="11" s="1"/>
  <c r="I5" i="11"/>
  <c r="I11" i="11" s="1"/>
  <c r="O5" i="10" l="1"/>
  <c r="O11" i="10" s="1"/>
  <c r="L5" i="10"/>
  <c r="L11" i="10" s="1"/>
  <c r="I5" i="10"/>
  <c r="I11" i="10" s="1"/>
  <c r="L11" i="9" l="1"/>
  <c r="O5" i="9"/>
  <c r="O11" i="9" s="1"/>
  <c r="L5" i="9"/>
  <c r="I5" i="9"/>
  <c r="I11" i="9" s="1"/>
  <c r="O5" i="8" l="1"/>
  <c r="O11" i="8" s="1"/>
  <c r="L5" i="8"/>
  <c r="L11" i="8" s="1"/>
  <c r="I5" i="8"/>
  <c r="I11" i="8" s="1"/>
  <c r="G11" i="2" l="1"/>
  <c r="I5" i="6"/>
  <c r="I11" i="6" s="1"/>
  <c r="O11" i="6"/>
  <c r="O5" i="6"/>
  <c r="L5" i="6"/>
  <c r="L11" i="6" s="1"/>
  <c r="O5" i="5" l="1"/>
  <c r="O11" i="5" s="1"/>
  <c r="L5" i="5"/>
  <c r="L11" i="5" s="1"/>
  <c r="I5" i="5"/>
  <c r="I11" i="5" s="1"/>
  <c r="L5" i="4" l="1"/>
  <c r="L11" i="4" s="1"/>
  <c r="O11" i="4"/>
  <c r="O5" i="4"/>
  <c r="I5" i="4"/>
  <c r="I11" i="4" s="1"/>
  <c r="O6" i="3" l="1"/>
  <c r="I6" i="3"/>
  <c r="I5" i="3"/>
  <c r="L6" i="3"/>
  <c r="L5" i="3"/>
  <c r="L11" i="3" s="1"/>
  <c r="O5" i="3"/>
  <c r="O11" i="3" l="1"/>
  <c r="I11" i="3"/>
  <c r="L5" i="1"/>
  <c r="I5" i="1" l="1"/>
  <c r="L11" i="1"/>
  <c r="O5" i="1"/>
  <c r="O11" i="1" l="1"/>
  <c r="I11" i="1"/>
</calcChain>
</file>

<file path=xl/sharedStrings.xml><?xml version="1.0" encoding="utf-8"?>
<sst xmlns="http://schemas.openxmlformats.org/spreadsheetml/2006/main" count="467" uniqueCount="98">
  <si>
    <t>LOCAL INVENTORY PURCHASE REQUEST FORM</t>
  </si>
  <si>
    <r>
      <t xml:space="preserve">               Supplier - B 
Name </t>
    </r>
    <r>
      <rPr>
        <sz val="12"/>
        <color theme="1"/>
        <rFont val="Times New Roman"/>
        <family val="1"/>
      </rPr>
      <t>…………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</si>
  <si>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r>
      <t xml:space="preserve">               Supplier - c 
Name: TRUCKHUB COMPLETE SPARE PART CO.,LTD
Contact No.09453908502
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>Address …Shop 1-Nanggyi (12), Room 16, Buyin Naung Market</t>
    </r>
    <r>
      <rPr>
        <sz val="12"/>
        <color theme="1"/>
        <rFont val="Times New Roman"/>
        <family val="1"/>
      </rPr>
      <t xml:space="preserve">
</t>
    </r>
  </si>
  <si>
    <t>No.</t>
  </si>
  <si>
    <t>Brand</t>
  </si>
  <si>
    <t>MC Model</t>
  </si>
  <si>
    <t>Decsription</t>
  </si>
  <si>
    <t>Parts No.</t>
  </si>
  <si>
    <t>Qty</t>
  </si>
  <si>
    <t>Price</t>
  </si>
  <si>
    <t>Amount</t>
  </si>
  <si>
    <t>Local</t>
  </si>
  <si>
    <t>No stock</t>
  </si>
  <si>
    <t>Total Amount</t>
  </si>
  <si>
    <t>Remark</t>
  </si>
  <si>
    <t>02-CE3-PRT-FRM-003-01</t>
  </si>
  <si>
    <t>ML30</t>
  </si>
  <si>
    <r>
      <t xml:space="preserve">
BU Name         :   …CE3 BU………………………….
Proposal No.    :   ………127……………….
Proposal Date  :   ……2.1.2024……………………….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YGN Customer</t>
    </r>
  </si>
  <si>
    <r>
      <t xml:space="preserve">               Supplier - A 
Name </t>
    </r>
    <r>
      <rPr>
        <sz val="12"/>
        <color theme="1"/>
        <rFont val="Times New Roman"/>
        <family val="1"/>
      </rPr>
      <t>…SHWE AYER WADDY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……5108551……</t>
    </r>
    <r>
      <rPr>
        <b/>
        <sz val="12"/>
        <color theme="1"/>
        <rFont val="Times New Roman"/>
        <family val="1"/>
      </rPr>
      <t xml:space="preserve">
                                                   Address </t>
    </r>
    <r>
      <rPr>
        <sz val="12"/>
        <color theme="1"/>
        <rFont val="Times New Roman"/>
        <family val="1"/>
      </rPr>
      <t>…BAYINT NAUNG MARKET,MAYANGONE TPS.</t>
    </r>
  </si>
  <si>
    <t xml:space="preserve">
TYRE FOR ML30</t>
  </si>
  <si>
    <t>17.5.25 Runwell</t>
  </si>
  <si>
    <t>Bucket Tooth</t>
  </si>
  <si>
    <t>207-70-14151(RC)</t>
  </si>
  <si>
    <t>Bucket Tooth Pin</t>
  </si>
  <si>
    <t>175-78-21810(RC)</t>
  </si>
  <si>
    <t>SE210</t>
  </si>
  <si>
    <r>
      <t xml:space="preserve">
BU Name         :   …CE3 BU………………………….
Proposal No.    :   ………128……………….
Proposal Date  :   ……2.1.2024……………………….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NS Customer</t>
    </r>
  </si>
  <si>
    <t xml:space="preserve"> NAS/CPO/CE3/2023/012/0008, Customer- Ko Win ko,Branch stock</t>
  </si>
  <si>
    <t>CPO-CE3-YGN-2024-01-0015,  Customer- MYANMAR GOLDEN EAGLE</t>
  </si>
  <si>
    <r>
      <t xml:space="preserve">
BU Name         :   …CE3 BU………………………….
Proposal No.    :   ………129……………….
Proposal Date  :   ……5.1.2024……………………….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MYW Customer</t>
    </r>
  </si>
  <si>
    <r>
      <t xml:space="preserve">               Supplier - A 
Name- </t>
    </r>
    <r>
      <rPr>
        <sz val="12"/>
        <color theme="1"/>
        <rFont val="Times New Roman"/>
        <family val="1"/>
      </rPr>
      <t>INFINITY ENERGY CO., LTD.</t>
    </r>
    <r>
      <rPr>
        <b/>
        <sz val="12"/>
        <color theme="1"/>
        <rFont val="Times New Roman"/>
        <family val="1"/>
      </rPr>
      <t xml:space="preserve">
Contact No- </t>
    </r>
    <r>
      <rPr>
        <sz val="12"/>
        <color theme="1"/>
        <rFont val="Times New Roman"/>
        <family val="1"/>
      </rPr>
      <t xml:space="preserve">095163192,09447744483 </t>
    </r>
    <r>
      <rPr>
        <b/>
        <sz val="12"/>
        <color theme="1"/>
        <rFont val="Times New Roman"/>
        <family val="1"/>
      </rPr>
      <t xml:space="preserve">
                                                   Address </t>
    </r>
    <r>
      <rPr>
        <sz val="12"/>
        <color theme="1"/>
        <rFont val="Times New Roman"/>
        <family val="1"/>
      </rPr>
      <t>…A-36,ROOM (18+19),BAYINTNAUNG MARKET,GATE -1, MAYANGONE TOWNSHIP,YANGON , MYANMAR.</t>
    </r>
  </si>
  <si>
    <r>
      <t xml:space="preserve">               Supplier - B 
Name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Multipart</t>
    </r>
    <r>
      <rPr>
        <sz val="12"/>
        <color theme="1"/>
        <rFont val="Times New Roman"/>
        <family val="1"/>
      </rPr>
      <t>……………...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09260144931…/09-5177792……</t>
    </r>
    <r>
      <rPr>
        <sz val="12"/>
        <color theme="1"/>
        <rFont val="Times New Roman"/>
        <family val="1"/>
      </rPr>
      <t>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</si>
  <si>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J170-96B-020000-CEIII</t>
  </si>
  <si>
    <t>Fuel Controller for ME75</t>
  </si>
  <si>
    <t>ME75</t>
  </si>
  <si>
    <t>Customer- U Myint Naing ,MYW-RV-2024-01-0001, RV Amount-567,000 MMK</t>
  </si>
  <si>
    <r>
      <t xml:space="preserve">                Supplier - A
Name …Shwe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Ta Pay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09408602399,68432761</t>
    </r>
    <r>
      <rPr>
        <sz val="12"/>
        <color theme="1"/>
        <rFont val="Times New Roman"/>
        <family val="1"/>
      </rPr>
      <t>..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</si>
  <si>
    <r>
      <t xml:space="preserve">
BU Name         :   …CE3 BU………………
Proposal No.    :   ………130……………...
Proposal Date  :   ……12.1.2024………….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YGN Customer</t>
    </r>
  </si>
  <si>
    <t>DH17</t>
  </si>
  <si>
    <t>Coupling Element for DH17</t>
  </si>
  <si>
    <t>110K- L80-CEIII</t>
  </si>
  <si>
    <t xml:space="preserve">Customer- </t>
  </si>
  <si>
    <t>J221-22D-010000-X-NG</t>
  </si>
  <si>
    <t>Center Joint Seal Kit for ME210</t>
  </si>
  <si>
    <t>ME210</t>
  </si>
  <si>
    <r>
      <t xml:space="preserve">
BU Name         :   …CE3 BU………………
Proposal No.    :   ………131……………...
Proposal Date  :   ……12.1.2024………….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TCL Customer</t>
    </r>
  </si>
  <si>
    <t>TCL-PO-CE3-020-1-2024 and Inventory Stock</t>
  </si>
  <si>
    <r>
      <t xml:space="preserve">
BU Name         :   …CE3 BU………………
Proposal No.    :   ………132……………...
Proposal Date  :   ……12.1.2024………….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TCL Customer</t>
    </r>
  </si>
  <si>
    <t>Bucket Assembly</t>
  </si>
  <si>
    <t>Y220-63E-000000-CEIII</t>
  </si>
  <si>
    <t>TCL-PO-CE3-021-1-2024, Customer- U Arr Chine</t>
  </si>
  <si>
    <t xml:space="preserve"> CPO-CE 3-MKN-2024-01-0044, Customer-  U AUNG THINT</t>
  </si>
  <si>
    <r>
      <t xml:space="preserve">
BU Name         :   …CE3 BU………………
Proposal No.    :   ………133……………...
Proposal Date  :   ……12.1.2024………….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MKN Customer</t>
    </r>
  </si>
  <si>
    <t xml:space="preserve">SD16 Track Roller (S/F) </t>
  </si>
  <si>
    <t>14X-30-00081-CEIII</t>
  </si>
  <si>
    <t>SD16</t>
  </si>
  <si>
    <t xml:space="preserve"> CPO-MDY-PT-2024-Jan-CE3-0030, Customer-  Sae Paing</t>
  </si>
  <si>
    <r>
      <t xml:space="preserve">
BU Name         :   …CE3 BU………………
Proposal No.    :   ………134……………...
Proposal Date  :   ……12.1.2024………….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MDY Customer</t>
    </r>
  </si>
  <si>
    <r>
      <t xml:space="preserve">
BU Name         :   …CE3 BU………………
Proposal No.    :   ………135……………...
Proposal Date  :   ……13.1.2024………….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MDY Customer</t>
    </r>
  </si>
  <si>
    <t>CPO-CE 3-MKN-2024-01-0045, Customer-  U THAE OO</t>
  </si>
  <si>
    <t>Fan Bracket Assembly for ME210</t>
  </si>
  <si>
    <r>
      <t xml:space="preserve">
BU Name         :   …CE3 BU………………
Proposal No.    :   ………136……………...
Proposal Date  :   ……16.1.2024………….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MDY Customer</t>
    </r>
  </si>
  <si>
    <t>Pilot Filter element( New-  6 Series ) for ME210</t>
  </si>
  <si>
    <t>JB/T5087-91</t>
  </si>
  <si>
    <t>MGO-BSO-UNT-2022-07-0003, 66SE22EWNM0000717, Customer- U PHONE MYINT &amp; CE3-SO-23110003, 66SE22EWNM0000582, Customer- U Jar Naw (For Unit FOC)</t>
  </si>
  <si>
    <t>Oil Suction Strainer for ME210</t>
  </si>
  <si>
    <t>J221-78B-041000-CEIII</t>
  </si>
  <si>
    <r>
      <t xml:space="preserve">
BU Name         :   …CE3 BU………………
Proposal No.    :   ………137……………...
Proposal Date  :   ……17.1.2024………….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MYK Customer</t>
    </r>
  </si>
  <si>
    <t xml:space="preserve">Bucket Main Flang Bushing (80*110*95) for ME210
</t>
  </si>
  <si>
    <t>Bucket Link Bushing (70*85*90) for ME210</t>
  </si>
  <si>
    <t xml:space="preserve">J221-64A-070010(L) </t>
  </si>
  <si>
    <t>J221-63H-00085(L)</t>
  </si>
  <si>
    <t>CPO-CE3-MYK-2024-01-0030, U Aung Myo ,By car(Urgent)</t>
  </si>
  <si>
    <r>
      <t xml:space="preserve">
BU Name         :   …CE3 BU………………
Proposal No.    :   ………138……………...
Proposal Date  :   ……23.1.2024………….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Maw Han Customer</t>
    </r>
  </si>
  <si>
    <r>
      <t xml:space="preserve">                Supplier - A
Name …Master Key Shop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09-780503635
                                                          Addres …Hlaing Thar Yar, Tha Ma Gone</t>
    </r>
  </si>
  <si>
    <t>Excavator Key</t>
  </si>
  <si>
    <t>TPJ221-05D-140020</t>
  </si>
  <si>
    <t>Matador</t>
  </si>
  <si>
    <t>CE3-CPO-MAH-2024-1-0017, Maw Han Stock</t>
  </si>
  <si>
    <r>
      <t xml:space="preserve">
BU Name         :   …CE3 BU………………
Proposal No.    :   ………139……………...
Proposal Date  :   ……23.1.2024………….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Oder</t>
    </r>
  </si>
  <si>
    <t>Inventory Order</t>
  </si>
  <si>
    <t>Water Separator for ME210/ML30/ML50/MC10</t>
  </si>
  <si>
    <t>Engine Oil Filter For ME315/ME210</t>
  </si>
  <si>
    <t>1000442627-CEIII</t>
  </si>
  <si>
    <t>J225-62A-000010(L)</t>
  </si>
  <si>
    <t>Bucket Main Pin 80*520</t>
  </si>
  <si>
    <t>J221-64F-070000(L)</t>
  </si>
  <si>
    <t>Bucket Main Flang Bushing (80*110*95) for ME210</t>
  </si>
  <si>
    <t>221-63H-00085(L)</t>
  </si>
  <si>
    <t>Power Link ~ H Link Bushing for ME210</t>
  </si>
  <si>
    <t>MGK-CPO-PT-CE3-2024-01-031, For Ko Phone Myint</t>
  </si>
  <si>
    <r>
      <t xml:space="preserve">
BU Name         :   …CE3 BU………………
Proposal No.    :   ………140……………...
Proposal Date  :   ……23.1.2024………….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MGK Customer Order</t>
    </r>
  </si>
  <si>
    <r>
      <t xml:space="preserve">
BU Name         :   …CE3 BU………………
Proposal No.    :   ………141……………...
Proposal Date  :   ……24.1.2024………….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Service Repossess</t>
    </r>
  </si>
  <si>
    <t>Service Use for Repossess Machine (MA545, BBC0082)</t>
  </si>
  <si>
    <t>MD545</t>
  </si>
  <si>
    <t>Hydraulic Adaptor</t>
  </si>
  <si>
    <t>ADP-2.09.20.638</t>
  </si>
  <si>
    <r>
      <t xml:space="preserve">                Supplier - A
Name …Pyae Sone</t>
    </r>
    <r>
      <rPr>
        <sz val="12"/>
        <color theme="1"/>
        <rFont val="Times New Roman"/>
        <family val="1"/>
      </rPr>
      <t>……...</t>
    </r>
    <r>
      <rPr>
        <b/>
        <sz val="12"/>
        <color theme="1"/>
        <rFont val="Times New Roman"/>
        <family val="1"/>
      </rPr>
      <t xml:space="preserve">
Contact No.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 xml:space="preserve">
Addres </t>
    </r>
    <r>
      <rPr>
        <sz val="12"/>
        <color theme="1"/>
        <rFont val="Times New Roman"/>
        <family val="1"/>
      </rPr>
      <t>…</t>
    </r>
    <r>
      <rPr>
        <b/>
        <sz val="12"/>
        <color theme="1"/>
        <rFont val="Times New Roman"/>
        <family val="1"/>
      </rPr>
      <t>မရမ်းကုန်းမြို့နယ်,ဘုရင့်နောင်စျေးကြီး</t>
    </r>
    <r>
      <rPr>
        <sz val="12"/>
        <color theme="1"/>
        <rFont val="Times New Roman"/>
        <family val="1"/>
      </rPr>
      <t xml:space="preserve"> ………
…………………………………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</si>
</sst>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#,##0.0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 vertical="center"/>
    </xf>
    <xf numFmtId="0" fontId="5" fillId="0" borderId="3" xfId="0" applyFont="1" applyBorder="1" applyAlignment="1" applyProtection="1">
      <alignment horizontal="center" vertical="center"/>
    </xf>
    <xf numFmtId="0" fontId="5" fillId="0" borderId="4" xfId="0" applyFont="1" applyBorder="1" applyAlignment="1" applyProtection="1">
      <alignment horizontal="center" vertical="center"/>
    </xf>
    <xf numFmtId="0" fontId="5" fillId="0" borderId="5" xfId="0" applyFont="1" applyBorder="1" applyAlignment="1" applyProtection="1">
      <alignment horizontal="center" vertical="center"/>
    </xf>
    <xf numFmtId="0" fontId="5" fillId="0" borderId="6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3" fillId="0" borderId="8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left" vertical="center"/>
      <protection locked="0"/>
    </xf>
    <xf numFmtId="0" fontId="3" fillId="0" borderId="10" xfId="0" applyFont="1" applyBorder="1" applyAlignment="1" applyProtection="1">
      <alignment horizontal="center" vertical="center"/>
      <protection locked="0"/>
    </xf>
    <xf numFmtId="3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11" xfId="0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center" vertical="center"/>
      <protection locked="0"/>
    </xf>
    <xf numFmtId="1" fontId="3" fillId="0" borderId="10" xfId="0" applyNumberFormat="1" applyFont="1" applyBorder="1" applyAlignment="1" applyProtection="1">
      <alignment horizontal="center" vertical="center"/>
      <protection locked="0"/>
    </xf>
    <xf numFmtId="0" fontId="3" fillId="0" borderId="12" xfId="0" applyFont="1" applyBorder="1" applyProtection="1">
      <protection locked="0"/>
    </xf>
    <xf numFmtId="0" fontId="3" fillId="0" borderId="9" xfId="0" applyFont="1" applyBorder="1" applyProtection="1">
      <protection locked="0"/>
    </xf>
    <xf numFmtId="0" fontId="3" fillId="0" borderId="13" xfId="0" applyFont="1" applyBorder="1" applyProtection="1">
      <protection locked="0"/>
    </xf>
    <xf numFmtId="0" fontId="5" fillId="0" borderId="2" xfId="0" applyFont="1" applyBorder="1" applyAlignment="1" applyProtection="1">
      <protection locked="0"/>
    </xf>
    <xf numFmtId="0" fontId="5" fillId="0" borderId="3" xfId="0" applyFont="1" applyBorder="1" applyAlignment="1" applyProtection="1">
      <protection locked="0"/>
    </xf>
    <xf numFmtId="43" fontId="5" fillId="0" borderId="4" xfId="1" applyFont="1" applyBorder="1" applyAlignment="1" applyProtection="1">
      <alignment horizontal="center" vertical="center"/>
      <protection locked="0"/>
    </xf>
    <xf numFmtId="0" fontId="3" fillId="0" borderId="5" xfId="0" applyFont="1" applyBorder="1" applyProtection="1">
      <protection locked="0"/>
    </xf>
    <xf numFmtId="0" fontId="3" fillId="0" borderId="3" xfId="0" applyFont="1" applyBorder="1" applyProtection="1"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3" fillId="0" borderId="2" xfId="0" applyFont="1" applyBorder="1" applyProtection="1">
      <protection locked="0"/>
    </xf>
    <xf numFmtId="0" fontId="3" fillId="0" borderId="6" xfId="0" applyFont="1" applyBorder="1" applyProtection="1">
      <protection locked="0"/>
    </xf>
    <xf numFmtId="164" fontId="5" fillId="0" borderId="17" xfId="1" applyNumberFormat="1" applyFont="1" applyBorder="1" applyAlignment="1" applyProtection="1">
      <alignment horizontal="center" vertical="center"/>
      <protection locked="0"/>
    </xf>
    <xf numFmtId="0" fontId="5" fillId="0" borderId="18" xfId="0" applyFont="1" applyBorder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/>
      <protection locked="0"/>
    </xf>
    <xf numFmtId="164" fontId="3" fillId="0" borderId="11" xfId="1" applyNumberFormat="1" applyFont="1" applyBorder="1" applyAlignment="1" applyProtection="1">
      <alignment horizontal="center" vertical="center"/>
      <protection locked="0"/>
    </xf>
    <xf numFmtId="165" fontId="3" fillId="0" borderId="8" xfId="0" applyNumberFormat="1" applyFont="1" applyBorder="1" applyAlignment="1" applyProtection="1">
      <alignment horizontal="center" vertical="center"/>
      <protection locked="0"/>
    </xf>
    <xf numFmtId="4" fontId="3" fillId="0" borderId="8" xfId="0" applyNumberFormat="1" applyFont="1" applyBorder="1" applyAlignment="1" applyProtection="1">
      <alignment horizontal="center" vertical="center"/>
      <protection locked="0"/>
    </xf>
    <xf numFmtId="0" fontId="3" fillId="0" borderId="9" xfId="0" applyFont="1" applyBorder="1" applyAlignment="1" applyProtection="1">
      <alignment horizontal="left" vertical="center" wrapText="1"/>
      <protection locked="0"/>
    </xf>
    <xf numFmtId="3" fontId="3" fillId="0" borderId="8" xfId="0" applyNumberFormat="1" applyFont="1" applyBorder="1" applyAlignment="1" applyProtection="1">
      <alignment horizontal="center" vertical="center"/>
    </xf>
    <xf numFmtId="44" fontId="3" fillId="0" borderId="8" xfId="2" applyFont="1" applyBorder="1" applyAlignment="1" applyProtection="1">
      <alignment horizontal="center" vertical="center"/>
      <protection locked="0"/>
    </xf>
    <xf numFmtId="44" fontId="3" fillId="0" borderId="11" xfId="2" applyFont="1" applyBorder="1" applyAlignment="1" applyProtection="1">
      <alignment horizontal="center" vertical="center"/>
      <protection locked="0"/>
    </xf>
    <xf numFmtId="44" fontId="5" fillId="0" borderId="6" xfId="0" applyNumberFormat="1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left"/>
      <protection locked="0"/>
    </xf>
    <xf numFmtId="0" fontId="5" fillId="0" borderId="0" xfId="0" applyFont="1" applyBorder="1" applyAlignment="1" applyProtection="1">
      <alignment horizontal="left" vertical="top" wrapText="1"/>
      <protection locked="0"/>
    </xf>
    <xf numFmtId="0" fontId="5" fillId="0" borderId="1" xfId="0" applyFont="1" applyBorder="1" applyAlignment="1" applyProtection="1">
      <alignment horizontal="left" vertical="top" wrapText="1"/>
      <protection locked="0"/>
    </xf>
    <xf numFmtId="0" fontId="5" fillId="0" borderId="14" xfId="0" applyFont="1" applyBorder="1" applyAlignment="1" applyProtection="1">
      <alignment horizontal="center" vertical="center"/>
    </xf>
    <xf numFmtId="0" fontId="5" fillId="0" borderId="15" xfId="0" applyFont="1" applyBorder="1" applyAlignment="1" applyProtection="1">
      <alignment horizontal="center" vertical="center"/>
    </xf>
    <xf numFmtId="0" fontId="5" fillId="0" borderId="16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/>
      <protection locked="0"/>
    </xf>
    <xf numFmtId="0" fontId="5" fillId="0" borderId="19" xfId="0" applyFont="1" applyBorder="1" applyAlignment="1" applyProtection="1">
      <alignment horizontal="center"/>
      <protection locked="0"/>
    </xf>
    <xf numFmtId="0" fontId="5" fillId="0" borderId="15" xfId="0" applyFont="1" applyBorder="1" applyAlignment="1" applyProtection="1">
      <alignment horizontal="left" vertical="center" wrapText="1"/>
      <protection locked="0"/>
    </xf>
    <xf numFmtId="0" fontId="3" fillId="0" borderId="15" xfId="0" applyFont="1" applyBorder="1" applyAlignment="1" applyProtection="1">
      <alignment horizontal="left" vertical="center" wrapText="1"/>
      <protection locked="0"/>
    </xf>
    <xf numFmtId="0" fontId="3" fillId="0" borderId="16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913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7991475" y="68008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572875" y="67818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397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911745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963400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230225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70008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70008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70104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99135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7056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7151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6960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981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962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466849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38100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:Thandar Lin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333375</xdr:colOff>
      <xdr:row>13</xdr:row>
      <xdr:rowOff>76200</xdr:rowOff>
    </xdr:from>
    <xdr:ext cx="2019299" cy="1466849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2838450" y="6972300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:May Thin Oo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7</xdr:col>
      <xdr:colOff>257175</xdr:colOff>
      <xdr:row>13</xdr:row>
      <xdr:rowOff>85725</xdr:rowOff>
    </xdr:from>
    <xdr:ext cx="2019299" cy="1466849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 txBox="1"/>
      </xdr:nvSpPr>
      <xdr:spPr>
        <a:xfrm>
          <a:off x="8382000" y="698182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:Zarni Aung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11</xdr:col>
      <xdr:colOff>733425</xdr:colOff>
      <xdr:row>13</xdr:row>
      <xdr:rowOff>66675</xdr:rowOff>
    </xdr:from>
    <xdr:ext cx="2019299" cy="1466849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2068175" y="6962775"/>
          <a:ext cx="2019299" cy="146684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:Khin Sandi Aye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571500</xdr:colOff>
      <xdr:row>0</xdr:row>
      <xdr:rowOff>28575</xdr:rowOff>
    </xdr:from>
    <xdr:to>
      <xdr:col>14</xdr:col>
      <xdr:colOff>835545</xdr:colOff>
      <xdr:row>0</xdr:row>
      <xdr:rowOff>619125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335000" y="28575"/>
          <a:ext cx="1016520" cy="590550"/>
        </a:xfrm>
        <a:prstGeom prst="rect">
          <a:avLst/>
        </a:prstGeom>
      </xdr:spPr>
    </xdr:pic>
    <xdr:clientData/>
  </xdr:twoCellAnchor>
  <xdr:twoCellAnchor editAs="oneCell">
    <xdr:from>
      <xdr:col>1</xdr:col>
      <xdr:colOff>47626</xdr:colOff>
      <xdr:row>0</xdr:row>
      <xdr:rowOff>28575</xdr:rowOff>
    </xdr:from>
    <xdr:to>
      <xdr:col>2</xdr:col>
      <xdr:colOff>228601</xdr:colOff>
      <xdr:row>1</xdr:row>
      <xdr:rowOff>2135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9576" y="28575"/>
          <a:ext cx="628650" cy="6117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abSelected="1" topLeftCell="A4" zoomScaleNormal="100" workbookViewId="0">
      <selection activeCell="B11" sqref="B11:F11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17</v>
      </c>
      <c r="C3" s="41"/>
      <c r="D3" s="41"/>
      <c r="E3" s="41"/>
      <c r="G3" s="42" t="s">
        <v>18</v>
      </c>
      <c r="H3" s="42"/>
      <c r="I3" s="42"/>
      <c r="J3" s="41" t="s">
        <v>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16</v>
      </c>
      <c r="E5" s="15" t="s">
        <v>19</v>
      </c>
      <c r="F5" s="16" t="s">
        <v>20</v>
      </c>
      <c r="G5" s="13">
        <v>4</v>
      </c>
      <c r="H5" s="13">
        <v>3600000</v>
      </c>
      <c r="I5" s="31">
        <f t="shared" ref="I5" si="0">G5*H5</f>
        <v>14400000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>
        <v>2</v>
      </c>
      <c r="C6" s="10"/>
      <c r="D6" s="10"/>
      <c r="E6" s="15"/>
      <c r="F6" s="16"/>
      <c r="G6" s="17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>
        <f>I5+I6+I7</f>
        <v>14400000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28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7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B4" zoomScaleNormal="100" workbookViewId="0">
      <selection activeCell="K6" sqref="K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26</v>
      </c>
      <c r="C3" s="41"/>
      <c r="D3" s="41"/>
      <c r="E3" s="41"/>
      <c r="G3" s="42" t="s">
        <v>18</v>
      </c>
      <c r="H3" s="42"/>
      <c r="I3" s="42"/>
      <c r="J3" s="41" t="s">
        <v>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25</v>
      </c>
      <c r="E5" s="11" t="s">
        <v>21</v>
      </c>
      <c r="F5" s="12" t="s">
        <v>22</v>
      </c>
      <c r="G5" s="9">
        <v>0</v>
      </c>
      <c r="H5" s="13" t="s">
        <v>12</v>
      </c>
      <c r="I5" s="14" t="e">
        <f t="shared" ref="I5:I6" si="0">G5*H5</f>
        <v>#VALUE!</v>
      </c>
      <c r="J5" s="9">
        <v>10</v>
      </c>
      <c r="K5" s="32">
        <v>20.43</v>
      </c>
      <c r="L5" s="14">
        <f>J5*K5</f>
        <v>204.3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>
        <v>2</v>
      </c>
      <c r="C6" s="10" t="s">
        <v>11</v>
      </c>
      <c r="D6" s="10" t="s">
        <v>25</v>
      </c>
      <c r="E6" s="11" t="s">
        <v>23</v>
      </c>
      <c r="F6" s="12" t="s">
        <v>24</v>
      </c>
      <c r="G6" s="9">
        <v>0</v>
      </c>
      <c r="H6" s="13" t="s">
        <v>12</v>
      </c>
      <c r="I6" s="14" t="e">
        <f t="shared" si="0"/>
        <v>#VALUE!</v>
      </c>
      <c r="J6" s="9">
        <v>10</v>
      </c>
      <c r="K6" s="13">
        <v>1.52</v>
      </c>
      <c r="L6" s="14">
        <f>J6*K6</f>
        <v>15.2</v>
      </c>
      <c r="M6" s="9">
        <v>0</v>
      </c>
      <c r="N6" s="13" t="s">
        <v>12</v>
      </c>
      <c r="O6" s="14" t="e">
        <f>M6*N6</f>
        <v>#VALUE!</v>
      </c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 t="e">
        <f>I5+I6+I7</f>
        <v>#VALUE!</v>
      </c>
      <c r="J11" s="23"/>
      <c r="K11" s="24"/>
      <c r="L11" s="25">
        <f>L5+L6</f>
        <v>219.5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27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7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7" zoomScaleNormal="100" workbookViewId="0">
      <selection activeCell="F16" sqref="F1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29</v>
      </c>
      <c r="C3" s="41"/>
      <c r="D3" s="41"/>
      <c r="E3" s="41"/>
      <c r="G3" s="42" t="s">
        <v>30</v>
      </c>
      <c r="H3" s="42"/>
      <c r="I3" s="42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34</v>
      </c>
      <c r="E5" s="11" t="s">
        <v>33</v>
      </c>
      <c r="F5" s="12" t="s">
        <v>32</v>
      </c>
      <c r="G5" s="9">
        <v>1</v>
      </c>
      <c r="H5" s="13">
        <v>750000</v>
      </c>
      <c r="I5" s="14">
        <f t="shared" ref="I5" si="0">G5*H5</f>
        <v>750000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>
        <f>I5+I6+I7</f>
        <v>750000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35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6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F9" sqref="F9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37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38</v>
      </c>
      <c r="E5" s="11" t="s">
        <v>39</v>
      </c>
      <c r="F5" s="12" t="s">
        <v>40</v>
      </c>
      <c r="G5" s="9">
        <v>1</v>
      </c>
      <c r="H5" s="13">
        <v>270000</v>
      </c>
      <c r="I5" s="14">
        <f t="shared" ref="I5" si="0">G5*H5</f>
        <v>270000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>
        <f>I5+I6+I7</f>
        <v>270000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41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6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F16" sqref="F16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45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44</v>
      </c>
      <c r="E5" s="11" t="s">
        <v>43</v>
      </c>
      <c r="F5" s="12" t="s">
        <v>42</v>
      </c>
      <c r="G5" s="9">
        <v>0</v>
      </c>
      <c r="H5" s="13" t="s">
        <v>12</v>
      </c>
      <c r="I5" s="14" t="e">
        <f>G5*H5</f>
        <v>#VALUE!</v>
      </c>
      <c r="J5" s="9">
        <v>2</v>
      </c>
      <c r="K5" s="33">
        <v>27.75</v>
      </c>
      <c r="L5" s="14">
        <f>J5*K5</f>
        <v>55.5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 t="e">
        <f>I5+I6+I7</f>
        <v>#VALUE!</v>
      </c>
      <c r="J11" s="23"/>
      <c r="K11" s="24"/>
      <c r="L11" s="25">
        <f>L5+L6</f>
        <v>55.5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46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7" orientation="landscape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B4" zoomScaleNormal="100" workbookViewId="0">
      <selection activeCell="B3" sqref="B3:E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47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44</v>
      </c>
      <c r="E5" s="11" t="s">
        <v>48</v>
      </c>
      <c r="F5" s="12" t="s">
        <v>49</v>
      </c>
      <c r="G5" s="9">
        <v>0</v>
      </c>
      <c r="H5" s="13" t="s">
        <v>12</v>
      </c>
      <c r="I5" s="14" t="e">
        <f>G5*H5</f>
        <v>#VALUE!</v>
      </c>
      <c r="J5" s="9">
        <v>1</v>
      </c>
      <c r="K5" s="33">
        <v>2353.7399999999998</v>
      </c>
      <c r="L5" s="14">
        <f>J5*K5</f>
        <v>2353.7399999999998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 t="e">
        <f>I5+I6+I7</f>
        <v>#VALUE!</v>
      </c>
      <c r="J11" s="23"/>
      <c r="K11" s="24"/>
      <c r="L11" s="25">
        <f>L5+L6</f>
        <v>2353.7399999999998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50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6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B4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52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44</v>
      </c>
      <c r="E5" s="11" t="s">
        <v>48</v>
      </c>
      <c r="F5" s="12" t="s">
        <v>49</v>
      </c>
      <c r="G5" s="9">
        <v>0</v>
      </c>
      <c r="H5" s="13" t="s">
        <v>12</v>
      </c>
      <c r="I5" s="14" t="e">
        <f>G5*H5</f>
        <v>#VALUE!</v>
      </c>
      <c r="J5" s="9">
        <v>1</v>
      </c>
      <c r="K5" s="33">
        <v>2353.7399999999998</v>
      </c>
      <c r="L5" s="14">
        <f>J5*K5</f>
        <v>2353.7399999999998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 t="e">
        <f>I5+I6+I7</f>
        <v>#VALUE!</v>
      </c>
      <c r="J11" s="23"/>
      <c r="K11" s="24"/>
      <c r="L11" s="25">
        <f>L5+L6</f>
        <v>2353.7399999999998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51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6" orientation="landscape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F8" sqref="F8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9.7109375" style="1" customWidth="1"/>
    <col min="12" max="12" width="14.7109375" style="1" customWidth="1"/>
    <col min="13" max="13" width="6.7109375" style="1" customWidth="1"/>
    <col min="14" max="14" width="10.140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57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55</v>
      </c>
      <c r="E5" s="11" t="s">
        <v>53</v>
      </c>
      <c r="F5" s="12" t="s">
        <v>54</v>
      </c>
      <c r="G5" s="9">
        <v>0</v>
      </c>
      <c r="H5" s="13" t="s">
        <v>12</v>
      </c>
      <c r="I5" s="14" t="e">
        <f>G5*H5</f>
        <v>#VALUE!</v>
      </c>
      <c r="J5" s="9">
        <v>2</v>
      </c>
      <c r="K5" s="33">
        <v>176.4</v>
      </c>
      <c r="L5" s="14">
        <f>J5*K5</f>
        <v>352.8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 t="e">
        <f>I5+I6+I7</f>
        <v>#VALUE!</v>
      </c>
      <c r="J11" s="23"/>
      <c r="K11" s="24"/>
      <c r="L11" s="25">
        <f>L5+L6</f>
        <v>352.8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56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6" orientation="landscape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58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44</v>
      </c>
      <c r="E5" s="11" t="s">
        <v>60</v>
      </c>
      <c r="F5" s="12">
        <v>1003248139</v>
      </c>
      <c r="G5" s="9">
        <v>0</v>
      </c>
      <c r="H5" s="13" t="s">
        <v>12</v>
      </c>
      <c r="I5" s="14" t="e">
        <f>G5*H5</f>
        <v>#VALUE!</v>
      </c>
      <c r="J5" s="9">
        <v>0</v>
      </c>
      <c r="K5" s="13" t="s">
        <v>12</v>
      </c>
      <c r="L5" s="14" t="e">
        <f>J5*K5</f>
        <v>#VALUE!</v>
      </c>
      <c r="M5" s="9">
        <v>1</v>
      </c>
      <c r="N5" s="33">
        <v>380000</v>
      </c>
      <c r="O5" s="14">
        <f>M5*N5</f>
        <v>380000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 t="e">
        <f>I5+I6+I7</f>
        <v>#VALUE!</v>
      </c>
      <c r="J11" s="23"/>
      <c r="K11" s="24"/>
      <c r="L11" s="25" t="e">
        <f>L5+L6</f>
        <v>#VALUE!</v>
      </c>
      <c r="M11" s="26"/>
      <c r="N11" s="27"/>
      <c r="O11" s="28">
        <f>O5+O6+O7</f>
        <v>380000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59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F15" sqref="F1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61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11</v>
      </c>
      <c r="D5" s="10" t="s">
        <v>44</v>
      </c>
      <c r="E5" s="11" t="s">
        <v>65</v>
      </c>
      <c r="F5" s="12" t="s">
        <v>66</v>
      </c>
      <c r="G5" s="9">
        <v>5</v>
      </c>
      <c r="H5" s="13">
        <v>85000</v>
      </c>
      <c r="I5" s="14">
        <f>G5*H5</f>
        <v>425000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>
        <v>2</v>
      </c>
      <c r="C6" s="10" t="s">
        <v>11</v>
      </c>
      <c r="D6" s="10" t="s">
        <v>44</v>
      </c>
      <c r="E6" s="11" t="s">
        <v>62</v>
      </c>
      <c r="F6" s="12" t="s">
        <v>63</v>
      </c>
      <c r="G6" s="9">
        <v>10</v>
      </c>
      <c r="H6" s="13">
        <v>45000</v>
      </c>
      <c r="I6" s="14">
        <f>G6*H6</f>
        <v>450000</v>
      </c>
      <c r="J6" s="9">
        <v>0</v>
      </c>
      <c r="K6" s="13" t="s">
        <v>12</v>
      </c>
      <c r="L6" s="14" t="e">
        <f>J6*K6</f>
        <v>#VALUE!</v>
      </c>
      <c r="M6" s="9">
        <v>0</v>
      </c>
      <c r="N6" s="13" t="s">
        <v>12</v>
      </c>
      <c r="O6" s="14" t="e">
        <f>M6*N6</f>
        <v>#VALUE!</v>
      </c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>
        <f>I5+I6+I7</f>
        <v>875000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64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D4" zoomScaleNormal="100" workbookViewId="0">
      <selection activeCell="G3" sqref="G3:I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67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47.25" x14ac:dyDescent="0.25">
      <c r="B5" s="9">
        <v>1</v>
      </c>
      <c r="C5" s="10" t="s">
        <v>11</v>
      </c>
      <c r="D5" s="10" t="s">
        <v>44</v>
      </c>
      <c r="E5" s="34" t="s">
        <v>68</v>
      </c>
      <c r="F5" s="12" t="s">
        <v>71</v>
      </c>
      <c r="G5" s="9">
        <v>2</v>
      </c>
      <c r="H5" s="13">
        <v>95000</v>
      </c>
      <c r="I5" s="14">
        <f>G5*H5</f>
        <v>190000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>
        <v>2</v>
      </c>
      <c r="C6" s="10" t="s">
        <v>11</v>
      </c>
      <c r="D6" s="10" t="s">
        <v>44</v>
      </c>
      <c r="E6" s="11" t="s">
        <v>69</v>
      </c>
      <c r="F6" s="12" t="s">
        <v>70</v>
      </c>
      <c r="G6" s="9">
        <v>2</v>
      </c>
      <c r="H6" s="13">
        <v>45000</v>
      </c>
      <c r="I6" s="14">
        <f>G6*H6</f>
        <v>90000</v>
      </c>
      <c r="J6" s="9">
        <v>0</v>
      </c>
      <c r="K6" s="13" t="s">
        <v>12</v>
      </c>
      <c r="L6" s="14" t="e">
        <f>J6*K6</f>
        <v>#VALUE!</v>
      </c>
      <c r="M6" s="9">
        <v>0</v>
      </c>
      <c r="N6" s="13" t="s">
        <v>12</v>
      </c>
      <c r="O6" s="14" t="e">
        <f>M6*N6</f>
        <v>#VALUE!</v>
      </c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>
        <f>I5+I6+I7</f>
        <v>280000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72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1:F11"/>
    <mergeCell ref="C12:O12"/>
    <mergeCell ref="B13:C13"/>
    <mergeCell ref="D13:O13"/>
    <mergeCell ref="M23:O23"/>
    <mergeCell ref="B1:O1"/>
    <mergeCell ref="C2:O2"/>
    <mergeCell ref="B3:E3"/>
    <mergeCell ref="G3:I3"/>
    <mergeCell ref="J3:L3"/>
    <mergeCell ref="M3:O3"/>
  </mergeCells>
  <pageMargins left="0" right="0" top="0" bottom="0" header="0" footer="0"/>
  <pageSetup paperSize="9" scale="65" orientation="landscape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73</v>
      </c>
      <c r="C3" s="41"/>
      <c r="D3" s="41"/>
      <c r="E3" s="41"/>
      <c r="G3" s="41" t="s">
        <v>74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24" customHeight="1" x14ac:dyDescent="0.25">
      <c r="B5" s="9">
        <v>1</v>
      </c>
      <c r="C5" s="10" t="s">
        <v>77</v>
      </c>
      <c r="D5" s="10" t="s">
        <v>44</v>
      </c>
      <c r="E5" s="34" t="s">
        <v>75</v>
      </c>
      <c r="F5" s="12" t="s">
        <v>76</v>
      </c>
      <c r="G5" s="9">
        <v>2</v>
      </c>
      <c r="H5" s="13">
        <v>8000</v>
      </c>
      <c r="I5" s="14">
        <f>G5*H5</f>
        <v>16000</v>
      </c>
      <c r="J5" s="9">
        <v>0</v>
      </c>
      <c r="K5" s="13" t="s">
        <v>12</v>
      </c>
      <c r="L5" s="14" t="e">
        <f>J5*K5</f>
        <v>#VALUE!</v>
      </c>
      <c r="M5" s="9">
        <v>0</v>
      </c>
      <c r="N5" s="13" t="s">
        <v>12</v>
      </c>
      <c r="O5" s="14" t="e">
        <f>M5*N5</f>
        <v>#VALUE!</v>
      </c>
    </row>
    <row r="6" spans="2:15" ht="24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>
        <f>I5+I6+I7</f>
        <v>16000</v>
      </c>
      <c r="J11" s="23"/>
      <c r="K11" s="24"/>
      <c r="L11" s="25" t="e">
        <f>L5+L6</f>
        <v>#VALUE!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78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23"/>
  <sheetViews>
    <sheetView showGridLines="0" topLeftCell="A4" zoomScaleNormal="100" workbookViewId="0">
      <selection activeCell="I5" sqref="I5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79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34.5" customHeight="1" x14ac:dyDescent="0.25">
      <c r="B5" s="9">
        <v>1</v>
      </c>
      <c r="C5" s="10" t="s">
        <v>77</v>
      </c>
      <c r="D5" s="10" t="s">
        <v>44</v>
      </c>
      <c r="E5" s="34" t="s">
        <v>81</v>
      </c>
      <c r="F5" s="12">
        <v>1000495963</v>
      </c>
      <c r="G5" s="9">
        <v>0</v>
      </c>
      <c r="H5" s="13" t="s">
        <v>12</v>
      </c>
      <c r="I5" s="14" t="e">
        <f>G5*H5</f>
        <v>#VALUE!</v>
      </c>
      <c r="J5" s="9">
        <v>0</v>
      </c>
      <c r="K5" s="13" t="s">
        <v>12</v>
      </c>
      <c r="L5" s="14" t="e">
        <f>J5*K5</f>
        <v>#VALUE!</v>
      </c>
      <c r="M5" s="9">
        <v>20</v>
      </c>
      <c r="N5" s="13">
        <v>48000</v>
      </c>
      <c r="O5" s="14">
        <f>M5*N5</f>
        <v>960000</v>
      </c>
    </row>
    <row r="6" spans="2:15" ht="34.5" customHeight="1" x14ac:dyDescent="0.25">
      <c r="B6" s="9">
        <v>2</v>
      </c>
      <c r="C6" s="10" t="s">
        <v>77</v>
      </c>
      <c r="D6" s="10" t="s">
        <v>44</v>
      </c>
      <c r="E6" s="11" t="s">
        <v>82</v>
      </c>
      <c r="F6" s="12" t="s">
        <v>83</v>
      </c>
      <c r="G6" s="9">
        <v>0</v>
      </c>
      <c r="H6" s="13" t="s">
        <v>12</v>
      </c>
      <c r="I6" s="14" t="e">
        <f>G6*H6</f>
        <v>#VALUE!</v>
      </c>
      <c r="J6" s="9">
        <v>0</v>
      </c>
      <c r="K6" s="13" t="s">
        <v>12</v>
      </c>
      <c r="L6" s="14" t="e">
        <f>J6*K6</f>
        <v>#VALUE!</v>
      </c>
      <c r="M6" s="9">
        <v>10</v>
      </c>
      <c r="N6" s="13">
        <v>41000</v>
      </c>
      <c r="O6" s="14">
        <f>M6*N6</f>
        <v>410000</v>
      </c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 t="e">
        <f>I5+I6+I7</f>
        <v>#VALUE!</v>
      </c>
      <c r="J11" s="23"/>
      <c r="K11" s="24"/>
      <c r="L11" s="25" t="e">
        <f>L5+L6</f>
        <v>#VALUE!</v>
      </c>
      <c r="M11" s="26"/>
      <c r="N11" s="27"/>
      <c r="O11" s="28">
        <f>O5+O6+O7</f>
        <v>1370000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80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  <pageSetUpPr fitToPage="1"/>
  </sheetPr>
  <dimension ref="B1:O23"/>
  <sheetViews>
    <sheetView showGridLines="0" topLeftCell="A4" zoomScaleNormal="100" workbookViewId="0">
      <selection activeCell="D13" sqref="D13:O13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8.5703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91</v>
      </c>
      <c r="C3" s="41"/>
      <c r="D3" s="41"/>
      <c r="E3" s="41"/>
      <c r="G3" s="41" t="s">
        <v>36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34.5" customHeight="1" x14ac:dyDescent="0.25">
      <c r="B5" s="9">
        <v>1</v>
      </c>
      <c r="C5" s="10" t="s">
        <v>77</v>
      </c>
      <c r="D5" s="10" t="s">
        <v>44</v>
      </c>
      <c r="E5" s="15" t="s">
        <v>85</v>
      </c>
      <c r="F5" s="15" t="s">
        <v>86</v>
      </c>
      <c r="G5" s="9">
        <v>0</v>
      </c>
      <c r="H5" s="13" t="s">
        <v>12</v>
      </c>
      <c r="I5" s="14"/>
      <c r="J5" s="9">
        <v>1</v>
      </c>
      <c r="K5" s="36">
        <v>43.27</v>
      </c>
      <c r="L5" s="37">
        <f t="shared" ref="L5" si="0">J5*K5</f>
        <v>43.27</v>
      </c>
      <c r="M5" s="9">
        <v>0</v>
      </c>
      <c r="N5" s="13" t="s">
        <v>12</v>
      </c>
      <c r="O5" s="14" t="e">
        <f>M5*N5</f>
        <v>#VALUE!</v>
      </c>
    </row>
    <row r="6" spans="2:15" ht="34.5" customHeight="1" x14ac:dyDescent="0.25">
      <c r="B6" s="9">
        <v>2</v>
      </c>
      <c r="C6" s="10" t="s">
        <v>77</v>
      </c>
      <c r="D6" s="10" t="s">
        <v>44</v>
      </c>
      <c r="E6" s="15" t="s">
        <v>87</v>
      </c>
      <c r="F6" s="15" t="s">
        <v>88</v>
      </c>
      <c r="G6" s="9">
        <v>2</v>
      </c>
      <c r="H6" s="35">
        <v>95000</v>
      </c>
      <c r="I6" s="14">
        <f>G6*H6</f>
        <v>190000</v>
      </c>
      <c r="J6" s="9">
        <v>0</v>
      </c>
      <c r="K6" s="13" t="s">
        <v>12</v>
      </c>
      <c r="L6" s="37"/>
      <c r="M6" s="9">
        <v>0</v>
      </c>
      <c r="N6" s="13" t="s">
        <v>12</v>
      </c>
      <c r="O6" s="14" t="e">
        <f>M6*N6</f>
        <v>#VALUE!</v>
      </c>
    </row>
    <row r="7" spans="2:15" ht="24" customHeight="1" x14ac:dyDescent="0.25">
      <c r="B7" s="9">
        <v>3</v>
      </c>
      <c r="C7" s="10" t="s">
        <v>77</v>
      </c>
      <c r="D7" s="10" t="s">
        <v>44</v>
      </c>
      <c r="E7" s="15" t="s">
        <v>89</v>
      </c>
      <c r="F7" s="15" t="s">
        <v>84</v>
      </c>
      <c r="G7" s="9">
        <v>0</v>
      </c>
      <c r="H7" s="13" t="s">
        <v>12</v>
      </c>
      <c r="I7" s="14"/>
      <c r="J7" s="9">
        <v>2</v>
      </c>
      <c r="K7" s="36">
        <v>4.9400000000000004</v>
      </c>
      <c r="L7" s="37">
        <f>J7*K7</f>
        <v>9.8800000000000008</v>
      </c>
      <c r="M7" s="9">
        <v>0</v>
      </c>
      <c r="N7" s="13" t="s">
        <v>12</v>
      </c>
      <c r="O7" s="14" t="e">
        <f>M7*N7</f>
        <v>#VALUE!</v>
      </c>
    </row>
    <row r="8" spans="2:15" ht="24" customHeight="1" x14ac:dyDescent="0.25">
      <c r="B8" s="9"/>
      <c r="C8" s="10"/>
      <c r="D8" s="10"/>
      <c r="E8" s="15"/>
      <c r="F8" s="15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>
        <f>I5+I6+I7</f>
        <v>190000</v>
      </c>
      <c r="J11" s="23"/>
      <c r="K11" s="24"/>
      <c r="L11" s="38">
        <f>L5+L6+L7</f>
        <v>53.150000000000006</v>
      </c>
      <c r="M11" s="26"/>
      <c r="N11" s="27"/>
      <c r="O11" s="28" t="e">
        <f>O5+O6+O7</f>
        <v>#VALUE!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90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4" orientation="landscape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B1:O23"/>
  <sheetViews>
    <sheetView showGridLines="0" topLeftCell="A4" zoomScaleNormal="100" workbookViewId="0">
      <selection activeCell="H10" sqref="H10"/>
    </sheetView>
  </sheetViews>
  <sheetFormatPr defaultColWidth="8.85546875" defaultRowHeight="15.75" x14ac:dyDescent="0.25"/>
  <cols>
    <col min="1" max="1" width="5.42578125" style="1" customWidth="1"/>
    <col min="2" max="2" width="6.7109375" style="1" customWidth="1"/>
    <col min="3" max="4" width="12.7109375" style="1" customWidth="1"/>
    <col min="5" max="5" width="43.42578125" style="1" bestFit="1" customWidth="1"/>
    <col min="6" max="6" width="34.140625" style="1" bestFit="1" customWidth="1"/>
    <col min="7" max="7" width="6.7109375" style="1" customWidth="1"/>
    <col min="8" max="8" width="10.140625" style="1" bestFit="1" customWidth="1"/>
    <col min="9" max="9" width="20" style="1" bestFit="1" customWidth="1"/>
    <col min="10" max="10" width="6.7109375" style="1" customWidth="1"/>
    <col min="11" max="11" width="11.28515625" style="1" bestFit="1" customWidth="1"/>
    <col min="12" max="12" width="14.7109375" style="1" customWidth="1"/>
    <col min="13" max="13" width="6.7109375" style="1" customWidth="1"/>
    <col min="14" max="14" width="11.28515625" style="1" bestFit="1" customWidth="1"/>
    <col min="15" max="15" width="16.7109375" style="1" customWidth="1"/>
    <col min="16" max="16384" width="8.85546875" style="1"/>
  </cols>
  <sheetData>
    <row r="1" spans="2:15" ht="50.25" customHeight="1" x14ac:dyDescent="0.25">
      <c r="B1" s="39" t="s">
        <v>0</v>
      </c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2:15" ht="11.25" customHeight="1" x14ac:dyDescent="0.3">
      <c r="B2" s="2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226.5" customHeight="1" thickBot="1" x14ac:dyDescent="0.3">
      <c r="B3" s="41" t="s">
        <v>92</v>
      </c>
      <c r="C3" s="41"/>
      <c r="D3" s="41"/>
      <c r="E3" s="41"/>
      <c r="G3" s="41" t="s">
        <v>97</v>
      </c>
      <c r="H3" s="41"/>
      <c r="I3" s="41"/>
      <c r="J3" s="41" t="s">
        <v>31</v>
      </c>
      <c r="K3" s="41"/>
      <c r="L3" s="41"/>
      <c r="M3" s="41" t="s">
        <v>2</v>
      </c>
      <c r="N3" s="41"/>
      <c r="O3" s="41"/>
    </row>
    <row r="4" spans="2:15" s="8" customFormat="1" ht="16.5" thickBot="1" x14ac:dyDescent="0.3">
      <c r="B4" s="3" t="s">
        <v>3</v>
      </c>
      <c r="C4" s="4" t="s">
        <v>4</v>
      </c>
      <c r="D4" s="4" t="s">
        <v>5</v>
      </c>
      <c r="E4" s="4" t="s">
        <v>6</v>
      </c>
      <c r="F4" s="5" t="s">
        <v>7</v>
      </c>
      <c r="G4" s="3" t="s">
        <v>8</v>
      </c>
      <c r="H4" s="4" t="s">
        <v>9</v>
      </c>
      <c r="I4" s="5" t="s">
        <v>10</v>
      </c>
      <c r="J4" s="6" t="s">
        <v>8</v>
      </c>
      <c r="K4" s="4" t="s">
        <v>9</v>
      </c>
      <c r="L4" s="7" t="s">
        <v>10</v>
      </c>
      <c r="M4" s="3" t="s">
        <v>8</v>
      </c>
      <c r="N4" s="4" t="s">
        <v>9</v>
      </c>
      <c r="O4" s="5" t="s">
        <v>10</v>
      </c>
    </row>
    <row r="5" spans="2:15" ht="34.5" customHeight="1" x14ac:dyDescent="0.25">
      <c r="B5" s="9">
        <v>1</v>
      </c>
      <c r="C5" s="10" t="s">
        <v>11</v>
      </c>
      <c r="D5" s="10" t="s">
        <v>94</v>
      </c>
      <c r="E5" s="34" t="s">
        <v>95</v>
      </c>
      <c r="F5" s="12" t="s">
        <v>96</v>
      </c>
      <c r="G5" s="9">
        <v>2</v>
      </c>
      <c r="H5" s="13">
        <v>100000</v>
      </c>
      <c r="I5" s="14">
        <f>G5*H5</f>
        <v>200000</v>
      </c>
      <c r="J5" s="9"/>
      <c r="K5" s="13"/>
      <c r="L5" s="14"/>
      <c r="M5" s="9"/>
      <c r="N5" s="13"/>
      <c r="O5" s="14"/>
    </row>
    <row r="6" spans="2:15" ht="34.5" customHeight="1" x14ac:dyDescent="0.25">
      <c r="B6" s="9"/>
      <c r="C6" s="10"/>
      <c r="D6" s="10"/>
      <c r="E6" s="11"/>
      <c r="F6" s="12"/>
      <c r="G6" s="9"/>
      <c r="H6" s="13"/>
      <c r="I6" s="14"/>
      <c r="J6" s="9"/>
      <c r="K6" s="13"/>
      <c r="L6" s="14"/>
      <c r="M6" s="9"/>
      <c r="N6" s="13"/>
      <c r="O6" s="14"/>
    </row>
    <row r="7" spans="2:15" ht="24" customHeight="1" x14ac:dyDescent="0.25">
      <c r="B7" s="9"/>
      <c r="C7" s="10"/>
      <c r="D7" s="10"/>
      <c r="E7" s="11"/>
      <c r="F7" s="12"/>
      <c r="G7" s="9"/>
      <c r="H7" s="13"/>
      <c r="I7" s="14"/>
      <c r="J7" s="9"/>
      <c r="K7" s="13"/>
      <c r="L7" s="14"/>
      <c r="M7" s="9"/>
      <c r="N7" s="13"/>
      <c r="O7" s="14"/>
    </row>
    <row r="8" spans="2:15" ht="24" customHeight="1" x14ac:dyDescent="0.25">
      <c r="B8" s="9"/>
      <c r="C8" s="10"/>
      <c r="D8" s="10"/>
      <c r="E8" s="15"/>
      <c r="F8" s="16"/>
      <c r="G8" s="17"/>
      <c r="H8" s="13"/>
      <c r="I8" s="14"/>
      <c r="J8" s="9"/>
      <c r="K8" s="13"/>
      <c r="L8" s="14"/>
      <c r="M8" s="9"/>
      <c r="N8" s="13"/>
      <c r="O8" s="14"/>
    </row>
    <row r="9" spans="2:15" ht="24" customHeight="1" x14ac:dyDescent="0.25">
      <c r="B9" s="9"/>
      <c r="C9" s="10"/>
      <c r="D9" s="10"/>
      <c r="E9" s="18"/>
      <c r="F9" s="16"/>
      <c r="G9" s="17"/>
      <c r="H9" s="13"/>
      <c r="I9" s="14"/>
      <c r="J9" s="9"/>
      <c r="K9" s="13"/>
      <c r="L9" s="14"/>
      <c r="M9" s="9"/>
      <c r="N9" s="13"/>
      <c r="O9" s="14"/>
    </row>
    <row r="10" spans="2:15" ht="24" customHeight="1" thickBot="1" x14ac:dyDescent="0.3">
      <c r="B10" s="9"/>
      <c r="C10" s="10"/>
      <c r="D10" s="10"/>
      <c r="E10" s="18"/>
      <c r="F10" s="16"/>
      <c r="G10" s="19"/>
      <c r="H10" s="13"/>
      <c r="I10" s="14"/>
      <c r="J10" s="9"/>
      <c r="K10" s="13"/>
      <c r="L10" s="14"/>
      <c r="M10" s="9"/>
      <c r="N10" s="13"/>
      <c r="O10" s="14"/>
    </row>
    <row r="11" spans="2:15" ht="24" customHeight="1" thickBot="1" x14ac:dyDescent="0.3">
      <c r="B11" s="43" t="s">
        <v>13</v>
      </c>
      <c r="C11" s="44"/>
      <c r="D11" s="44"/>
      <c r="E11" s="44"/>
      <c r="F11" s="45"/>
      <c r="G11" s="20"/>
      <c r="H11" s="21"/>
      <c r="I11" s="22">
        <f>I5+I6+I7</f>
        <v>200000</v>
      </c>
      <c r="J11" s="23"/>
      <c r="K11" s="24"/>
      <c r="L11" s="25">
        <f>L5+L6</f>
        <v>0</v>
      </c>
      <c r="M11" s="26"/>
      <c r="N11" s="27"/>
      <c r="O11" s="28">
        <f>O5+O6+O7</f>
        <v>0</v>
      </c>
    </row>
    <row r="12" spans="2:15" ht="12" customHeight="1" thickBot="1" x14ac:dyDescent="0.3">
      <c r="B12" s="29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7"/>
    </row>
    <row r="13" spans="2:15" ht="37.5" customHeight="1" thickBot="1" x14ac:dyDescent="0.3">
      <c r="B13" s="43" t="s">
        <v>14</v>
      </c>
      <c r="C13" s="45"/>
      <c r="D13" s="48" t="s">
        <v>93</v>
      </c>
      <c r="E13" s="49"/>
      <c r="F13" s="49"/>
      <c r="G13" s="49"/>
      <c r="H13" s="49"/>
      <c r="I13" s="49"/>
      <c r="J13" s="49"/>
      <c r="K13" s="49"/>
      <c r="L13" s="49"/>
      <c r="M13" s="49"/>
      <c r="N13" s="49"/>
      <c r="O13" s="50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x14ac:dyDescent="0.25">
      <c r="K23" s="30"/>
      <c r="M23" s="51" t="s">
        <v>15</v>
      </c>
      <c r="N23" s="51"/>
      <c r="O23" s="51"/>
    </row>
  </sheetData>
  <sheetProtection algorithmName="SHA-512" hashValue="7VgDmuZfK9j6WGh5sGKzMKByoSQOWQx+4NVSI2122N823Rsse7kC6wg5BG5Opkxf25YzwNJNf+rCg05wtlJQEQ==" saltValue="lXs2bQt4/oB+Hbt+3DvxWw==" spinCount="100000" sheet="1" formatCells="0" formatColumns="0" formatRows="0" insertColumns="0" insertRows="0" insertHyperlinks="0" deleteColumns="0" deleteRows="0" sort="0" autoFilter="0" pivotTables="0"/>
  <mergeCells count="11">
    <mergeCell ref="B1:O1"/>
    <mergeCell ref="C2:O2"/>
    <mergeCell ref="B3:E3"/>
    <mergeCell ref="G3:I3"/>
    <mergeCell ref="J3:L3"/>
    <mergeCell ref="M3:O3"/>
    <mergeCell ref="B11:F11"/>
    <mergeCell ref="C12:O12"/>
    <mergeCell ref="B13:C13"/>
    <mergeCell ref="D13:O13"/>
    <mergeCell ref="M23:O23"/>
  </mergeCells>
  <pageMargins left="0" right="0" top="0" bottom="0" header="0" footer="0"/>
  <pageSetup paperSize="9" scale="65" orientation="landscape" verticalDpi="0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G11"/>
  <sheetViews>
    <sheetView workbookViewId="0">
      <selection activeCell="E20" sqref="E20"/>
    </sheetView>
  </sheetViews>
  <sheetFormatPr defaultRowHeight="15" x14ac:dyDescent="0.25"/>
  <sheetData>
    <row r="11" spans="7:7" x14ac:dyDescent="0.25">
      <c r="G11">
        <f>F11/2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127</vt:lpstr>
      <vt:lpstr>128</vt:lpstr>
      <vt:lpstr>129</vt:lpstr>
      <vt:lpstr>130</vt:lpstr>
      <vt:lpstr>131</vt:lpstr>
      <vt:lpstr>132</vt:lpstr>
      <vt:lpstr>133</vt:lpstr>
      <vt:lpstr>134</vt:lpstr>
      <vt:lpstr>135</vt:lpstr>
      <vt:lpstr>136</vt:lpstr>
      <vt:lpstr>137</vt:lpstr>
      <vt:lpstr>138</vt:lpstr>
      <vt:lpstr>139</vt:lpstr>
      <vt:lpstr>140</vt:lpstr>
      <vt:lpstr>141</vt:lpstr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UMG_USER</cp:lastModifiedBy>
  <cp:lastPrinted>2024-01-24T08:01:16Z</cp:lastPrinted>
  <dcterms:created xsi:type="dcterms:W3CDTF">2023-12-05T02:51:54Z</dcterms:created>
  <dcterms:modified xsi:type="dcterms:W3CDTF">2024-01-31T02:56:54Z</dcterms:modified>
</cp:coreProperties>
</file>