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5345" windowHeight="3345" firstSheet="1" activeTab="3"/>
  </bookViews>
  <sheets>
    <sheet name="200-2023070110" sheetId="1" r:id="rId1"/>
    <sheet name="200-2023070110 (Quo)" sheetId="4" r:id="rId2"/>
    <sheet name="200-2023070110 (Upd Quo)" sheetId="5" r:id="rId3"/>
    <sheet name="CCO" sheetId="6" r:id="rId4"/>
    <sheet name="Component Repair Recommenda " sheetId="3" state="hidden" r:id="rId5"/>
    <sheet name="Component Repair Recommendation" sheetId="2" state="hidden" r:id="rId6"/>
  </sheets>
  <externalReferences>
    <externalReference r:id="rId7"/>
    <externalReference r:id="rId8"/>
    <externalReference r:id="rId9"/>
    <externalReference r:id="rId10"/>
  </externalReferences>
  <definedNames>
    <definedName name="_xlnm._FilterDatabase" localSheetId="0" hidden="1">'200-2023070110'!$A$11:$H$29</definedName>
    <definedName name="_xlnm._FilterDatabase" localSheetId="1" hidden="1">'200-2023070110 (Quo)'!$A$11:$R$32</definedName>
    <definedName name="_xlnm._FilterDatabase" localSheetId="2" hidden="1">'200-2023070110 (Upd Quo)'!$A$11:$R$32</definedName>
    <definedName name="_xlnm._FilterDatabase" localSheetId="3" hidden="1">CCO!$A$11:$S$32</definedName>
  </definedNames>
  <calcPr calcId="152511"/>
  <fileRecoveryPr autoRecover="0"/>
</workbook>
</file>

<file path=xl/calcChain.xml><?xml version="1.0" encoding="utf-8"?>
<calcChain xmlns="http://schemas.openxmlformats.org/spreadsheetml/2006/main">
  <c r="M29" i="6" l="1"/>
  <c r="J29" i="6"/>
  <c r="I29" i="6"/>
  <c r="H29" i="6"/>
  <c r="G29" i="6"/>
  <c r="F29" i="6"/>
  <c r="M28" i="6"/>
  <c r="J28" i="6"/>
  <c r="I28" i="6"/>
  <c r="H28" i="6"/>
  <c r="G28" i="6"/>
  <c r="F28" i="6"/>
  <c r="M27" i="6"/>
  <c r="J27" i="6"/>
  <c r="I27" i="6"/>
  <c r="H27" i="6"/>
  <c r="G27" i="6"/>
  <c r="F27" i="6"/>
  <c r="M26" i="6"/>
  <c r="J26" i="6"/>
  <c r="I26" i="6"/>
  <c r="H26" i="6"/>
  <c r="G26" i="6"/>
  <c r="F26" i="6"/>
  <c r="M25" i="6"/>
  <c r="J25" i="6"/>
  <c r="I25" i="6"/>
  <c r="H25" i="6"/>
  <c r="G25" i="6"/>
  <c r="F25" i="6"/>
  <c r="M24" i="6"/>
  <c r="J24" i="6"/>
  <c r="I24" i="6"/>
  <c r="H24" i="6"/>
  <c r="G24" i="6"/>
  <c r="F24" i="6"/>
  <c r="M23" i="6"/>
  <c r="J23" i="6"/>
  <c r="I23" i="6"/>
  <c r="H23" i="6"/>
  <c r="G23" i="6"/>
  <c r="F23" i="6"/>
  <c r="M22" i="6"/>
  <c r="J22" i="6"/>
  <c r="I22" i="6"/>
  <c r="H22" i="6"/>
  <c r="G22" i="6"/>
  <c r="F22" i="6"/>
  <c r="M21" i="6"/>
  <c r="I21" i="6"/>
  <c r="H21" i="6"/>
  <c r="G21" i="6"/>
  <c r="F21" i="6"/>
  <c r="M20" i="6"/>
  <c r="J20" i="6"/>
  <c r="I20" i="6"/>
  <c r="H20" i="6"/>
  <c r="G20" i="6"/>
  <c r="F20" i="6"/>
  <c r="M19" i="6"/>
  <c r="J19" i="6"/>
  <c r="I19" i="6"/>
  <c r="H19" i="6"/>
  <c r="G19" i="6"/>
  <c r="F19" i="6"/>
  <c r="M18" i="6"/>
  <c r="J18" i="6"/>
  <c r="I18" i="6"/>
  <c r="H18" i="6"/>
  <c r="G18" i="6"/>
  <c r="F18" i="6"/>
  <c r="M17" i="6"/>
  <c r="J17" i="6"/>
  <c r="I17" i="6"/>
  <c r="H17" i="6"/>
  <c r="G17" i="6"/>
  <c r="F17" i="6"/>
  <c r="M16" i="6"/>
  <c r="J16" i="6"/>
  <c r="I16" i="6"/>
  <c r="H16" i="6"/>
  <c r="G16" i="6"/>
  <c r="F16" i="6"/>
  <c r="M15" i="6"/>
  <c r="J15" i="6"/>
  <c r="I15" i="6"/>
  <c r="H15" i="6"/>
  <c r="G15" i="6"/>
  <c r="F15" i="6"/>
  <c r="M14" i="6"/>
  <c r="J14" i="6"/>
  <c r="I14" i="6"/>
  <c r="H14" i="6"/>
  <c r="G14" i="6"/>
  <c r="F14" i="6"/>
  <c r="M13" i="6"/>
  <c r="J13" i="6"/>
  <c r="I13" i="6"/>
  <c r="H13" i="6"/>
  <c r="G13" i="6"/>
  <c r="F13" i="6"/>
  <c r="M12" i="6"/>
  <c r="M30" i="6" s="1"/>
  <c r="J12" i="6"/>
  <c r="I12" i="6"/>
  <c r="H12" i="6"/>
  <c r="G12" i="6"/>
  <c r="F12" i="6"/>
  <c r="M13" i="5" l="1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G13" i="5" l="1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12" i="5"/>
  <c r="J29" i="5" l="1"/>
  <c r="I29" i="5"/>
  <c r="H29" i="5"/>
  <c r="F29" i="5"/>
  <c r="J28" i="5"/>
  <c r="I28" i="5"/>
  <c r="H28" i="5"/>
  <c r="F28" i="5"/>
  <c r="J27" i="5"/>
  <c r="I27" i="5"/>
  <c r="H27" i="5"/>
  <c r="F27" i="5"/>
  <c r="J26" i="5"/>
  <c r="I26" i="5"/>
  <c r="H26" i="5"/>
  <c r="F26" i="5"/>
  <c r="J25" i="5"/>
  <c r="I25" i="5"/>
  <c r="H25" i="5"/>
  <c r="F25" i="5"/>
  <c r="J24" i="5"/>
  <c r="I24" i="5"/>
  <c r="H24" i="5"/>
  <c r="F24" i="5"/>
  <c r="J23" i="5"/>
  <c r="I23" i="5"/>
  <c r="H23" i="5"/>
  <c r="F23" i="5"/>
  <c r="J22" i="5"/>
  <c r="I22" i="5"/>
  <c r="H22" i="5"/>
  <c r="F22" i="5"/>
  <c r="I21" i="5"/>
  <c r="H21" i="5"/>
  <c r="F21" i="5"/>
  <c r="J20" i="5"/>
  <c r="I20" i="5"/>
  <c r="H20" i="5"/>
  <c r="F20" i="5"/>
  <c r="J19" i="5"/>
  <c r="I19" i="5"/>
  <c r="H19" i="5"/>
  <c r="F19" i="5"/>
  <c r="J18" i="5"/>
  <c r="I18" i="5"/>
  <c r="H18" i="5"/>
  <c r="F18" i="5"/>
  <c r="J17" i="5"/>
  <c r="I17" i="5"/>
  <c r="H17" i="5"/>
  <c r="F17" i="5"/>
  <c r="J16" i="5"/>
  <c r="I16" i="5"/>
  <c r="H16" i="5"/>
  <c r="F16" i="5"/>
  <c r="J15" i="5"/>
  <c r="I15" i="5"/>
  <c r="H15" i="5"/>
  <c r="F15" i="5"/>
  <c r="J14" i="5"/>
  <c r="I14" i="5"/>
  <c r="H14" i="5"/>
  <c r="F14" i="5"/>
  <c r="J13" i="5"/>
  <c r="I13" i="5"/>
  <c r="H13" i="5"/>
  <c r="F13" i="5"/>
  <c r="M12" i="5"/>
  <c r="M30" i="5" s="1"/>
  <c r="J12" i="5"/>
  <c r="I12" i="5"/>
  <c r="H12" i="5"/>
  <c r="F12" i="5"/>
  <c r="M14" i="4" l="1"/>
  <c r="M15" i="4"/>
  <c r="M17" i="4"/>
  <c r="M18" i="4"/>
  <c r="M19" i="4"/>
  <c r="M20" i="4"/>
  <c r="M21" i="4"/>
  <c r="M22" i="4"/>
  <c r="M23" i="4"/>
  <c r="M24" i="4"/>
  <c r="M25" i="4"/>
  <c r="M26" i="4"/>
  <c r="M27" i="4"/>
  <c r="M29" i="4"/>
  <c r="M16" i="4" l="1"/>
  <c r="M13" i="4"/>
  <c r="M12" i="4"/>
  <c r="M28" i="4"/>
  <c r="M30" i="4" l="1"/>
  <c r="G14" i="4"/>
  <c r="H29" i="4" l="1"/>
  <c r="J13" i="4"/>
  <c r="J14" i="4"/>
  <c r="J15" i="4"/>
  <c r="J16" i="4"/>
  <c r="J17" i="4"/>
  <c r="J18" i="4"/>
  <c r="J19" i="4"/>
  <c r="J20" i="4"/>
  <c r="J22" i="4"/>
  <c r="J23" i="4"/>
  <c r="J24" i="4"/>
  <c r="J25" i="4"/>
  <c r="J26" i="4"/>
  <c r="J27" i="4"/>
  <c r="J28" i="4"/>
  <c r="J29" i="4"/>
  <c r="J12" i="4"/>
  <c r="I13" i="4" l="1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12" i="4"/>
  <c r="H13" i="4" l="1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12" i="4"/>
  <c r="G29" i="4" l="1"/>
  <c r="G13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12" i="4"/>
  <c r="F13" i="4" l="1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12" i="4"/>
</calcChain>
</file>

<file path=xl/sharedStrings.xml><?xml version="1.0" encoding="utf-8"?>
<sst xmlns="http://schemas.openxmlformats.org/spreadsheetml/2006/main" count="461" uniqueCount="95">
  <si>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</si>
  <si>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</si>
  <si>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</si>
  <si>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</si>
  <si>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</si>
  <si>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</si>
  <si>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</si>
  <si>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</si>
  <si>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</si>
  <si>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</si>
  <si>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</si>
  <si>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</si>
  <si>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</si>
  <si>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</si>
  <si>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</si>
  <si>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</si>
  <si>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</si>
  <si>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</si>
  <si>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</si>
  <si>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</si>
  <si>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</si>
  <si>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</si>
  <si>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</si>
  <si>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</si>
  <si>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</si>
  <si>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</si>
  <si>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</si>
  <si>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</si>
  <si>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</si>
  <si>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</si>
  <si>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Plate</t>
  </si>
  <si>
    <t>EC290BPrime</t>
  </si>
  <si>
    <t>18347.9hrs</t>
  </si>
  <si>
    <t>Cylinder</t>
  </si>
  <si>
    <t>Set Plate</t>
  </si>
  <si>
    <t>Piston</t>
  </si>
  <si>
    <t>Needle Bearing</t>
  </si>
  <si>
    <t>Shaft</t>
  </si>
  <si>
    <t>Roller Bearing</t>
  </si>
  <si>
    <t>Shaft Ball</t>
  </si>
  <si>
    <t>Local Kit</t>
  </si>
  <si>
    <t>200-2023070110</t>
  </si>
  <si>
    <t>Swing Drive</t>
  </si>
  <si>
    <t>Can cancel</t>
  </si>
  <si>
    <t>fiction plate</t>
  </si>
  <si>
    <t>Spring</t>
  </si>
  <si>
    <t>Shoe Plate</t>
  </si>
  <si>
    <t>Valve Plate</t>
  </si>
  <si>
    <t>Screw</t>
  </si>
  <si>
    <t>8240-03610</t>
  </si>
  <si>
    <t>Bolts (Rebound)</t>
  </si>
  <si>
    <t>Head Ball</t>
  </si>
  <si>
    <t>Gear</t>
  </si>
  <si>
    <t>Sun Gear 2nd</t>
  </si>
  <si>
    <t>Thrust ring</t>
  </si>
  <si>
    <t>7118-30380</t>
  </si>
  <si>
    <t>2nd ကော်</t>
  </si>
  <si>
    <t>7117-30230</t>
  </si>
  <si>
    <t>1st stage</t>
  </si>
  <si>
    <t>Pin</t>
  </si>
  <si>
    <t>Seal Kit</t>
  </si>
  <si>
    <t>Gasket</t>
  </si>
  <si>
    <t>Note; 2nd stage planetary gear are wear a little (3pcs)</t>
  </si>
  <si>
    <t>RM-VOV-29SD</t>
  </si>
  <si>
    <t>Unit Price</t>
  </si>
  <si>
    <t>Total Price</t>
  </si>
  <si>
    <t>Brand</t>
  </si>
  <si>
    <t>Stock Status</t>
  </si>
  <si>
    <t>Total Amount</t>
  </si>
  <si>
    <t>volvo</t>
  </si>
  <si>
    <t>oem</t>
  </si>
  <si>
    <t>vk</t>
  </si>
  <si>
    <t>mata</t>
  </si>
  <si>
    <t>use</t>
  </si>
  <si>
    <t>Volvo</t>
  </si>
  <si>
    <t>Ex Stock</t>
  </si>
  <si>
    <t>OEM</t>
  </si>
  <si>
    <t>Ex Stock only 1pc</t>
  </si>
  <si>
    <t>f</t>
  </si>
  <si>
    <t>14596317-TK</t>
  </si>
  <si>
    <t>14596315-TK</t>
  </si>
  <si>
    <t>14547272-TK</t>
  </si>
  <si>
    <t>Tokor</t>
  </si>
  <si>
    <t>Tong Myung</t>
  </si>
  <si>
    <t>Ex Stock in Multipart</t>
  </si>
  <si>
    <t>13*15</t>
  </si>
  <si>
    <t>Local</t>
  </si>
  <si>
    <t>Ex Stock in HO</t>
  </si>
  <si>
    <t>Inquiry Date :</t>
  </si>
  <si>
    <t>Reply Date    :</t>
  </si>
  <si>
    <t>Ex Stock Is priority sale</t>
  </si>
  <si>
    <t>14596318-TK</t>
  </si>
  <si>
    <t>14596319 N</t>
  </si>
  <si>
    <t>China</t>
  </si>
  <si>
    <t>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</si>
</sst>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43" fontId="5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1" xfId="1" quotePrefix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quotePrefix="1" applyFont="1" applyFill="1" applyBorder="1" applyAlignment="1">
      <alignment horizontal="center" vertical="center"/>
    </xf>
    <xf numFmtId="0" fontId="0" fillId="0" borderId="3" xfId="0" quotePrefix="1" applyFont="1" applyFill="1" applyBorder="1" applyAlignment="1">
      <alignment horizontal="center" vertical="center"/>
    </xf>
    <xf numFmtId="164" fontId="3" fillId="0" borderId="0" xfId="2" applyNumberFormat="1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center" vertical="center"/>
    </xf>
    <xf numFmtId="164" fontId="0" fillId="0" borderId="0" xfId="2" applyNumberFormat="1" applyFont="1" applyFill="1" applyAlignment="1">
      <alignment horizontal="center"/>
    </xf>
    <xf numFmtId="164" fontId="1" fillId="0" borderId="3" xfId="2" applyNumberFormat="1" applyFont="1" applyBorder="1" applyAlignment="1">
      <alignment horizontal="center" vertical="center"/>
    </xf>
    <xf numFmtId="164" fontId="1" fillId="2" borderId="1" xfId="2" applyNumberFormat="1" applyFont="1" applyFill="1" applyBorder="1" applyAlignment="1">
      <alignment horizontal="center" vertical="center"/>
    </xf>
    <xf numFmtId="164" fontId="1" fillId="2" borderId="2" xfId="2" applyNumberFormat="1" applyFont="1" applyFill="1" applyBorder="1" applyAlignment="1">
      <alignment horizontal="center" vertical="center"/>
    </xf>
    <xf numFmtId="164" fontId="1" fillId="2" borderId="0" xfId="2" applyNumberFormat="1" applyFont="1" applyFill="1" applyBorder="1" applyAlignment="1">
      <alignment horizontal="center" vertical="center"/>
    </xf>
    <xf numFmtId="164" fontId="0" fillId="0" borderId="0" xfId="2" applyNumberFormat="1" applyFont="1" applyAlignment="1">
      <alignment horizontal="center"/>
    </xf>
    <xf numFmtId="164" fontId="3" fillId="0" borderId="0" xfId="2" applyNumberFormat="1" applyFont="1" applyFill="1" applyAlignment="1">
      <alignment horizontal="left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4" xfId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164" fontId="1" fillId="3" borderId="2" xfId="2" applyNumberFormat="1" applyFont="1" applyFill="1" applyBorder="1" applyAlignment="1">
      <alignment horizontal="center" vertical="center"/>
    </xf>
    <xf numFmtId="164" fontId="1" fillId="3" borderId="1" xfId="2" applyNumberFormat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vertical="center"/>
    </xf>
    <xf numFmtId="0" fontId="4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164" fontId="1" fillId="3" borderId="1" xfId="0" quotePrefix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64" fontId="3" fillId="0" borderId="0" xfId="2" applyNumberFormat="1" applyFont="1" applyFill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164" fontId="1" fillId="0" borderId="4" xfId="2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/>
          <cell r="AJ2"/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/>
          <cell r="AJ2"/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1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/>
          <cell r="AM2"/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10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2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1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1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10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29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9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/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0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/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/>
          <cell r="AM1094">
            <v>0</v>
          </cell>
        </row>
        <row r="1095">
          <cell r="E1095"/>
          <cell r="AM1095">
            <v>0</v>
          </cell>
        </row>
        <row r="1096">
          <cell r="E1096"/>
          <cell r="AM1096">
            <v>0</v>
          </cell>
        </row>
        <row r="1097">
          <cell r="E1097"/>
          <cell r="AM1097">
            <v>0</v>
          </cell>
        </row>
        <row r="1098">
          <cell r="E1098"/>
          <cell r="AM1098">
            <v>0</v>
          </cell>
        </row>
        <row r="1099">
          <cell r="E1099"/>
          <cell r="AM1099">
            <v>0</v>
          </cell>
        </row>
        <row r="1100">
          <cell r="E1100"/>
          <cell r="AM1100">
            <v>0</v>
          </cell>
        </row>
        <row r="1101">
          <cell r="E1101"/>
          <cell r="AM1101">
            <v>0</v>
          </cell>
        </row>
        <row r="1102">
          <cell r="E1102"/>
          <cell r="AM1102">
            <v>0</v>
          </cell>
        </row>
        <row r="1103">
          <cell r="E1103"/>
          <cell r="AM1103">
            <v>0</v>
          </cell>
        </row>
        <row r="1104">
          <cell r="E1104"/>
          <cell r="AM1104">
            <v>0</v>
          </cell>
        </row>
        <row r="1105">
          <cell r="E1105"/>
          <cell r="AM1105">
            <v>0</v>
          </cell>
        </row>
        <row r="1106">
          <cell r="E1106"/>
          <cell r="AM1106">
            <v>0</v>
          </cell>
        </row>
        <row r="1107">
          <cell r="E1107"/>
          <cell r="AM1107">
            <v>0</v>
          </cell>
        </row>
        <row r="1108">
          <cell r="E1108"/>
          <cell r="AM1108">
            <v>0</v>
          </cell>
        </row>
        <row r="1109">
          <cell r="E1109"/>
          <cell r="AM1109">
            <v>0</v>
          </cell>
        </row>
        <row r="1110">
          <cell r="E1110"/>
          <cell r="AM1110">
            <v>0</v>
          </cell>
        </row>
        <row r="1111">
          <cell r="E1111"/>
          <cell r="AM1111">
            <v>0</v>
          </cell>
        </row>
        <row r="1112">
          <cell r="E1112"/>
          <cell r="AM1112">
            <v>0</v>
          </cell>
        </row>
        <row r="1113">
          <cell r="E1113"/>
          <cell r="AM1113">
            <v>0</v>
          </cell>
        </row>
        <row r="1114">
          <cell r="E1114"/>
          <cell r="AM1114">
            <v>0</v>
          </cell>
        </row>
        <row r="1115">
          <cell r="E1115"/>
          <cell r="AM1115">
            <v>0</v>
          </cell>
        </row>
        <row r="1116">
          <cell r="E1116"/>
          <cell r="AM1116">
            <v>0</v>
          </cell>
        </row>
        <row r="1117">
          <cell r="E1117"/>
          <cell r="AM1117">
            <v>0</v>
          </cell>
        </row>
        <row r="1118">
          <cell r="E1118"/>
          <cell r="AM1118">
            <v>0</v>
          </cell>
        </row>
        <row r="1119">
          <cell r="E1119"/>
          <cell r="AM1119">
            <v>0</v>
          </cell>
        </row>
        <row r="1120">
          <cell r="E1120"/>
          <cell r="AM1120">
            <v>0</v>
          </cell>
        </row>
        <row r="1121">
          <cell r="E1121"/>
          <cell r="AM1121">
            <v>0</v>
          </cell>
        </row>
        <row r="1122">
          <cell r="E1122"/>
          <cell r="AM1122">
            <v>0</v>
          </cell>
        </row>
        <row r="1123">
          <cell r="E1123"/>
          <cell r="AM1123">
            <v>0</v>
          </cell>
        </row>
        <row r="1124">
          <cell r="E1124"/>
          <cell r="AM1124">
            <v>0</v>
          </cell>
        </row>
        <row r="1125">
          <cell r="E1125"/>
          <cell r="AM1125">
            <v>0</v>
          </cell>
        </row>
        <row r="1126">
          <cell r="E1126"/>
          <cell r="AM1126">
            <v>0</v>
          </cell>
        </row>
        <row r="1127">
          <cell r="E1127"/>
          <cell r="AM1127">
            <v>0</v>
          </cell>
        </row>
        <row r="1128">
          <cell r="E1128"/>
          <cell r="AM1128">
            <v>0</v>
          </cell>
        </row>
        <row r="1129">
          <cell r="E1129"/>
          <cell r="AM1129">
            <v>0</v>
          </cell>
        </row>
        <row r="1130">
          <cell r="E1130"/>
          <cell r="AM1130">
            <v>0</v>
          </cell>
        </row>
        <row r="1131">
          <cell r="E1131"/>
          <cell r="AM1131">
            <v>0</v>
          </cell>
        </row>
        <row r="1132">
          <cell r="E1132"/>
          <cell r="AM1132">
            <v>0</v>
          </cell>
        </row>
        <row r="1133">
          <cell r="E1133"/>
          <cell r="AM1133">
            <v>0</v>
          </cell>
        </row>
        <row r="1134">
          <cell r="E1134"/>
          <cell r="AM1134">
            <v>0</v>
          </cell>
        </row>
        <row r="1135">
          <cell r="E1135"/>
          <cell r="AM1135">
            <v>0</v>
          </cell>
        </row>
        <row r="1136">
          <cell r="E1136"/>
          <cell r="AM1136">
            <v>0</v>
          </cell>
        </row>
        <row r="1137">
          <cell r="E1137"/>
          <cell r="AM1137">
            <v>0</v>
          </cell>
        </row>
        <row r="1138">
          <cell r="E1138"/>
          <cell r="AM1138">
            <v>0</v>
          </cell>
        </row>
        <row r="1139">
          <cell r="E1139"/>
          <cell r="AM1139">
            <v>0</v>
          </cell>
        </row>
        <row r="1140">
          <cell r="E1140"/>
          <cell r="AM1140">
            <v>0</v>
          </cell>
        </row>
        <row r="1141">
          <cell r="E1141"/>
          <cell r="AM1141">
            <v>0</v>
          </cell>
        </row>
        <row r="1142">
          <cell r="E1142"/>
          <cell r="AM1142">
            <v>0</v>
          </cell>
        </row>
        <row r="1143">
          <cell r="E1143"/>
          <cell r="AM1143">
            <v>0</v>
          </cell>
        </row>
        <row r="1144">
          <cell r="E1144"/>
          <cell r="AM1144">
            <v>0</v>
          </cell>
        </row>
        <row r="1145">
          <cell r="E1145"/>
          <cell r="AM1145">
            <v>0</v>
          </cell>
        </row>
        <row r="1146">
          <cell r="E1146"/>
          <cell r="AM1146">
            <v>0</v>
          </cell>
        </row>
        <row r="1147">
          <cell r="E1147"/>
          <cell r="AM1147">
            <v>0</v>
          </cell>
        </row>
        <row r="1148">
          <cell r="E1148"/>
          <cell r="AM1148">
            <v>0</v>
          </cell>
        </row>
        <row r="1149">
          <cell r="E1149"/>
          <cell r="AM1149">
            <v>0</v>
          </cell>
        </row>
        <row r="1150">
          <cell r="E1150"/>
          <cell r="AM1150"/>
        </row>
        <row r="1151">
          <cell r="E1151"/>
          <cell r="AM1151"/>
        </row>
        <row r="1152">
          <cell r="E1152"/>
          <cell r="AM1152"/>
        </row>
        <row r="1153">
          <cell r="E1153"/>
          <cell r="AM1153"/>
        </row>
        <row r="1154">
          <cell r="E1154"/>
          <cell r="AM1154"/>
        </row>
        <row r="1155">
          <cell r="E1155"/>
          <cell r="AM1155"/>
        </row>
        <row r="1156">
          <cell r="E1156"/>
          <cell r="AM1156"/>
        </row>
        <row r="1157">
          <cell r="E1157"/>
          <cell r="AM1157"/>
        </row>
        <row r="1158">
          <cell r="E1158"/>
          <cell r="AM1158"/>
        </row>
        <row r="1159">
          <cell r="E1159"/>
          <cell r="AM1159"/>
        </row>
        <row r="1160">
          <cell r="E1160"/>
          <cell r="AM1160"/>
        </row>
        <row r="1161">
          <cell r="E1161"/>
          <cell r="AM1161"/>
        </row>
        <row r="1162">
          <cell r="E1162"/>
          <cell r="AM1162"/>
        </row>
        <row r="1163">
          <cell r="E1163"/>
          <cell r="AM1163"/>
        </row>
        <row r="1164">
          <cell r="E1164"/>
          <cell r="AM1164"/>
        </row>
        <row r="1165">
          <cell r="E1165"/>
          <cell r="AM1165"/>
        </row>
        <row r="1166">
          <cell r="E1166"/>
          <cell r="AM1166"/>
        </row>
        <row r="1167">
          <cell r="E1167"/>
          <cell r="AM1167"/>
        </row>
        <row r="1168">
          <cell r="E1168"/>
          <cell r="AM1168"/>
        </row>
        <row r="1169">
          <cell r="E1169"/>
          <cell r="AM1169"/>
        </row>
        <row r="1170">
          <cell r="E1170"/>
          <cell r="AM1170"/>
        </row>
        <row r="1171">
          <cell r="E1171"/>
          <cell r="AM1171"/>
        </row>
        <row r="1172">
          <cell r="E1172"/>
          <cell r="AM1172"/>
        </row>
        <row r="1173">
          <cell r="E1173"/>
          <cell r="AM1173"/>
        </row>
        <row r="1174">
          <cell r="E1174"/>
          <cell r="AM1174"/>
        </row>
        <row r="1175">
          <cell r="E1175"/>
          <cell r="AM1175"/>
        </row>
        <row r="1176">
          <cell r="E1176"/>
          <cell r="AM1176"/>
        </row>
        <row r="1177">
          <cell r="E1177"/>
          <cell r="AM1177"/>
        </row>
        <row r="1178">
          <cell r="E1178"/>
          <cell r="AM1178"/>
        </row>
        <row r="1179">
          <cell r="E1179"/>
          <cell r="AM1179"/>
        </row>
        <row r="1180">
          <cell r="E1180"/>
          <cell r="AM1180"/>
        </row>
        <row r="1181">
          <cell r="E1181"/>
          <cell r="AM1181"/>
        </row>
        <row r="1182">
          <cell r="E1182"/>
          <cell r="AM1182"/>
        </row>
        <row r="1183">
          <cell r="E1183"/>
          <cell r="AM1183"/>
        </row>
        <row r="1184">
          <cell r="E1184"/>
          <cell r="AM1184"/>
        </row>
        <row r="1185">
          <cell r="E1185"/>
          <cell r="AM1185"/>
        </row>
        <row r="1186">
          <cell r="E1186"/>
          <cell r="AM1186"/>
        </row>
        <row r="1187">
          <cell r="E1187"/>
          <cell r="AM1187"/>
        </row>
        <row r="1188">
          <cell r="E1188"/>
          <cell r="AM1188"/>
        </row>
        <row r="1189">
          <cell r="E1189"/>
          <cell r="AM1189"/>
        </row>
        <row r="1190">
          <cell r="E1190"/>
          <cell r="AM1190"/>
        </row>
        <row r="1191">
          <cell r="E1191"/>
          <cell r="AM1191"/>
        </row>
        <row r="1192">
          <cell r="E1192"/>
          <cell r="AM1192"/>
        </row>
        <row r="1193">
          <cell r="E1193"/>
          <cell r="AM1193"/>
        </row>
        <row r="1194">
          <cell r="E1194"/>
          <cell r="AM1194"/>
        </row>
        <row r="1195">
          <cell r="E1195"/>
          <cell r="AM1195"/>
        </row>
        <row r="1196">
          <cell r="E1196"/>
          <cell r="AM1196"/>
        </row>
        <row r="1197">
          <cell r="E1197"/>
          <cell r="AM1197"/>
        </row>
        <row r="1198">
          <cell r="E1198"/>
          <cell r="AM1198"/>
        </row>
        <row r="1199">
          <cell r="E1199"/>
          <cell r="AM1199"/>
        </row>
        <row r="1200">
          <cell r="E1200"/>
          <cell r="AM1200"/>
        </row>
        <row r="1201">
          <cell r="E1201"/>
          <cell r="AM1201"/>
        </row>
        <row r="1202">
          <cell r="E1202"/>
          <cell r="AM1202"/>
        </row>
        <row r="1203">
          <cell r="E1203"/>
          <cell r="AM1203"/>
        </row>
        <row r="1204">
          <cell r="E1204"/>
          <cell r="AM1204"/>
        </row>
        <row r="1205">
          <cell r="E1205"/>
          <cell r="AM1205"/>
        </row>
        <row r="1206">
          <cell r="E1206"/>
          <cell r="AM1206"/>
        </row>
        <row r="1207">
          <cell r="E1207"/>
          <cell r="AM1207"/>
        </row>
        <row r="1208">
          <cell r="E1208"/>
          <cell r="AM1208"/>
        </row>
        <row r="1209">
          <cell r="E1209"/>
          <cell r="AM1209"/>
        </row>
        <row r="1210">
          <cell r="E1210"/>
          <cell r="AM1210"/>
        </row>
        <row r="1211">
          <cell r="E1211"/>
          <cell r="AM1211"/>
        </row>
        <row r="1212">
          <cell r="E1212"/>
          <cell r="AM1212"/>
        </row>
        <row r="1213">
          <cell r="E1213"/>
          <cell r="AM1213"/>
        </row>
        <row r="1214">
          <cell r="E1214"/>
          <cell r="AM1214"/>
        </row>
        <row r="1215">
          <cell r="E1215"/>
          <cell r="AM1215"/>
        </row>
        <row r="1216">
          <cell r="E1216"/>
          <cell r="AM1216"/>
        </row>
        <row r="1217">
          <cell r="E1217"/>
          <cell r="AM1217"/>
        </row>
        <row r="1218">
          <cell r="E1218"/>
          <cell r="AM1218"/>
        </row>
        <row r="1219">
          <cell r="E1219"/>
          <cell r="AM1219"/>
        </row>
        <row r="1220">
          <cell r="E1220"/>
          <cell r="AM1220"/>
        </row>
        <row r="1221">
          <cell r="E1221"/>
          <cell r="AM1221"/>
        </row>
        <row r="1222">
          <cell r="E1222"/>
          <cell r="AM1222"/>
        </row>
        <row r="1223">
          <cell r="E1223"/>
          <cell r="AM1223"/>
        </row>
        <row r="1224">
          <cell r="E1224"/>
          <cell r="AM1224"/>
        </row>
        <row r="1225">
          <cell r="E1225"/>
          <cell r="AM1225"/>
        </row>
        <row r="1226">
          <cell r="E1226"/>
          <cell r="AM1226"/>
        </row>
        <row r="1227">
          <cell r="E1227"/>
          <cell r="AM1227"/>
        </row>
        <row r="1228">
          <cell r="E1228"/>
          <cell r="AM1228"/>
        </row>
        <row r="1229">
          <cell r="E1229"/>
          <cell r="AM1229"/>
        </row>
        <row r="1230">
          <cell r="E1230"/>
          <cell r="AM1230"/>
        </row>
        <row r="1231">
          <cell r="E1231"/>
          <cell r="AM1231"/>
        </row>
        <row r="1232">
          <cell r="E1232"/>
          <cell r="AM1232"/>
        </row>
        <row r="1233">
          <cell r="E1233"/>
          <cell r="AM1233"/>
        </row>
        <row r="1234">
          <cell r="E1234"/>
          <cell r="AM1234"/>
        </row>
        <row r="1235">
          <cell r="E1235"/>
          <cell r="AM1235"/>
        </row>
        <row r="1236">
          <cell r="E1236"/>
          <cell r="AM1236"/>
        </row>
        <row r="1237">
          <cell r="E1237"/>
          <cell r="AM1237"/>
        </row>
        <row r="1238">
          <cell r="E1238"/>
          <cell r="AM1238"/>
        </row>
        <row r="1239">
          <cell r="E1239"/>
          <cell r="AM1239"/>
        </row>
        <row r="1240">
          <cell r="E1240"/>
          <cell r="AM1240"/>
        </row>
        <row r="1241">
          <cell r="E1241"/>
          <cell r="AM1241"/>
        </row>
        <row r="1242">
          <cell r="E1242"/>
          <cell r="AM1242"/>
        </row>
        <row r="1243">
          <cell r="E1243"/>
          <cell r="AM1243"/>
        </row>
        <row r="1244">
          <cell r="E1244"/>
          <cell r="AM1244"/>
        </row>
        <row r="1245">
          <cell r="E1245"/>
          <cell r="AM1245"/>
        </row>
        <row r="1246">
          <cell r="E1246"/>
          <cell r="AM1246"/>
        </row>
        <row r="1247">
          <cell r="E1247"/>
          <cell r="AM1247"/>
        </row>
        <row r="1248">
          <cell r="E1248"/>
          <cell r="AM1248"/>
        </row>
        <row r="1249">
          <cell r="E1249"/>
          <cell r="AM1249"/>
        </row>
        <row r="1250">
          <cell r="E1250"/>
          <cell r="AM1250"/>
        </row>
        <row r="1251">
          <cell r="E1251"/>
          <cell r="AM1251"/>
        </row>
        <row r="1252">
          <cell r="E1252"/>
          <cell r="AM1252"/>
        </row>
        <row r="1253">
          <cell r="E1253"/>
          <cell r="AM1253"/>
        </row>
        <row r="1254">
          <cell r="E1254"/>
          <cell r="AM1254"/>
        </row>
        <row r="1255">
          <cell r="E1255"/>
          <cell r="AM1255"/>
        </row>
        <row r="1256">
          <cell r="E1256"/>
          <cell r="AM1256"/>
        </row>
        <row r="1257">
          <cell r="E1257"/>
          <cell r="AM1257"/>
        </row>
        <row r="1258">
          <cell r="E1258"/>
          <cell r="AM1258"/>
        </row>
        <row r="1259">
          <cell r="E1259"/>
          <cell r="AM1259"/>
        </row>
        <row r="1260">
          <cell r="E1260"/>
          <cell r="AM1260"/>
        </row>
        <row r="1261">
          <cell r="E1261"/>
          <cell r="AM1261"/>
        </row>
        <row r="1262">
          <cell r="E1262"/>
          <cell r="AM1262"/>
        </row>
        <row r="1263">
          <cell r="E1263"/>
          <cell r="AM1263"/>
        </row>
        <row r="1264">
          <cell r="E1264"/>
          <cell r="AM1264"/>
        </row>
        <row r="1265">
          <cell r="E1265"/>
          <cell r="AM1265"/>
        </row>
        <row r="1266">
          <cell r="E1266"/>
          <cell r="AM1266"/>
        </row>
        <row r="1267">
          <cell r="E1267"/>
          <cell r="AM1267"/>
        </row>
        <row r="1268">
          <cell r="E1268"/>
          <cell r="AM1268"/>
        </row>
        <row r="1269">
          <cell r="E1269"/>
          <cell r="AM1269"/>
        </row>
        <row r="1270">
          <cell r="E1270"/>
          <cell r="AM1270"/>
        </row>
        <row r="1271">
          <cell r="E1271"/>
          <cell r="AM1271"/>
        </row>
        <row r="1272">
          <cell r="E1272"/>
          <cell r="AM1272"/>
        </row>
        <row r="1273">
          <cell r="E1273"/>
          <cell r="AM1273"/>
        </row>
        <row r="1274">
          <cell r="E1274"/>
          <cell r="AM1274"/>
        </row>
        <row r="1275">
          <cell r="E1275"/>
          <cell r="AM1275"/>
        </row>
        <row r="1276">
          <cell r="E1276"/>
          <cell r="AM1276"/>
        </row>
        <row r="1277">
          <cell r="E1277"/>
          <cell r="AM1277"/>
        </row>
        <row r="1278">
          <cell r="E1278"/>
          <cell r="AM1278"/>
        </row>
        <row r="1279">
          <cell r="E1279"/>
          <cell r="AM1279"/>
        </row>
        <row r="1280">
          <cell r="E1280"/>
          <cell r="AM1280"/>
        </row>
        <row r="1281">
          <cell r="E1281"/>
          <cell r="AM1281"/>
        </row>
        <row r="1282">
          <cell r="E1282"/>
          <cell r="AM1282"/>
        </row>
        <row r="1283">
          <cell r="E1283"/>
          <cell r="AM1283"/>
        </row>
        <row r="1284">
          <cell r="E1284"/>
          <cell r="AM1284"/>
        </row>
        <row r="1285">
          <cell r="E1285"/>
          <cell r="AM1285"/>
        </row>
        <row r="1286">
          <cell r="E1286"/>
          <cell r="AM1286"/>
        </row>
        <row r="1287">
          <cell r="E1287"/>
          <cell r="AM1287"/>
        </row>
        <row r="1288">
          <cell r="E1288"/>
          <cell r="AM1288"/>
        </row>
        <row r="1289">
          <cell r="E1289"/>
          <cell r="AM1289"/>
        </row>
        <row r="1290">
          <cell r="E1290"/>
          <cell r="AM1290"/>
        </row>
        <row r="1291">
          <cell r="E1291"/>
          <cell r="AM1291"/>
        </row>
        <row r="1292">
          <cell r="E1292"/>
          <cell r="AM1292"/>
        </row>
        <row r="1293">
          <cell r="E1293"/>
          <cell r="AM1293"/>
        </row>
        <row r="1294">
          <cell r="E1294"/>
          <cell r="AM1294"/>
        </row>
        <row r="1295">
          <cell r="E1295"/>
          <cell r="AM1295"/>
        </row>
        <row r="1296">
          <cell r="E1296"/>
          <cell r="AM1296"/>
        </row>
        <row r="1297">
          <cell r="E1297"/>
          <cell r="AM1297"/>
        </row>
        <row r="1298">
          <cell r="E1298"/>
          <cell r="AM1298"/>
        </row>
        <row r="1299">
          <cell r="E1299"/>
          <cell r="AM1299"/>
        </row>
        <row r="1300">
          <cell r="E1300"/>
          <cell r="AM1300"/>
        </row>
        <row r="1301">
          <cell r="E1301"/>
          <cell r="AM1301"/>
        </row>
        <row r="1302">
          <cell r="E1302"/>
          <cell r="AM1302"/>
        </row>
        <row r="1303">
          <cell r="E1303"/>
          <cell r="AM1303"/>
        </row>
        <row r="1304">
          <cell r="E1304"/>
          <cell r="AM1304"/>
        </row>
        <row r="1305">
          <cell r="E1305"/>
          <cell r="AM1305"/>
        </row>
        <row r="1306">
          <cell r="E1306"/>
          <cell r="AM1306"/>
        </row>
        <row r="1307">
          <cell r="E1307"/>
          <cell r="AM1307"/>
        </row>
        <row r="1308">
          <cell r="E1308"/>
          <cell r="AM1308"/>
        </row>
        <row r="1309">
          <cell r="E1309"/>
          <cell r="AM1309"/>
        </row>
        <row r="1310">
          <cell r="E1310"/>
          <cell r="AM1310"/>
        </row>
        <row r="1311">
          <cell r="E1311"/>
          <cell r="AM1311"/>
        </row>
        <row r="1312">
          <cell r="E1312"/>
          <cell r="AM1312"/>
        </row>
        <row r="1313">
          <cell r="E1313"/>
          <cell r="AM1313"/>
        </row>
        <row r="1314">
          <cell r="E1314"/>
          <cell r="AM1314"/>
        </row>
        <row r="1315">
          <cell r="E1315"/>
          <cell r="AM1315"/>
        </row>
        <row r="1316">
          <cell r="E1316"/>
          <cell r="AM1316"/>
        </row>
        <row r="1317">
          <cell r="E1317"/>
          <cell r="AM1317"/>
        </row>
        <row r="1318">
          <cell r="E1318"/>
          <cell r="AM1318"/>
        </row>
        <row r="1319">
          <cell r="E1319"/>
          <cell r="AM1319"/>
        </row>
        <row r="1320">
          <cell r="E1320"/>
          <cell r="AM1320"/>
        </row>
        <row r="1321">
          <cell r="E1321"/>
          <cell r="AM1321"/>
        </row>
        <row r="1322">
          <cell r="E1322"/>
          <cell r="AM1322"/>
        </row>
        <row r="1323">
          <cell r="E1323"/>
          <cell r="AM1323"/>
        </row>
        <row r="1324">
          <cell r="E1324"/>
          <cell r="AM1324"/>
        </row>
        <row r="1325">
          <cell r="E1325"/>
          <cell r="AM1325"/>
        </row>
        <row r="1326">
          <cell r="E1326"/>
          <cell r="AM1326"/>
        </row>
        <row r="1327">
          <cell r="E1327"/>
          <cell r="AM1327"/>
        </row>
        <row r="1328">
          <cell r="E1328"/>
          <cell r="AM1328"/>
        </row>
        <row r="1329">
          <cell r="E1329"/>
          <cell r="AM1329"/>
        </row>
        <row r="1330">
          <cell r="E1330"/>
          <cell r="AM1330"/>
        </row>
        <row r="1331">
          <cell r="E1331"/>
          <cell r="AM1331"/>
        </row>
        <row r="1332">
          <cell r="E1332"/>
          <cell r="AM1332"/>
        </row>
        <row r="1333">
          <cell r="E1333"/>
          <cell r="AM1333"/>
        </row>
        <row r="1334">
          <cell r="E1334"/>
          <cell r="AM1334"/>
        </row>
        <row r="1335">
          <cell r="E1335"/>
          <cell r="AM1335"/>
        </row>
        <row r="1336">
          <cell r="E1336"/>
          <cell r="AM1336"/>
        </row>
        <row r="1337">
          <cell r="E1337"/>
          <cell r="AM1337"/>
        </row>
        <row r="1338">
          <cell r="E1338"/>
          <cell r="AM1338"/>
        </row>
        <row r="1339">
          <cell r="E1339"/>
          <cell r="AM1339"/>
        </row>
        <row r="1340">
          <cell r="E1340"/>
          <cell r="AM1340"/>
        </row>
        <row r="1341">
          <cell r="E1341"/>
          <cell r="AM1341"/>
        </row>
        <row r="1342">
          <cell r="E1342"/>
          <cell r="AM1342"/>
        </row>
        <row r="1343">
          <cell r="E1343"/>
          <cell r="AM1343"/>
        </row>
        <row r="1344">
          <cell r="E1344"/>
          <cell r="AM1344"/>
        </row>
        <row r="1345">
          <cell r="E1345"/>
          <cell r="AM1345"/>
        </row>
        <row r="1346">
          <cell r="E1346"/>
          <cell r="AM1346"/>
        </row>
        <row r="1347">
          <cell r="E1347"/>
          <cell r="AM1347"/>
        </row>
        <row r="1348">
          <cell r="E1348"/>
          <cell r="AM1348"/>
        </row>
        <row r="1349">
          <cell r="E1349"/>
          <cell r="AM1349"/>
        </row>
        <row r="1350">
          <cell r="E1350"/>
          <cell r="AM1350"/>
        </row>
        <row r="1351">
          <cell r="E1351"/>
          <cell r="AM1351"/>
        </row>
        <row r="1352">
          <cell r="E1352"/>
          <cell r="AM1352"/>
        </row>
        <row r="1353">
          <cell r="E1353"/>
          <cell r="AM1353"/>
        </row>
        <row r="1354">
          <cell r="E1354"/>
          <cell r="AM1354"/>
        </row>
        <row r="1355">
          <cell r="E1355"/>
          <cell r="AM1355"/>
        </row>
        <row r="1356">
          <cell r="E1356"/>
          <cell r="AM1356"/>
        </row>
        <row r="1357">
          <cell r="E1357"/>
          <cell r="AM1357"/>
        </row>
        <row r="1358">
          <cell r="E1358"/>
          <cell r="AM1358"/>
        </row>
        <row r="1359">
          <cell r="E1359"/>
          <cell r="AM1359"/>
        </row>
        <row r="1360">
          <cell r="E1360"/>
          <cell r="AM1360"/>
        </row>
        <row r="1361">
          <cell r="E1361"/>
          <cell r="AM1361"/>
        </row>
        <row r="1362">
          <cell r="E1362"/>
          <cell r="AM1362"/>
        </row>
        <row r="1363">
          <cell r="E1363"/>
          <cell r="AM1363"/>
        </row>
        <row r="1364">
          <cell r="E1364"/>
          <cell r="AM1364"/>
        </row>
        <row r="1365">
          <cell r="E1365"/>
          <cell r="AM1365"/>
        </row>
        <row r="1366">
          <cell r="E1366"/>
          <cell r="AM1366"/>
        </row>
        <row r="1367">
          <cell r="E1367"/>
          <cell r="AM1367"/>
        </row>
        <row r="1368">
          <cell r="E1368"/>
          <cell r="AM1368"/>
        </row>
        <row r="1369">
          <cell r="E1369"/>
          <cell r="AM1369"/>
        </row>
        <row r="1370">
          <cell r="E1370"/>
          <cell r="AM1370"/>
        </row>
        <row r="1371">
          <cell r="E1371"/>
          <cell r="AM1371"/>
        </row>
        <row r="1372">
          <cell r="E1372"/>
          <cell r="AM1372"/>
        </row>
        <row r="1373">
          <cell r="E1373"/>
          <cell r="AM1373"/>
        </row>
        <row r="1374">
          <cell r="E1374"/>
          <cell r="AM1374"/>
        </row>
        <row r="1375">
          <cell r="E1375"/>
          <cell r="AM1375"/>
        </row>
        <row r="1376">
          <cell r="E1376"/>
          <cell r="AM1376"/>
        </row>
        <row r="1377">
          <cell r="E1377"/>
          <cell r="AM1377"/>
        </row>
        <row r="1378">
          <cell r="E1378"/>
          <cell r="AM1378"/>
        </row>
        <row r="1379">
          <cell r="E1379"/>
          <cell r="AM1379"/>
        </row>
        <row r="1380">
          <cell r="E1380"/>
          <cell r="AM1380"/>
        </row>
        <row r="1381">
          <cell r="E1381"/>
          <cell r="AM1381"/>
        </row>
        <row r="1382">
          <cell r="E1382"/>
          <cell r="AM1382"/>
        </row>
        <row r="1383">
          <cell r="E1383"/>
          <cell r="AM1383"/>
        </row>
        <row r="1384">
          <cell r="E1384"/>
          <cell r="AM1384"/>
        </row>
        <row r="1385">
          <cell r="E1385"/>
          <cell r="AM1385"/>
        </row>
        <row r="1386">
          <cell r="E1386"/>
          <cell r="AM1386"/>
        </row>
        <row r="1387">
          <cell r="E1387"/>
          <cell r="AM1387"/>
        </row>
        <row r="1388">
          <cell r="E1388"/>
          <cell r="AM1388"/>
        </row>
        <row r="1389">
          <cell r="E1389"/>
          <cell r="AM1389"/>
        </row>
        <row r="1390">
          <cell r="E1390"/>
          <cell r="AM1390"/>
        </row>
        <row r="1391">
          <cell r="E1391"/>
          <cell r="AM1391"/>
        </row>
        <row r="1392">
          <cell r="E1392"/>
          <cell r="AM1392"/>
        </row>
        <row r="1393">
          <cell r="E1393"/>
          <cell r="AM1393"/>
        </row>
        <row r="1394">
          <cell r="E1394"/>
          <cell r="AM1394"/>
        </row>
        <row r="1395">
          <cell r="E1395"/>
          <cell r="AM1395"/>
        </row>
        <row r="1396">
          <cell r="E1396"/>
          <cell r="AM1396"/>
        </row>
        <row r="1397">
          <cell r="E1397"/>
          <cell r="AM1397"/>
        </row>
        <row r="1398">
          <cell r="E1398"/>
          <cell r="AM1398"/>
        </row>
        <row r="1399">
          <cell r="E1399"/>
          <cell r="AM1399"/>
        </row>
        <row r="1400">
          <cell r="E1400"/>
          <cell r="AM1400"/>
        </row>
        <row r="1401">
          <cell r="E1401"/>
          <cell r="AM1401"/>
        </row>
        <row r="1402">
          <cell r="E1402"/>
          <cell r="AM1402"/>
        </row>
        <row r="1403">
          <cell r="E1403"/>
          <cell r="AM1403"/>
        </row>
        <row r="1404">
          <cell r="E1404"/>
          <cell r="AM1404"/>
        </row>
        <row r="1405">
          <cell r="E1405"/>
          <cell r="AM1405"/>
        </row>
        <row r="1406">
          <cell r="E1406"/>
          <cell r="AM1406"/>
        </row>
        <row r="1407">
          <cell r="E1407"/>
          <cell r="AM1407"/>
        </row>
        <row r="1408">
          <cell r="E1408"/>
          <cell r="AM1408"/>
        </row>
        <row r="1409">
          <cell r="E1409"/>
          <cell r="AM1409"/>
        </row>
        <row r="1410">
          <cell r="E1410"/>
          <cell r="AM1410"/>
        </row>
        <row r="1411">
          <cell r="E1411"/>
          <cell r="AM1411"/>
        </row>
        <row r="1412">
          <cell r="E1412"/>
          <cell r="AM1412"/>
        </row>
        <row r="1413">
          <cell r="E1413"/>
          <cell r="AM1413"/>
        </row>
        <row r="1414">
          <cell r="E1414"/>
          <cell r="AM1414"/>
        </row>
        <row r="1415">
          <cell r="E1415"/>
          <cell r="AM1415"/>
        </row>
        <row r="1416">
          <cell r="E1416"/>
          <cell r="AM1416"/>
        </row>
        <row r="1417">
          <cell r="E1417"/>
          <cell r="AM1417"/>
        </row>
        <row r="1418">
          <cell r="E1418"/>
          <cell r="AM1418"/>
        </row>
        <row r="1419">
          <cell r="E1419"/>
          <cell r="AM1419"/>
        </row>
        <row r="1420">
          <cell r="E1420"/>
          <cell r="AM1420"/>
        </row>
        <row r="1421">
          <cell r="E1421"/>
          <cell r="AM1421"/>
        </row>
        <row r="1422">
          <cell r="E1422"/>
          <cell r="AM1422"/>
        </row>
        <row r="1423">
          <cell r="E1423"/>
          <cell r="AM1423"/>
        </row>
        <row r="1424">
          <cell r="E1424"/>
          <cell r="AM1424"/>
        </row>
        <row r="1425">
          <cell r="E1425"/>
          <cell r="AM1425"/>
        </row>
        <row r="1426">
          <cell r="E1426"/>
          <cell r="AM1426"/>
        </row>
        <row r="1427">
          <cell r="E1427"/>
          <cell r="AM1427"/>
        </row>
        <row r="1428">
          <cell r="E1428"/>
          <cell r="AM1428"/>
        </row>
        <row r="1429">
          <cell r="E1429"/>
          <cell r="AM1429"/>
        </row>
        <row r="1430">
          <cell r="E1430"/>
          <cell r="AM1430"/>
        </row>
        <row r="1431">
          <cell r="E1431"/>
          <cell r="AM1431"/>
        </row>
        <row r="1432">
          <cell r="E1432"/>
          <cell r="AM1432"/>
        </row>
        <row r="1433">
          <cell r="E1433"/>
          <cell r="AM1433"/>
        </row>
        <row r="1434">
          <cell r="E1434"/>
          <cell r="AM1434"/>
        </row>
        <row r="1435">
          <cell r="E1435"/>
          <cell r="AM1435"/>
        </row>
        <row r="1436">
          <cell r="E1436"/>
          <cell r="AM1436"/>
        </row>
        <row r="1437">
          <cell r="E1437"/>
          <cell r="AM1437"/>
        </row>
        <row r="1438">
          <cell r="E1438"/>
          <cell r="AM1438"/>
        </row>
        <row r="1439">
          <cell r="E1439"/>
          <cell r="AM1439"/>
        </row>
        <row r="1440">
          <cell r="E1440"/>
          <cell r="AM1440"/>
        </row>
        <row r="1441">
          <cell r="E1441"/>
          <cell r="AM1441"/>
        </row>
        <row r="1442">
          <cell r="E1442"/>
          <cell r="AM1442"/>
        </row>
        <row r="1443">
          <cell r="E1443"/>
          <cell r="AM1443"/>
        </row>
        <row r="1444">
          <cell r="E1444"/>
          <cell r="AM1444"/>
        </row>
        <row r="1445">
          <cell r="E1445"/>
          <cell r="AM1445"/>
        </row>
        <row r="1446">
          <cell r="E1446"/>
          <cell r="AM1446"/>
        </row>
        <row r="1447">
          <cell r="E1447"/>
          <cell r="AM1447"/>
        </row>
        <row r="1448">
          <cell r="E1448"/>
          <cell r="AM1448"/>
        </row>
        <row r="1449">
          <cell r="E1449"/>
          <cell r="AM1449"/>
        </row>
        <row r="1450">
          <cell r="E1450"/>
          <cell r="AM1450"/>
        </row>
        <row r="1451">
          <cell r="E1451"/>
          <cell r="AM1451"/>
        </row>
        <row r="1452">
          <cell r="E1452"/>
          <cell r="AM1452"/>
        </row>
        <row r="1453">
          <cell r="E1453"/>
          <cell r="AM1453"/>
        </row>
        <row r="1454">
          <cell r="E1454"/>
          <cell r="AM1454"/>
        </row>
        <row r="1455">
          <cell r="E1455"/>
          <cell r="AM1455"/>
        </row>
        <row r="1456">
          <cell r="E1456"/>
          <cell r="AM1456"/>
        </row>
        <row r="1457">
          <cell r="E1457"/>
          <cell r="AM1457"/>
        </row>
        <row r="1458">
          <cell r="E1458"/>
          <cell r="AM1458"/>
        </row>
        <row r="1459">
          <cell r="E1459"/>
          <cell r="AM1459"/>
        </row>
        <row r="1460">
          <cell r="E1460"/>
          <cell r="AM1460"/>
        </row>
        <row r="1461">
          <cell r="E1461"/>
          <cell r="AM1461"/>
        </row>
        <row r="1462">
          <cell r="E1462"/>
          <cell r="AM1462"/>
        </row>
        <row r="1463">
          <cell r="E1463"/>
          <cell r="AM1463"/>
        </row>
        <row r="1464">
          <cell r="E1464"/>
          <cell r="AM1464"/>
        </row>
        <row r="1465">
          <cell r="E1465"/>
          <cell r="AM1465"/>
        </row>
        <row r="1466">
          <cell r="E1466"/>
          <cell r="AM1466"/>
        </row>
        <row r="1467">
          <cell r="E1467"/>
          <cell r="AM1467"/>
        </row>
        <row r="1468">
          <cell r="E1468"/>
          <cell r="AM1468"/>
        </row>
        <row r="1469">
          <cell r="E1469"/>
          <cell r="AM1469"/>
        </row>
        <row r="1470">
          <cell r="E1470"/>
          <cell r="AM1470"/>
        </row>
        <row r="1471">
          <cell r="E1471"/>
          <cell r="AM1471"/>
        </row>
        <row r="1472">
          <cell r="E1472"/>
          <cell r="AM1472"/>
        </row>
        <row r="1473">
          <cell r="E1473"/>
          <cell r="AM1473"/>
        </row>
        <row r="1474">
          <cell r="E1474"/>
          <cell r="AM1474"/>
        </row>
        <row r="1475">
          <cell r="E1475"/>
          <cell r="AM1475"/>
        </row>
        <row r="1476">
          <cell r="E1476"/>
          <cell r="AM1476"/>
        </row>
        <row r="1477">
          <cell r="E1477"/>
          <cell r="AM1477"/>
        </row>
        <row r="1478">
          <cell r="E1478"/>
          <cell r="AM1478"/>
        </row>
        <row r="1479">
          <cell r="E1479"/>
          <cell r="AM1479"/>
        </row>
        <row r="1480">
          <cell r="E1480"/>
          <cell r="AM1480"/>
        </row>
        <row r="1481">
          <cell r="E1481"/>
          <cell r="AM1481"/>
        </row>
        <row r="1482">
          <cell r="E1482"/>
          <cell r="AM1482"/>
        </row>
        <row r="1483">
          <cell r="E1483"/>
          <cell r="AM1483"/>
        </row>
        <row r="1484">
          <cell r="E1484"/>
          <cell r="AM1484"/>
        </row>
        <row r="1485">
          <cell r="E1485"/>
          <cell r="AM1485"/>
        </row>
        <row r="1486">
          <cell r="E1486"/>
          <cell r="AM1486"/>
        </row>
        <row r="1487">
          <cell r="E1487"/>
          <cell r="AM1487"/>
        </row>
        <row r="1488">
          <cell r="E1488"/>
          <cell r="AM1488"/>
        </row>
        <row r="1489">
          <cell r="E1489"/>
          <cell r="AM1489"/>
        </row>
        <row r="1490">
          <cell r="E1490"/>
          <cell r="AM1490"/>
        </row>
        <row r="1491">
          <cell r="E1491"/>
          <cell r="AM1491"/>
        </row>
        <row r="1492">
          <cell r="E1492"/>
          <cell r="AM1492"/>
        </row>
        <row r="1493">
          <cell r="E1493"/>
          <cell r="AM1493"/>
        </row>
        <row r="1494">
          <cell r="E1494"/>
          <cell r="AM1494"/>
        </row>
        <row r="1495">
          <cell r="E1495"/>
          <cell r="AM1495"/>
        </row>
        <row r="1496">
          <cell r="E1496"/>
          <cell r="AM1496"/>
        </row>
        <row r="1497">
          <cell r="E1497"/>
          <cell r="AM1497"/>
        </row>
        <row r="1498">
          <cell r="E1498"/>
          <cell r="AM1498"/>
        </row>
        <row r="1499">
          <cell r="E1499"/>
          <cell r="AM1499"/>
        </row>
        <row r="1500">
          <cell r="E1500"/>
          <cell r="AM1500"/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1">
          <cell r="E1"/>
        </row>
        <row r="2">
          <cell r="E2" t="str">
            <v>Part Number</v>
          </cell>
          <cell r="AK2" t="str">
            <v>Closing Qty</v>
          </cell>
        </row>
        <row r="3">
          <cell r="E3"/>
          <cell r="AK3"/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2</v>
          </cell>
        </row>
        <row r="31">
          <cell r="E31" t="str">
            <v>14575663(REM)</v>
          </cell>
          <cell r="AK31">
            <v>0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5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21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0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1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8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24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18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2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155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0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14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1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1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0</v>
          </cell>
        </row>
        <row r="857">
          <cell r="E857" t="str">
            <v>14575663-TK</v>
          </cell>
          <cell r="AK857">
            <v>0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1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/>
          <cell r="AK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showGridLines="0" topLeftCell="A7" zoomScaleNormal="100" workbookViewId="0">
      <selection activeCell="F7" sqref="F7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79"/>
      <c r="F1" s="79"/>
    </row>
    <row r="2" spans="1:8" ht="15.75" customHeight="1" x14ac:dyDescent="0.25">
      <c r="A2" s="8" t="s">
        <v>14</v>
      </c>
      <c r="B2" s="1"/>
      <c r="C2" s="14" t="s">
        <v>31</v>
      </c>
      <c r="D2" s="2"/>
      <c r="E2" s="79"/>
      <c r="F2" s="80"/>
    </row>
    <row r="3" spans="1:8" ht="15.75" customHeight="1" x14ac:dyDescent="0.25">
      <c r="A3" s="8" t="s">
        <v>4</v>
      </c>
      <c r="B3" s="9"/>
      <c r="C3" s="14">
        <v>18675</v>
      </c>
      <c r="D3" s="2"/>
      <c r="E3" s="3"/>
    </row>
    <row r="4" spans="1:8" ht="15.75" customHeight="1" x14ac:dyDescent="0.25">
      <c r="A4" s="8" t="s">
        <v>5</v>
      </c>
      <c r="B4" s="9"/>
      <c r="C4" s="14" t="s">
        <v>32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42</v>
      </c>
      <c r="D6" s="5"/>
      <c r="E6" s="4"/>
    </row>
    <row r="7" spans="1:8" ht="15.75" x14ac:dyDescent="0.25">
      <c r="A7" s="8" t="s">
        <v>13</v>
      </c>
      <c r="B7" s="10"/>
      <c r="C7" s="10" t="s">
        <v>41</v>
      </c>
      <c r="D7" s="5"/>
      <c r="E7" s="4"/>
    </row>
    <row r="8" spans="1:8" ht="15.75" x14ac:dyDescent="0.25">
      <c r="A8" s="8" t="s">
        <v>11</v>
      </c>
      <c r="B8" s="10"/>
      <c r="C8" s="14" t="s">
        <v>29</v>
      </c>
      <c r="D8" s="5"/>
      <c r="E8" s="4"/>
    </row>
    <row r="9" spans="1:8" ht="15.75" x14ac:dyDescent="0.25">
      <c r="A9" s="8" t="s">
        <v>12</v>
      </c>
      <c r="B9" s="10"/>
      <c r="C9" s="14">
        <v>11623753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1"/>
      <c r="H10" s="11"/>
    </row>
    <row r="11" spans="1:8" ht="26.25" customHeight="1" x14ac:dyDescent="0.25">
      <c r="A11" s="7" t="s">
        <v>0</v>
      </c>
      <c r="B11" s="31" t="s">
        <v>8</v>
      </c>
      <c r="C11" s="27" t="s">
        <v>1</v>
      </c>
      <c r="D11" s="27" t="s">
        <v>7</v>
      </c>
      <c r="E11" s="27" t="s">
        <v>2</v>
      </c>
      <c r="F11" s="13" t="s">
        <v>9</v>
      </c>
      <c r="G11" s="12"/>
      <c r="H11" s="11"/>
    </row>
    <row r="12" spans="1:8" ht="26.25" customHeight="1" x14ac:dyDescent="0.25">
      <c r="A12" s="27">
        <v>1</v>
      </c>
      <c r="B12" s="24" t="s">
        <v>37</v>
      </c>
      <c r="C12" s="25">
        <v>14596320</v>
      </c>
      <c r="D12" s="22"/>
      <c r="E12" s="24">
        <v>1</v>
      </c>
      <c r="F12" s="26" t="s">
        <v>43</v>
      </c>
      <c r="G12" s="17"/>
      <c r="H12" s="11"/>
    </row>
    <row r="13" spans="1:8" ht="26.25" customHeight="1" x14ac:dyDescent="0.25">
      <c r="A13" s="27">
        <v>2</v>
      </c>
      <c r="B13" s="24" t="s">
        <v>30</v>
      </c>
      <c r="C13" s="24">
        <v>14596308</v>
      </c>
      <c r="D13" s="22"/>
      <c r="E13" s="24">
        <v>3</v>
      </c>
      <c r="F13" s="26" t="s">
        <v>44</v>
      </c>
      <c r="G13" s="17"/>
      <c r="H13" s="11"/>
    </row>
    <row r="14" spans="1:8" ht="26.25" customHeight="1" x14ac:dyDescent="0.25">
      <c r="A14" s="28">
        <v>3</v>
      </c>
      <c r="B14" s="24" t="s">
        <v>30</v>
      </c>
      <c r="C14" s="24">
        <v>14596317</v>
      </c>
      <c r="D14" s="22"/>
      <c r="E14" s="24">
        <v>1</v>
      </c>
      <c r="F14" s="26" t="s">
        <v>34</v>
      </c>
      <c r="G14" s="17"/>
      <c r="H14" s="11"/>
    </row>
    <row r="15" spans="1:8" ht="26.25" customHeight="1" x14ac:dyDescent="0.25">
      <c r="A15" s="32">
        <v>4</v>
      </c>
      <c r="B15" s="29" t="s">
        <v>45</v>
      </c>
      <c r="C15" s="30">
        <v>14596318</v>
      </c>
      <c r="D15" s="22"/>
      <c r="E15" s="29">
        <v>1</v>
      </c>
      <c r="F15" s="26" t="s">
        <v>34</v>
      </c>
      <c r="G15" s="17"/>
      <c r="H15" s="11"/>
    </row>
    <row r="16" spans="1:8" ht="26.25" customHeight="1" x14ac:dyDescent="0.25">
      <c r="A16" s="32">
        <v>5</v>
      </c>
      <c r="B16" s="29" t="s">
        <v>30</v>
      </c>
      <c r="C16" s="30">
        <v>14596316</v>
      </c>
      <c r="D16" s="22"/>
      <c r="E16" s="29">
        <v>1</v>
      </c>
      <c r="F16" s="26" t="s">
        <v>46</v>
      </c>
      <c r="G16" s="17"/>
      <c r="H16" s="11"/>
    </row>
    <row r="17" spans="1:8" ht="26.25" customHeight="1" x14ac:dyDescent="0.25">
      <c r="A17" s="32">
        <v>6</v>
      </c>
      <c r="B17" s="29" t="s">
        <v>30</v>
      </c>
      <c r="C17" s="30">
        <v>14596315</v>
      </c>
      <c r="D17" s="22"/>
      <c r="E17" s="29">
        <v>1</v>
      </c>
      <c r="F17" s="26" t="s">
        <v>47</v>
      </c>
      <c r="G17" s="17"/>
      <c r="H17" s="11"/>
    </row>
    <row r="18" spans="1:8" ht="26.25" customHeight="1" x14ac:dyDescent="0.25">
      <c r="A18" s="32">
        <v>7</v>
      </c>
      <c r="B18" s="29" t="s">
        <v>48</v>
      </c>
      <c r="C18" s="30" t="s">
        <v>49</v>
      </c>
      <c r="D18" s="22"/>
      <c r="E18" s="29">
        <v>2</v>
      </c>
      <c r="F18" s="26" t="s">
        <v>50</v>
      </c>
      <c r="G18" s="17"/>
      <c r="H18" s="11"/>
    </row>
    <row r="19" spans="1:8" ht="26.25" customHeight="1" x14ac:dyDescent="0.25">
      <c r="A19" s="32">
        <v>8</v>
      </c>
      <c r="B19" s="29" t="s">
        <v>38</v>
      </c>
      <c r="C19" s="30">
        <v>14596311</v>
      </c>
      <c r="D19" s="22"/>
      <c r="E19" s="29">
        <v>1</v>
      </c>
      <c r="F19" s="26" t="s">
        <v>39</v>
      </c>
      <c r="G19" s="17"/>
      <c r="H19" s="11"/>
    </row>
    <row r="20" spans="1:8" ht="26.25" customHeight="1" x14ac:dyDescent="0.25">
      <c r="A20" s="32">
        <v>9</v>
      </c>
      <c r="B20" s="29" t="s">
        <v>33</v>
      </c>
      <c r="C20" s="30">
        <v>14596319</v>
      </c>
      <c r="D20" s="22"/>
      <c r="E20" s="29">
        <v>1</v>
      </c>
      <c r="F20" s="26"/>
      <c r="G20" s="17"/>
      <c r="H20" s="11"/>
    </row>
    <row r="21" spans="1:8" ht="26.25" customHeight="1" x14ac:dyDescent="0.25">
      <c r="A21" s="32">
        <v>10</v>
      </c>
      <c r="B21" s="29" t="s">
        <v>35</v>
      </c>
      <c r="C21" s="30">
        <v>14596323</v>
      </c>
      <c r="D21" s="22"/>
      <c r="E21" s="29">
        <v>9</v>
      </c>
      <c r="F21" s="26"/>
      <c r="G21" s="17"/>
      <c r="H21" s="11"/>
    </row>
    <row r="22" spans="1:8" ht="26.25" customHeight="1" x14ac:dyDescent="0.25">
      <c r="A22" s="32">
        <v>11</v>
      </c>
      <c r="B22" s="29" t="s">
        <v>38</v>
      </c>
      <c r="C22" s="30">
        <v>14600785</v>
      </c>
      <c r="D22" s="22"/>
      <c r="E22" s="29">
        <v>1</v>
      </c>
      <c r="F22" s="26" t="s">
        <v>51</v>
      </c>
      <c r="G22" s="17"/>
      <c r="H22" s="11"/>
    </row>
    <row r="23" spans="1:8" ht="26.25" customHeight="1" x14ac:dyDescent="0.25">
      <c r="A23" s="32">
        <v>12</v>
      </c>
      <c r="B23" s="29" t="s">
        <v>52</v>
      </c>
      <c r="C23" s="30">
        <v>14547272</v>
      </c>
      <c r="D23" s="22"/>
      <c r="E23" s="29">
        <v>1</v>
      </c>
      <c r="F23" s="26" t="s">
        <v>53</v>
      </c>
      <c r="G23" s="17"/>
      <c r="H23" s="11"/>
    </row>
    <row r="24" spans="1:8" ht="26.25" customHeight="1" x14ac:dyDescent="0.25">
      <c r="A24" s="32">
        <v>13</v>
      </c>
      <c r="B24" s="29" t="s">
        <v>54</v>
      </c>
      <c r="C24" s="30" t="s">
        <v>55</v>
      </c>
      <c r="D24" s="22"/>
      <c r="E24" s="29">
        <v>1</v>
      </c>
      <c r="F24" s="26" t="s">
        <v>56</v>
      </c>
      <c r="G24" s="17"/>
      <c r="H24" s="11"/>
    </row>
    <row r="25" spans="1:8" ht="26.25" customHeight="1" x14ac:dyDescent="0.25">
      <c r="A25" s="32">
        <v>14</v>
      </c>
      <c r="B25" s="29" t="s">
        <v>36</v>
      </c>
      <c r="C25" s="30" t="s">
        <v>57</v>
      </c>
      <c r="D25" s="22"/>
      <c r="E25" s="29">
        <v>3</v>
      </c>
      <c r="F25" s="26" t="s">
        <v>58</v>
      </c>
      <c r="G25" s="17"/>
      <c r="H25" s="11"/>
    </row>
    <row r="26" spans="1:8" ht="26.25" customHeight="1" x14ac:dyDescent="0.25">
      <c r="A26" s="32">
        <v>15</v>
      </c>
      <c r="B26" s="29" t="s">
        <v>59</v>
      </c>
      <c r="C26" s="30">
        <v>14547277</v>
      </c>
      <c r="D26" s="22"/>
      <c r="E26" s="29">
        <v>3</v>
      </c>
      <c r="F26" s="26" t="s">
        <v>58</v>
      </c>
      <c r="G26" s="17"/>
      <c r="H26" s="11"/>
    </row>
    <row r="27" spans="1:8" ht="26.25" customHeight="1" x14ac:dyDescent="0.25">
      <c r="A27" s="32">
        <v>16</v>
      </c>
      <c r="B27" s="29" t="s">
        <v>60</v>
      </c>
      <c r="C27" s="30">
        <v>14601385</v>
      </c>
      <c r="D27" s="22"/>
      <c r="E27" s="29">
        <v>1</v>
      </c>
      <c r="F27" s="26"/>
      <c r="G27" s="17"/>
      <c r="H27" s="11"/>
    </row>
    <row r="28" spans="1:8" ht="26.25" customHeight="1" x14ac:dyDescent="0.25">
      <c r="A28" s="32">
        <v>17</v>
      </c>
      <c r="B28" s="29" t="s">
        <v>40</v>
      </c>
      <c r="C28" s="30" t="s">
        <v>63</v>
      </c>
      <c r="D28" s="22"/>
      <c r="E28" s="29">
        <v>1</v>
      </c>
      <c r="F28" s="26"/>
      <c r="G28" s="17"/>
      <c r="H28" s="11"/>
    </row>
    <row r="29" spans="1:8" ht="26.25" customHeight="1" x14ac:dyDescent="0.25">
      <c r="A29" s="32">
        <v>18</v>
      </c>
      <c r="B29" s="29" t="s">
        <v>61</v>
      </c>
      <c r="C29" s="30">
        <v>949329</v>
      </c>
      <c r="D29" s="22"/>
      <c r="E29" s="29">
        <v>1</v>
      </c>
      <c r="F29" s="26"/>
      <c r="G29" s="17"/>
      <c r="H29" s="11"/>
    </row>
    <row r="30" spans="1:8" ht="63.75" customHeight="1" x14ac:dyDescent="0.25">
      <c r="A30" s="81" t="s">
        <v>62</v>
      </c>
      <c r="B30" s="82"/>
      <c r="C30" s="82"/>
      <c r="D30" s="82"/>
      <c r="E30" s="82"/>
      <c r="F30" s="82"/>
    </row>
    <row r="31" spans="1:8" x14ac:dyDescent="0.25">
      <c r="C31" s="23" t="s">
        <v>28</v>
      </c>
    </row>
    <row r="35" spans="2:2" x14ac:dyDescent="0.25">
      <c r="B35" t="s">
        <v>28</v>
      </c>
    </row>
    <row r="39" spans="2:2" x14ac:dyDescent="0.25">
      <c r="B39" t="s">
        <v>28</v>
      </c>
    </row>
  </sheetData>
  <autoFilter ref="A11:H29"/>
  <mergeCells count="3">
    <mergeCell ref="E1:F1"/>
    <mergeCell ref="E2:F2"/>
    <mergeCell ref="A30:F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showGridLines="0" topLeftCell="A16" zoomScaleNormal="100" workbookViewId="0">
      <selection activeCell="N22" sqref="N2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10" style="6" customWidth="1"/>
    <col min="6" max="10" width="9.140625" style="6" hidden="1" customWidth="1"/>
    <col min="11" max="11" width="14.42578125" style="56" hidden="1" customWidth="1"/>
    <col min="12" max="12" width="14.28515625" style="56" bestFit="1" customWidth="1"/>
    <col min="13" max="13" width="14.85546875" style="56" bestFit="1" customWidth="1"/>
    <col min="14" max="14" width="12.140625" style="6" customWidth="1"/>
    <col min="15" max="15" width="19.42578125" style="6" bestFit="1" customWidth="1"/>
    <col min="16" max="16" width="41.5703125" customWidth="1"/>
  </cols>
  <sheetData>
    <row r="1" spans="1:18" ht="17.25" customHeight="1" x14ac:dyDescent="0.25">
      <c r="A1" s="8" t="s">
        <v>3</v>
      </c>
      <c r="B1" s="1"/>
      <c r="C1" s="10" t="s">
        <v>22</v>
      </c>
      <c r="D1" s="2"/>
      <c r="E1" s="79"/>
      <c r="F1" s="79"/>
      <c r="G1" s="79"/>
      <c r="H1" s="79"/>
      <c r="I1" s="79"/>
      <c r="J1" s="79"/>
      <c r="K1" s="83"/>
      <c r="L1" s="83"/>
      <c r="M1" s="83"/>
      <c r="N1" s="79"/>
      <c r="O1" s="79"/>
      <c r="P1" s="79"/>
    </row>
    <row r="2" spans="1:18" ht="15.75" customHeight="1" x14ac:dyDescent="0.25">
      <c r="A2" s="8" t="s">
        <v>14</v>
      </c>
      <c r="B2" s="1"/>
      <c r="C2" s="14" t="s">
        <v>31</v>
      </c>
      <c r="D2" s="2"/>
      <c r="E2" s="79"/>
      <c r="F2" s="79"/>
      <c r="G2" s="79"/>
      <c r="H2" s="79"/>
      <c r="I2" s="79"/>
      <c r="J2" s="79"/>
      <c r="K2" s="83"/>
      <c r="L2" s="83"/>
      <c r="M2" s="83"/>
      <c r="N2" s="79"/>
      <c r="O2" s="79"/>
      <c r="P2" s="80"/>
    </row>
    <row r="3" spans="1:18" ht="15.75" customHeight="1" x14ac:dyDescent="0.25">
      <c r="A3" s="8" t="s">
        <v>4</v>
      </c>
      <c r="B3" s="33"/>
      <c r="C3" s="14">
        <v>18675</v>
      </c>
      <c r="D3" s="2"/>
      <c r="E3" s="33"/>
      <c r="F3" s="33"/>
      <c r="G3" s="33"/>
      <c r="H3" s="33"/>
      <c r="I3" s="33"/>
      <c r="J3" s="33"/>
      <c r="K3" s="49"/>
      <c r="L3" s="57"/>
      <c r="M3" s="57"/>
      <c r="N3" s="33"/>
      <c r="O3" s="33"/>
    </row>
    <row r="4" spans="1:18" ht="15.75" customHeight="1" x14ac:dyDescent="0.25">
      <c r="A4" s="8" t="s">
        <v>5</v>
      </c>
      <c r="B4" s="33"/>
      <c r="C4" s="14" t="s">
        <v>32</v>
      </c>
      <c r="D4" s="2"/>
      <c r="E4" s="4"/>
      <c r="F4" s="4"/>
      <c r="G4" s="4"/>
      <c r="H4" s="4"/>
      <c r="I4" s="4"/>
      <c r="J4" s="4"/>
      <c r="K4" s="50"/>
      <c r="L4" s="50"/>
      <c r="M4" s="50"/>
      <c r="N4" s="4"/>
      <c r="O4" s="4"/>
    </row>
    <row r="5" spans="1:18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50"/>
      <c r="L5" s="50"/>
      <c r="M5" s="50"/>
      <c r="N5" s="4"/>
      <c r="O5" s="4"/>
    </row>
    <row r="6" spans="1:18" ht="15.75" x14ac:dyDescent="0.25">
      <c r="A6" s="8" t="s">
        <v>10</v>
      </c>
      <c r="B6" s="10"/>
      <c r="C6" s="10" t="s">
        <v>42</v>
      </c>
      <c r="D6" s="5"/>
      <c r="E6" s="4"/>
      <c r="F6" s="4"/>
      <c r="G6" s="4"/>
      <c r="H6" s="4"/>
      <c r="I6" s="4"/>
      <c r="J6" s="4"/>
      <c r="K6" s="50"/>
      <c r="L6" s="50"/>
      <c r="M6" s="50"/>
      <c r="N6" s="4"/>
      <c r="O6" s="4"/>
    </row>
    <row r="7" spans="1:18" ht="15.75" x14ac:dyDescent="0.25">
      <c r="A7" s="8" t="s">
        <v>13</v>
      </c>
      <c r="B7" s="10"/>
      <c r="C7" s="10" t="s">
        <v>41</v>
      </c>
      <c r="D7" s="5"/>
      <c r="E7" s="4"/>
      <c r="F7" s="4"/>
      <c r="G7" s="4"/>
      <c r="H7" s="4"/>
      <c r="I7" s="4"/>
      <c r="J7" s="4"/>
      <c r="K7" s="50"/>
      <c r="L7" s="50"/>
      <c r="M7" s="50"/>
      <c r="N7" s="4"/>
      <c r="O7" s="4"/>
    </row>
    <row r="8" spans="1:18" ht="15.75" x14ac:dyDescent="0.25">
      <c r="A8" s="8" t="s">
        <v>11</v>
      </c>
      <c r="B8" s="10"/>
      <c r="C8" s="14" t="s">
        <v>29</v>
      </c>
      <c r="D8" s="5"/>
      <c r="E8" s="4"/>
      <c r="F8" s="4"/>
      <c r="G8" s="4"/>
      <c r="H8" s="4"/>
      <c r="I8" s="4"/>
      <c r="J8" s="4"/>
      <c r="K8" s="50"/>
      <c r="L8" s="50"/>
      <c r="M8" s="50"/>
      <c r="N8" s="4"/>
      <c r="O8" s="4"/>
    </row>
    <row r="9" spans="1:18" ht="15.75" x14ac:dyDescent="0.25">
      <c r="A9" s="8" t="s">
        <v>12</v>
      </c>
      <c r="B9" s="10"/>
      <c r="C9" s="14">
        <v>11623753</v>
      </c>
      <c r="D9" s="5"/>
      <c r="E9" s="4"/>
      <c r="F9" s="4"/>
      <c r="G9" s="4"/>
      <c r="H9" s="4"/>
      <c r="I9" s="4"/>
      <c r="J9" s="4"/>
      <c r="K9" s="50"/>
      <c r="L9" s="50"/>
      <c r="M9" s="50"/>
      <c r="N9" s="4"/>
      <c r="O9" s="4"/>
    </row>
    <row r="10" spans="1:18" ht="15.75" x14ac:dyDescent="0.25">
      <c r="A10" s="1"/>
      <c r="B10" s="10"/>
      <c r="C10" s="10"/>
      <c r="D10" s="5"/>
      <c r="E10" s="5"/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1"/>
      <c r="L10" s="51"/>
      <c r="M10" s="51"/>
      <c r="N10" s="5"/>
      <c r="O10" s="5"/>
      <c r="Q10" s="11"/>
      <c r="R10" s="11"/>
    </row>
    <row r="11" spans="1:18" ht="26.25" customHeight="1" x14ac:dyDescent="0.25">
      <c r="A11" s="7" t="s">
        <v>0</v>
      </c>
      <c r="B11" s="31" t="s">
        <v>8</v>
      </c>
      <c r="C11" s="34" t="s">
        <v>1</v>
      </c>
      <c r="D11" s="34" t="s">
        <v>7</v>
      </c>
      <c r="E11" s="34" t="s">
        <v>2</v>
      </c>
      <c r="F11" s="36" t="s">
        <v>69</v>
      </c>
      <c r="G11" s="36" t="s">
        <v>70</v>
      </c>
      <c r="H11" s="36" t="s">
        <v>71</v>
      </c>
      <c r="I11" s="36" t="s">
        <v>72</v>
      </c>
      <c r="J11" s="36" t="s">
        <v>73</v>
      </c>
      <c r="K11" s="52"/>
      <c r="L11" s="52" t="s">
        <v>64</v>
      </c>
      <c r="M11" s="52" t="s">
        <v>65</v>
      </c>
      <c r="N11" s="36" t="s">
        <v>66</v>
      </c>
      <c r="O11" s="36" t="s">
        <v>67</v>
      </c>
      <c r="P11" s="13" t="s">
        <v>9</v>
      </c>
      <c r="Q11" s="12"/>
      <c r="R11" s="11"/>
    </row>
    <row r="12" spans="1:18" ht="26.25" customHeight="1" x14ac:dyDescent="0.25">
      <c r="A12" s="34">
        <v>1</v>
      </c>
      <c r="B12" s="24" t="s">
        <v>37</v>
      </c>
      <c r="C12" s="25">
        <v>14596320</v>
      </c>
      <c r="D12" s="22" t="s">
        <v>85</v>
      </c>
      <c r="E12" s="24">
        <v>1</v>
      </c>
      <c r="F12" s="24" t="e">
        <f>INDEX(#REF!,MATCH(C12,#REF!,0))</f>
        <v>#REF!</v>
      </c>
      <c r="G12" s="24" t="e">
        <f>INDEX(#REF!,MATCH(C12,#REF!,0))</f>
        <v>#REF!</v>
      </c>
      <c r="H12" s="24" t="e">
        <f>INDEX('[1]Balance (Stock Control)'!$AJ:$AJ,MATCH(C12,'[1]Balance (Stock Control)'!$F:$F,0))</f>
        <v>#N/A</v>
      </c>
      <c r="I12" s="24" t="e">
        <f>INDEX('[2]Balance (Stock Control)'!$AJ:$AJ,MATCH(C12,'[2]Balance (Stock Control)'!$E:$E,0))</f>
        <v>#N/A</v>
      </c>
      <c r="J12" s="24" t="e">
        <f>INDEX('[3]Balance(Stock Control)'!$AM:$AM,MATCH(C12,'[3]Balance(Stock Control)'!$E:$E,0))</f>
        <v>#N/A</v>
      </c>
      <c r="K12" s="53">
        <v>152000</v>
      </c>
      <c r="L12" s="53">
        <v>167200</v>
      </c>
      <c r="M12" s="53">
        <f>L12*E12</f>
        <v>167200</v>
      </c>
      <c r="N12" s="29" t="s">
        <v>83</v>
      </c>
      <c r="O12" s="29" t="s">
        <v>84</v>
      </c>
      <c r="P12" s="26" t="s">
        <v>43</v>
      </c>
      <c r="Q12" s="17"/>
      <c r="R12" s="11"/>
    </row>
    <row r="13" spans="1:18" ht="26.25" customHeight="1" x14ac:dyDescent="0.25">
      <c r="A13" s="34">
        <v>2</v>
      </c>
      <c r="B13" s="24" t="s">
        <v>30</v>
      </c>
      <c r="C13" s="24">
        <v>14596308</v>
      </c>
      <c r="D13" s="22"/>
      <c r="E13" s="24">
        <v>3</v>
      </c>
      <c r="F13" s="24" t="e">
        <f>INDEX(#REF!,MATCH(C13,#REF!,0))</f>
        <v>#REF!</v>
      </c>
      <c r="G13" s="24" t="e">
        <f>INDEX(#REF!,MATCH(C13,#REF!,0))</f>
        <v>#REF!</v>
      </c>
      <c r="H13" s="24" t="e">
        <f>INDEX('[1]Balance (Stock Control)'!$AJ:$AJ,MATCH(C13,'[1]Balance (Stock Control)'!$F:$F,0))</f>
        <v>#N/A</v>
      </c>
      <c r="I13" s="24" t="e">
        <f>INDEX('[2]Balance (Stock Control)'!$AJ:$AJ,MATCH(C13,'[2]Balance (Stock Control)'!$E:$E,0))</f>
        <v>#N/A</v>
      </c>
      <c r="J13" s="24" t="e">
        <f>INDEX('[3]Balance(Stock Control)'!$AM:$AM,MATCH(C13,'[3]Balance(Stock Control)'!$E:$E,0))</f>
        <v>#N/A</v>
      </c>
      <c r="K13" s="53">
        <v>72000</v>
      </c>
      <c r="L13" s="53">
        <v>79200</v>
      </c>
      <c r="M13" s="53">
        <f t="shared" ref="M13:M29" si="0">L13*E13</f>
        <v>237600</v>
      </c>
      <c r="N13" s="29" t="s">
        <v>83</v>
      </c>
      <c r="O13" s="29" t="s">
        <v>84</v>
      </c>
      <c r="P13" s="26" t="s">
        <v>44</v>
      </c>
      <c r="Q13" s="17"/>
      <c r="R13" s="11"/>
    </row>
    <row r="14" spans="1:18" ht="26.25" customHeight="1" x14ac:dyDescent="0.25">
      <c r="A14" s="34">
        <v>3</v>
      </c>
      <c r="B14" s="24" t="s">
        <v>30</v>
      </c>
      <c r="C14" s="24" t="s">
        <v>79</v>
      </c>
      <c r="D14" s="24">
        <v>14596317</v>
      </c>
      <c r="E14" s="24">
        <v>1</v>
      </c>
      <c r="F14" s="24" t="e">
        <f>INDEX(#REF!,MATCH(C14,#REF!,0))</f>
        <v>#REF!</v>
      </c>
      <c r="G14" s="24" t="e">
        <f>INDEX(#REF!,MATCH(C14,#REF!,0))</f>
        <v>#REF!</v>
      </c>
      <c r="H14" s="24" t="e">
        <f>INDEX('[1]Balance (Stock Control)'!$AJ:$AJ,MATCH(C14,'[1]Balance (Stock Control)'!$F:$F,0))</f>
        <v>#N/A</v>
      </c>
      <c r="I14" s="24" t="e">
        <f>INDEX('[2]Balance (Stock Control)'!$AJ:$AJ,MATCH(C14,'[2]Balance (Stock Control)'!$E:$E,0))</f>
        <v>#N/A</v>
      </c>
      <c r="J14" s="24" t="e">
        <f>INDEX('[3]Balance(Stock Control)'!$AM:$AM,MATCH(C14,'[3]Balance(Stock Control)'!$E:$E,0))</f>
        <v>#N/A</v>
      </c>
      <c r="K14" s="24"/>
      <c r="L14" s="53">
        <v>119509.23600000002</v>
      </c>
      <c r="M14" s="53">
        <f t="shared" si="0"/>
        <v>119509.23600000002</v>
      </c>
      <c r="N14" s="24" t="s">
        <v>82</v>
      </c>
      <c r="O14" s="24" t="s">
        <v>75</v>
      </c>
      <c r="P14" s="26" t="s">
        <v>34</v>
      </c>
      <c r="Q14" s="17"/>
      <c r="R14" s="11"/>
    </row>
    <row r="15" spans="1:18" s="74" customFormat="1" ht="26.25" customHeight="1" x14ac:dyDescent="0.25">
      <c r="A15" s="64">
        <v>4</v>
      </c>
      <c r="B15" s="65" t="s">
        <v>45</v>
      </c>
      <c r="C15" s="66">
        <v>14596318</v>
      </c>
      <c r="D15" s="67"/>
      <c r="E15" s="65">
        <v>1</v>
      </c>
      <c r="F15" s="68" t="e">
        <f>INDEX(#REF!,MATCH(C15,#REF!,0))</f>
        <v>#REF!</v>
      </c>
      <c r="G15" s="68" t="e">
        <f>INDEX(#REF!,MATCH(C15,#REF!,0))</f>
        <v>#REF!</v>
      </c>
      <c r="H15" s="68" t="e">
        <f>INDEX('[1]Balance (Stock Control)'!$AJ:$AJ,MATCH(C15,'[1]Balance (Stock Control)'!$F:$F,0))</f>
        <v>#N/A</v>
      </c>
      <c r="I15" s="68" t="e">
        <f>INDEX('[2]Balance (Stock Control)'!$AJ:$AJ,MATCH(C15,'[2]Balance (Stock Control)'!$E:$E,0))</f>
        <v>#N/A</v>
      </c>
      <c r="J15" s="68" t="e">
        <f>INDEX('[3]Balance(Stock Control)'!$AM:$AM,MATCH(C15,'[3]Balance(Stock Control)'!$E:$E,0))</f>
        <v>#N/A</v>
      </c>
      <c r="K15" s="65"/>
      <c r="L15" s="69">
        <v>570874.72423728812</v>
      </c>
      <c r="M15" s="70">
        <f t="shared" si="0"/>
        <v>570874.72423728812</v>
      </c>
      <c r="N15" s="65" t="s">
        <v>76</v>
      </c>
      <c r="O15" s="65" t="s">
        <v>75</v>
      </c>
      <c r="P15" s="71" t="s">
        <v>34</v>
      </c>
      <c r="Q15" s="72"/>
      <c r="R15" s="73"/>
    </row>
    <row r="16" spans="1:18" ht="26.25" customHeight="1" x14ac:dyDescent="0.25">
      <c r="A16" s="34">
        <v>5</v>
      </c>
      <c r="B16" s="29" t="s">
        <v>30</v>
      </c>
      <c r="C16" s="30">
        <v>14596316</v>
      </c>
      <c r="D16" s="47"/>
      <c r="E16" s="29">
        <v>1</v>
      </c>
      <c r="F16" s="24" t="e">
        <f>INDEX(#REF!,MATCH(C16,#REF!,0))</f>
        <v>#REF!</v>
      </c>
      <c r="G16" s="24" t="e">
        <f>INDEX(#REF!,MATCH(C16,#REF!,0))</f>
        <v>#REF!</v>
      </c>
      <c r="H16" s="24" t="e">
        <f>INDEX('[1]Balance (Stock Control)'!$AJ:$AJ,MATCH(C16,'[1]Balance (Stock Control)'!$F:$F,0))</f>
        <v>#N/A</v>
      </c>
      <c r="I16" s="24" t="e">
        <f>INDEX('[2]Balance (Stock Control)'!$AJ:$AJ,MATCH(C16,'[2]Balance (Stock Control)'!$E:$E,0))</f>
        <v>#N/A</v>
      </c>
      <c r="J16" s="24" t="e">
        <f>INDEX('[3]Balance(Stock Control)'!$AM:$AM,MATCH(C16,'[3]Balance(Stock Control)'!$E:$E,0))</f>
        <v>#N/A</v>
      </c>
      <c r="K16" s="54">
        <v>72000</v>
      </c>
      <c r="L16" s="53">
        <v>79200</v>
      </c>
      <c r="M16" s="53">
        <f t="shared" si="0"/>
        <v>79200</v>
      </c>
      <c r="N16" s="29" t="s">
        <v>83</v>
      </c>
      <c r="O16" s="29" t="s">
        <v>84</v>
      </c>
      <c r="P16" s="26" t="s">
        <v>46</v>
      </c>
      <c r="Q16" s="17"/>
      <c r="R16" s="11"/>
    </row>
    <row r="17" spans="1:18" ht="26.25" customHeight="1" x14ac:dyDescent="0.25">
      <c r="A17" s="34">
        <v>6</v>
      </c>
      <c r="B17" s="29" t="s">
        <v>30</v>
      </c>
      <c r="C17" s="30" t="s">
        <v>80</v>
      </c>
      <c r="D17" s="30">
        <v>14596315</v>
      </c>
      <c r="E17" s="29">
        <v>1</v>
      </c>
      <c r="F17" s="24" t="e">
        <f>INDEX(#REF!,MATCH(C17,#REF!,0))</f>
        <v>#REF!</v>
      </c>
      <c r="G17" s="24" t="e">
        <f>INDEX(#REF!,MATCH(C17,#REF!,0))</f>
        <v>#REF!</v>
      </c>
      <c r="H17" s="24" t="e">
        <f>INDEX('[1]Balance (Stock Control)'!$AJ:$AJ,MATCH(C17,'[1]Balance (Stock Control)'!$F:$F,0))</f>
        <v>#N/A</v>
      </c>
      <c r="I17" s="24" t="e">
        <f>INDEX('[2]Balance (Stock Control)'!$AJ:$AJ,MATCH(C17,'[2]Balance (Stock Control)'!$E:$E,0))</f>
        <v>#N/A</v>
      </c>
      <c r="J17" s="24" t="e">
        <f>INDEX('[3]Balance(Stock Control)'!$AM:$AM,MATCH(C17,'[3]Balance(Stock Control)'!$E:$E,0))</f>
        <v>#N/A</v>
      </c>
      <c r="K17" s="29"/>
      <c r="L17" s="54">
        <v>255376.04399999991</v>
      </c>
      <c r="M17" s="53">
        <f t="shared" si="0"/>
        <v>255376.04399999991</v>
      </c>
      <c r="N17" s="24" t="s">
        <v>82</v>
      </c>
      <c r="O17" s="24" t="s">
        <v>75</v>
      </c>
      <c r="P17" s="26" t="s">
        <v>47</v>
      </c>
      <c r="Q17" s="17"/>
      <c r="R17" s="11"/>
    </row>
    <row r="18" spans="1:18" ht="26.25" customHeight="1" x14ac:dyDescent="0.25">
      <c r="A18" s="34">
        <v>7</v>
      </c>
      <c r="B18" s="29" t="s">
        <v>48</v>
      </c>
      <c r="C18" s="30" t="s">
        <v>49</v>
      </c>
      <c r="D18" s="48"/>
      <c r="E18" s="29">
        <v>2</v>
      </c>
      <c r="F18" s="24" t="e">
        <f>INDEX(#REF!,MATCH(C18,#REF!,0))</f>
        <v>#REF!</v>
      </c>
      <c r="G18" s="24" t="e">
        <f>INDEX(#REF!,MATCH(C18,#REF!,0))</f>
        <v>#REF!</v>
      </c>
      <c r="H18" s="24" t="e">
        <f>INDEX('[1]Balance (Stock Control)'!$AJ:$AJ,MATCH(C18,'[1]Balance (Stock Control)'!$F:$F,0))</f>
        <v>#N/A</v>
      </c>
      <c r="I18" s="24" t="e">
        <f>INDEX('[2]Balance (Stock Control)'!$AJ:$AJ,MATCH(C18,'[2]Balance (Stock Control)'!$E:$E,0))</f>
        <v>#N/A</v>
      </c>
      <c r="J18" s="24" t="e">
        <f>INDEX('[3]Balance(Stock Control)'!$AM:$AM,MATCH(C18,'[3]Balance(Stock Control)'!$E:$E,0))</f>
        <v>#N/A</v>
      </c>
      <c r="K18" s="54">
        <v>3500</v>
      </c>
      <c r="L18" s="53">
        <v>3850.0000000000005</v>
      </c>
      <c r="M18" s="53">
        <f t="shared" si="0"/>
        <v>7700.0000000000009</v>
      </c>
      <c r="N18" s="29" t="s">
        <v>86</v>
      </c>
      <c r="O18" s="29" t="s">
        <v>86</v>
      </c>
      <c r="P18" s="26" t="s">
        <v>50</v>
      </c>
      <c r="Q18" s="17"/>
      <c r="R18" s="11"/>
    </row>
    <row r="19" spans="1:18" ht="26.25" customHeight="1" x14ac:dyDescent="0.25">
      <c r="A19" s="34">
        <v>8</v>
      </c>
      <c r="B19" s="29" t="s">
        <v>38</v>
      </c>
      <c r="C19" s="30">
        <v>14596311</v>
      </c>
      <c r="D19" s="22"/>
      <c r="E19" s="29">
        <v>1</v>
      </c>
      <c r="F19" s="24" t="e">
        <f>INDEX(#REF!,MATCH(C19,#REF!,0))</f>
        <v>#REF!</v>
      </c>
      <c r="G19" s="24" t="e">
        <f>INDEX(#REF!,MATCH(C19,#REF!,0))</f>
        <v>#REF!</v>
      </c>
      <c r="H19" s="24" t="e">
        <f>INDEX('[1]Balance (Stock Control)'!$AJ:$AJ,MATCH(C19,'[1]Balance (Stock Control)'!$F:$F,0))</f>
        <v>#N/A</v>
      </c>
      <c r="I19" s="24" t="e">
        <f>INDEX('[2]Balance (Stock Control)'!$AJ:$AJ,MATCH(C19,'[2]Balance (Stock Control)'!$E:$E,0))</f>
        <v>#N/A</v>
      </c>
      <c r="J19" s="24" t="e">
        <f>INDEX('[3]Balance(Stock Control)'!$AM:$AM,MATCH(C19,'[3]Balance(Stock Control)'!$E:$E,0))</f>
        <v>#N/A</v>
      </c>
      <c r="K19" s="54">
        <v>75000</v>
      </c>
      <c r="L19" s="53">
        <v>82500</v>
      </c>
      <c r="M19" s="53">
        <f t="shared" si="0"/>
        <v>82500</v>
      </c>
      <c r="N19" s="29" t="s">
        <v>86</v>
      </c>
      <c r="O19" s="29" t="s">
        <v>86</v>
      </c>
      <c r="P19" s="26" t="s">
        <v>39</v>
      </c>
      <c r="Q19" s="17"/>
      <c r="R19" s="11"/>
    </row>
    <row r="20" spans="1:18" s="74" customFormat="1" ht="26.25" customHeight="1" x14ac:dyDescent="0.25">
      <c r="A20" s="64">
        <v>9</v>
      </c>
      <c r="B20" s="65" t="s">
        <v>33</v>
      </c>
      <c r="C20" s="66">
        <v>14596319</v>
      </c>
      <c r="D20" s="67"/>
      <c r="E20" s="65">
        <v>1</v>
      </c>
      <c r="F20" s="68" t="e">
        <f>INDEX(#REF!,MATCH(C20,#REF!,0))</f>
        <v>#REF!</v>
      </c>
      <c r="G20" s="68" t="e">
        <f>INDEX(#REF!,MATCH(C20,#REF!,0))</f>
        <v>#REF!</v>
      </c>
      <c r="H20" s="68" t="e">
        <f>INDEX('[1]Balance (Stock Control)'!$AJ:$AJ,MATCH(C20,'[1]Balance (Stock Control)'!$F:$F,0))</f>
        <v>#N/A</v>
      </c>
      <c r="I20" s="68" t="e">
        <f>INDEX('[2]Balance (Stock Control)'!$AJ:$AJ,MATCH(C20,'[2]Balance (Stock Control)'!$E:$E,0))</f>
        <v>#N/A</v>
      </c>
      <c r="J20" s="68" t="e">
        <f>INDEX('[3]Balance(Stock Control)'!$AM:$AM,MATCH(C20,'[3]Balance(Stock Control)'!$E:$E,0))</f>
        <v>#N/A</v>
      </c>
      <c r="K20" s="65"/>
      <c r="L20" s="69">
        <v>4965510.3027522946</v>
      </c>
      <c r="M20" s="70">
        <f t="shared" si="0"/>
        <v>4965510.3027522946</v>
      </c>
      <c r="N20" s="65" t="s">
        <v>76</v>
      </c>
      <c r="O20" s="65" t="s">
        <v>75</v>
      </c>
      <c r="P20" s="71"/>
      <c r="Q20" s="72"/>
      <c r="R20" s="73"/>
    </row>
    <row r="21" spans="1:18" s="74" customFormat="1" ht="26.25" customHeight="1" x14ac:dyDescent="0.25">
      <c r="A21" s="64">
        <v>10</v>
      </c>
      <c r="B21" s="65" t="s">
        <v>35</v>
      </c>
      <c r="C21" s="66">
        <v>14596323</v>
      </c>
      <c r="D21" s="67">
        <v>9</v>
      </c>
      <c r="E21" s="65">
        <v>1</v>
      </c>
      <c r="F21" s="68" t="e">
        <f>INDEX(#REF!,MATCH(C21,#REF!,0))</f>
        <v>#REF!</v>
      </c>
      <c r="G21" s="68" t="e">
        <f>INDEX(#REF!,MATCH(C21,#REF!,0))</f>
        <v>#REF!</v>
      </c>
      <c r="H21" s="68" t="e">
        <f>INDEX('[1]Balance (Stock Control)'!$AJ:$AJ,MATCH(C21,'[1]Balance (Stock Control)'!$F:$F,0))</f>
        <v>#N/A</v>
      </c>
      <c r="I21" s="68" t="e">
        <f>INDEX('[2]Balance (Stock Control)'!$AJ:$AJ,MATCH(C21,'[2]Balance (Stock Control)'!$E:$E,0))</f>
        <v>#N/A</v>
      </c>
      <c r="J21" s="68">
        <v>0</v>
      </c>
      <c r="K21" s="69"/>
      <c r="L21" s="69">
        <v>7439500</v>
      </c>
      <c r="M21" s="70">
        <f t="shared" si="0"/>
        <v>7439500</v>
      </c>
      <c r="N21" s="65" t="s">
        <v>74</v>
      </c>
      <c r="O21" s="65" t="s">
        <v>87</v>
      </c>
      <c r="P21" s="71"/>
      <c r="Q21" s="72"/>
      <c r="R21" s="73"/>
    </row>
    <row r="22" spans="1:18" s="74" customFormat="1" ht="26.25" customHeight="1" x14ac:dyDescent="0.25">
      <c r="A22" s="64">
        <v>11</v>
      </c>
      <c r="B22" s="65" t="s">
        <v>38</v>
      </c>
      <c r="C22" s="66">
        <v>14600785</v>
      </c>
      <c r="D22" s="67"/>
      <c r="E22" s="65">
        <v>1</v>
      </c>
      <c r="F22" s="68" t="e">
        <f>INDEX(#REF!,MATCH(C22,#REF!,0))</f>
        <v>#REF!</v>
      </c>
      <c r="G22" s="68" t="e">
        <f>INDEX(#REF!,MATCH(C22,#REF!,0))</f>
        <v>#REF!</v>
      </c>
      <c r="H22" s="68" t="e">
        <f>INDEX('[1]Balance (Stock Control)'!$AJ:$AJ,MATCH(C22,'[1]Balance (Stock Control)'!$F:$F,0))</f>
        <v>#N/A</v>
      </c>
      <c r="I22" s="68" t="e">
        <f>INDEX('[2]Balance (Stock Control)'!$AJ:$AJ,MATCH(C22,'[2]Balance (Stock Control)'!$E:$E,0))</f>
        <v>#N/A</v>
      </c>
      <c r="J22" s="68" t="e">
        <f>INDEX('[3]Balance(Stock Control)'!$AM:$AM,MATCH(C22,'[3]Balance(Stock Control)'!$E:$E,0))</f>
        <v>#N/A</v>
      </c>
      <c r="K22" s="65"/>
      <c r="L22" s="69">
        <v>1226526.8399999999</v>
      </c>
      <c r="M22" s="70">
        <f t="shared" si="0"/>
        <v>1226526.8399999999</v>
      </c>
      <c r="N22" s="65" t="s">
        <v>76</v>
      </c>
      <c r="O22" s="65" t="s">
        <v>75</v>
      </c>
      <c r="P22" s="71" t="s">
        <v>51</v>
      </c>
      <c r="Q22" s="72"/>
      <c r="R22" s="73"/>
    </row>
    <row r="23" spans="1:18" ht="26.25" customHeight="1" x14ac:dyDescent="0.25">
      <c r="A23" s="34">
        <v>12</v>
      </c>
      <c r="B23" s="29" t="s">
        <v>52</v>
      </c>
      <c r="C23" s="30" t="s">
        <v>81</v>
      </c>
      <c r="D23" s="22">
        <v>14547272</v>
      </c>
      <c r="E23" s="29">
        <v>1</v>
      </c>
      <c r="F23" s="24" t="e">
        <f>INDEX(#REF!,MATCH(C23,#REF!,0))</f>
        <v>#REF!</v>
      </c>
      <c r="G23" s="24" t="e">
        <f>INDEX(#REF!,MATCH(C23,#REF!,0))</f>
        <v>#REF!</v>
      </c>
      <c r="H23" s="24" t="e">
        <f>INDEX('[1]Balance (Stock Control)'!$AJ:$AJ,MATCH(C23,'[1]Balance (Stock Control)'!$F:$F,0))</f>
        <v>#N/A</v>
      </c>
      <c r="I23" s="24" t="e">
        <f>INDEX('[2]Balance (Stock Control)'!$AJ:$AJ,MATCH(C23,'[2]Balance (Stock Control)'!$E:$E,0))</f>
        <v>#N/A</v>
      </c>
      <c r="J23" s="24" t="e">
        <f>INDEX('[3]Balance(Stock Control)'!$AM:$AM,MATCH(C23,'[3]Balance(Stock Control)'!$E:$E,0))</f>
        <v>#N/A</v>
      </c>
      <c r="K23" s="29"/>
      <c r="L23" s="54">
        <v>460631.55599999992</v>
      </c>
      <c r="M23" s="53">
        <f t="shared" si="0"/>
        <v>460631.55599999992</v>
      </c>
      <c r="N23" s="24" t="s">
        <v>82</v>
      </c>
      <c r="O23" s="24" t="s">
        <v>75</v>
      </c>
      <c r="P23" s="26" t="s">
        <v>53</v>
      </c>
      <c r="Q23" s="17"/>
      <c r="R23" s="11"/>
    </row>
    <row r="24" spans="1:18" ht="26.25" customHeight="1" x14ac:dyDescent="0.25">
      <c r="A24" s="34">
        <v>13</v>
      </c>
      <c r="B24" s="29" t="s">
        <v>54</v>
      </c>
      <c r="C24" s="30" t="s">
        <v>55</v>
      </c>
      <c r="D24" s="22"/>
      <c r="E24" s="29">
        <v>1</v>
      </c>
      <c r="F24" s="24" t="e">
        <f>INDEX(#REF!,MATCH(C24,#REF!,0))</f>
        <v>#REF!</v>
      </c>
      <c r="G24" s="24" t="e">
        <f>INDEX(#REF!,MATCH(C24,#REF!,0))</f>
        <v>#REF!</v>
      </c>
      <c r="H24" s="24" t="e">
        <f>INDEX('[1]Balance (Stock Control)'!$AJ:$AJ,MATCH(C24,'[1]Balance (Stock Control)'!$F:$F,0))</f>
        <v>#N/A</v>
      </c>
      <c r="I24" s="24" t="e">
        <f>INDEX('[2]Balance (Stock Control)'!$AJ:$AJ,MATCH(C24,'[2]Balance (Stock Control)'!$E:$E,0))</f>
        <v>#N/A</v>
      </c>
      <c r="J24" s="24" t="e">
        <f>INDEX('[3]Balance(Stock Control)'!$AM:$AM,MATCH(C24,'[3]Balance(Stock Control)'!$E:$E,0))</f>
        <v>#N/A</v>
      </c>
      <c r="K24" s="29"/>
      <c r="L24" s="54">
        <v>17056.116000000002</v>
      </c>
      <c r="M24" s="53">
        <f t="shared" si="0"/>
        <v>17056.116000000002</v>
      </c>
      <c r="N24" s="29" t="s">
        <v>76</v>
      </c>
      <c r="O24" s="29" t="s">
        <v>75</v>
      </c>
      <c r="P24" s="26" t="s">
        <v>56</v>
      </c>
      <c r="Q24" s="17"/>
      <c r="R24" s="11"/>
    </row>
    <row r="25" spans="1:18" ht="26.25" customHeight="1" x14ac:dyDescent="0.25">
      <c r="A25" s="34">
        <v>14</v>
      </c>
      <c r="B25" s="29" t="s">
        <v>36</v>
      </c>
      <c r="C25" s="30" t="s">
        <v>57</v>
      </c>
      <c r="D25" s="22"/>
      <c r="E25" s="29">
        <v>3</v>
      </c>
      <c r="F25" s="24" t="e">
        <f>INDEX(#REF!,MATCH(C25,#REF!,0))</f>
        <v>#REF!</v>
      </c>
      <c r="G25" s="24" t="e">
        <f>INDEX(#REF!,MATCH(C25,#REF!,0))</f>
        <v>#REF!</v>
      </c>
      <c r="H25" s="24" t="e">
        <f>INDEX('[1]Balance (Stock Control)'!$AJ:$AJ,MATCH(C25,'[1]Balance (Stock Control)'!$F:$F,0))</f>
        <v>#N/A</v>
      </c>
      <c r="I25" s="24" t="e">
        <f>INDEX('[2]Balance (Stock Control)'!$AJ:$AJ,MATCH(C25,'[2]Balance (Stock Control)'!$E:$E,0))</f>
        <v>#N/A</v>
      </c>
      <c r="J25" s="24" t="e">
        <f>INDEX('[3]Balance(Stock Control)'!$AM:$AM,MATCH(C25,'[3]Balance(Stock Control)'!$E:$E,0))</f>
        <v>#N/A</v>
      </c>
      <c r="K25" s="29"/>
      <c r="L25" s="54">
        <v>102918.81600000001</v>
      </c>
      <c r="M25" s="53">
        <f t="shared" si="0"/>
        <v>308756.44800000003</v>
      </c>
      <c r="N25" s="29" t="s">
        <v>76</v>
      </c>
      <c r="O25" s="29" t="s">
        <v>75</v>
      </c>
      <c r="P25" s="26" t="s">
        <v>58</v>
      </c>
      <c r="Q25" s="17"/>
      <c r="R25" s="11"/>
    </row>
    <row r="26" spans="1:18" ht="26.25" customHeight="1" x14ac:dyDescent="0.25">
      <c r="A26" s="34">
        <v>15</v>
      </c>
      <c r="B26" s="29" t="s">
        <v>59</v>
      </c>
      <c r="C26" s="30">
        <v>14547277</v>
      </c>
      <c r="D26" s="22"/>
      <c r="E26" s="29">
        <v>3</v>
      </c>
      <c r="F26" s="24" t="e">
        <f>INDEX(#REF!,MATCH(C26,#REF!,0))</f>
        <v>#REF!</v>
      </c>
      <c r="G26" s="24" t="e">
        <f>INDEX(#REF!,MATCH(C26,#REF!,0))</f>
        <v>#REF!</v>
      </c>
      <c r="H26" s="24" t="e">
        <f>INDEX('[1]Balance (Stock Control)'!$AJ:$AJ,MATCH(C26,'[1]Balance (Stock Control)'!$F:$F,0))</f>
        <v>#N/A</v>
      </c>
      <c r="I26" s="24" t="e">
        <f>INDEX('[2]Balance (Stock Control)'!$AJ:$AJ,MATCH(C26,'[2]Balance (Stock Control)'!$E:$E,0))</f>
        <v>#N/A</v>
      </c>
      <c r="J26" s="24" t="e">
        <f>INDEX('[3]Balance(Stock Control)'!$AM:$AM,MATCH(C26,'[3]Balance(Stock Control)'!$E:$E,0))</f>
        <v>#N/A</v>
      </c>
      <c r="K26" s="29"/>
      <c r="L26" s="54">
        <v>75069.182817391338</v>
      </c>
      <c r="M26" s="53">
        <f t="shared" si="0"/>
        <v>225207.548452174</v>
      </c>
      <c r="N26" s="29" t="s">
        <v>76</v>
      </c>
      <c r="O26" s="29" t="s">
        <v>77</v>
      </c>
      <c r="P26" s="26" t="s">
        <v>58</v>
      </c>
      <c r="Q26" s="17"/>
      <c r="R26" s="11"/>
    </row>
    <row r="27" spans="1:18" ht="26.25" customHeight="1" x14ac:dyDescent="0.25">
      <c r="A27" s="34">
        <v>16</v>
      </c>
      <c r="B27" s="29" t="s">
        <v>60</v>
      </c>
      <c r="C27" s="30">
        <v>14601385</v>
      </c>
      <c r="D27" s="22"/>
      <c r="E27" s="29">
        <v>1</v>
      </c>
      <c r="F27" s="24" t="e">
        <f>INDEX(#REF!,MATCH(C27,#REF!,0))</f>
        <v>#REF!</v>
      </c>
      <c r="G27" s="24" t="e">
        <f>INDEX(#REF!,MATCH(C27,#REF!,0))</f>
        <v>#REF!</v>
      </c>
      <c r="H27" s="24" t="e">
        <f>INDEX('[1]Balance (Stock Control)'!$AJ:$AJ,MATCH(C27,'[1]Balance (Stock Control)'!$F:$F,0))</f>
        <v>#N/A</v>
      </c>
      <c r="I27" s="24" t="e">
        <f>INDEX('[2]Balance (Stock Control)'!$AJ:$AJ,MATCH(C27,'[2]Balance (Stock Control)'!$E:$E,0))</f>
        <v>#N/A</v>
      </c>
      <c r="J27" s="24" t="e">
        <f>INDEX('[3]Balance(Stock Control)'!$AM:$AM,MATCH(C27,'[3]Balance(Stock Control)'!$E:$E,0))</f>
        <v>#N/A</v>
      </c>
      <c r="K27" s="29"/>
      <c r="L27" s="54">
        <v>353172.20399999997</v>
      </c>
      <c r="M27" s="53">
        <f t="shared" si="0"/>
        <v>353172.20399999997</v>
      </c>
      <c r="N27" s="29" t="s">
        <v>76</v>
      </c>
      <c r="O27" s="29" t="s">
        <v>75</v>
      </c>
      <c r="P27" s="26"/>
      <c r="Q27" s="17"/>
      <c r="R27" s="11"/>
    </row>
    <row r="28" spans="1:18" ht="26.25" customHeight="1" x14ac:dyDescent="0.25">
      <c r="A28" s="36">
        <v>17</v>
      </c>
      <c r="B28" s="37" t="s">
        <v>40</v>
      </c>
      <c r="C28" s="38" t="s">
        <v>63</v>
      </c>
      <c r="D28" s="39"/>
      <c r="E28" s="37">
        <v>1</v>
      </c>
      <c r="F28" s="24" t="e">
        <f>INDEX(#REF!,MATCH(C28,#REF!,0))</f>
        <v>#REF!</v>
      </c>
      <c r="G28" s="24" t="e">
        <f>INDEX(#REF!,MATCH(C28,#REF!,0))</f>
        <v>#REF!</v>
      </c>
      <c r="H28" s="24" t="e">
        <f>INDEX('[1]Balance (Stock Control)'!$AJ:$AJ,MATCH(C28,'[1]Balance (Stock Control)'!$F:$F,0))</f>
        <v>#N/A</v>
      </c>
      <c r="I28" s="24" t="e">
        <f>INDEX('[2]Balance (Stock Control)'!$AJ:$AJ,MATCH(C28,'[2]Balance (Stock Control)'!$E:$E,0))</f>
        <v>#N/A</v>
      </c>
      <c r="J28" s="24" t="e">
        <f>INDEX('[3]Balance(Stock Control)'!$AM:$AM,MATCH(C28,'[3]Balance(Stock Control)'!$E:$E,0))</f>
        <v>#N/A</v>
      </c>
      <c r="K28" s="53">
        <v>30000</v>
      </c>
      <c r="L28" s="53">
        <v>33000</v>
      </c>
      <c r="M28" s="53">
        <f t="shared" si="0"/>
        <v>33000</v>
      </c>
      <c r="N28" s="37" t="s">
        <v>86</v>
      </c>
      <c r="O28" s="37" t="s">
        <v>86</v>
      </c>
      <c r="P28" s="40"/>
      <c r="Q28" s="17"/>
      <c r="R28" s="11"/>
    </row>
    <row r="29" spans="1:18" s="46" customFormat="1" ht="26.25" customHeight="1" x14ac:dyDescent="0.25">
      <c r="A29" s="35">
        <v>18</v>
      </c>
      <c r="B29" s="24" t="s">
        <v>61</v>
      </c>
      <c r="C29" s="24">
        <v>949329</v>
      </c>
      <c r="D29" s="22"/>
      <c r="E29" s="24">
        <v>1</v>
      </c>
      <c r="F29" s="24" t="e">
        <f>INDEX(#REF!,MATCH(C29,#REF!,0))</f>
        <v>#REF!</v>
      </c>
      <c r="G29" s="24" t="e">
        <f>INDEX(#REF!,MATCH(C29,#REF!,0))</f>
        <v>#REF!</v>
      </c>
      <c r="H29" s="24" t="e">
        <f>INDEX('[1]Balance (Stock Control)'!$AJ:$AJ,MATCH(C29,'[1]Balance (Stock Control)'!$F:$F,0))</f>
        <v>#N/A</v>
      </c>
      <c r="I29" s="24" t="e">
        <f>INDEX('[2]Balance (Stock Control)'!$AJ:$AJ,MATCH(C29,'[2]Balance (Stock Control)'!$E:$E,0))</f>
        <v>#N/A</v>
      </c>
      <c r="J29" s="24" t="e">
        <f>INDEX('[3]Balance(Stock Control)'!$AM:$AM,MATCH(C29,'[3]Balance(Stock Control)'!$E:$E,0))</f>
        <v>#N/A</v>
      </c>
      <c r="K29" s="24"/>
      <c r="L29" s="53">
        <v>2841.7331250000002</v>
      </c>
      <c r="M29" s="53">
        <f t="shared" si="0"/>
        <v>2841.7331250000002</v>
      </c>
      <c r="N29" s="24" t="s">
        <v>74</v>
      </c>
      <c r="O29" s="24" t="s">
        <v>75</v>
      </c>
      <c r="P29" s="26"/>
      <c r="Q29" s="45"/>
    </row>
    <row r="30" spans="1:18" s="11" customFormat="1" ht="26.25" customHeight="1" x14ac:dyDescent="0.25">
      <c r="A30" s="41"/>
      <c r="B30" s="42"/>
      <c r="C30" s="42"/>
      <c r="D30" s="43"/>
      <c r="E30" s="42"/>
      <c r="F30" s="42"/>
      <c r="G30" s="42"/>
      <c r="H30" s="42"/>
      <c r="I30" s="42"/>
      <c r="J30" s="42"/>
      <c r="K30" s="55"/>
      <c r="L30" s="53" t="s">
        <v>68</v>
      </c>
      <c r="M30" s="53">
        <f>SUM(M12:M29)</f>
        <v>16552162.752566757</v>
      </c>
      <c r="N30" s="42"/>
      <c r="O30" s="42"/>
      <c r="P30" s="44"/>
      <c r="Q30" s="17"/>
    </row>
    <row r="31" spans="1:18" ht="63.75" customHeight="1" x14ac:dyDescent="0.25">
      <c r="A31" s="84" t="s">
        <v>62</v>
      </c>
      <c r="B31" s="85"/>
      <c r="C31" s="85"/>
      <c r="D31" s="85"/>
      <c r="E31" s="85"/>
      <c r="F31" s="85"/>
      <c r="G31" s="85"/>
      <c r="H31" s="85"/>
      <c r="I31" s="85"/>
      <c r="J31" s="85"/>
      <c r="K31" s="86"/>
      <c r="L31" s="86"/>
      <c r="M31" s="86"/>
      <c r="N31" s="85"/>
      <c r="O31" s="85"/>
      <c r="P31" s="85"/>
    </row>
    <row r="32" spans="1:18" x14ac:dyDescent="0.25">
      <c r="C32" s="23" t="s">
        <v>28</v>
      </c>
    </row>
    <row r="35" spans="2:3" x14ac:dyDescent="0.25">
      <c r="B35" s="58" t="s">
        <v>88</v>
      </c>
      <c r="C35" s="59">
        <v>45132</v>
      </c>
    </row>
    <row r="36" spans="2:3" x14ac:dyDescent="0.25">
      <c r="B36" s="58" t="s">
        <v>89</v>
      </c>
      <c r="C36" s="59">
        <v>45135</v>
      </c>
    </row>
    <row r="37" spans="2:3" x14ac:dyDescent="0.25">
      <c r="B37" s="58" t="s">
        <v>90</v>
      </c>
      <c r="C37" s="60"/>
    </row>
    <row r="40" spans="2:3" x14ac:dyDescent="0.25">
      <c r="B40" t="s">
        <v>28</v>
      </c>
    </row>
  </sheetData>
  <autoFilter ref="A11:R32"/>
  <mergeCells count="3">
    <mergeCell ref="E1:P1"/>
    <mergeCell ref="E2:P2"/>
    <mergeCell ref="A31:P31"/>
  </mergeCells>
  <conditionalFormatting sqref="D16">
    <cfRule type="duplicateValues" dxfId="9" priority="4"/>
  </conditionalFormatting>
  <conditionalFormatting sqref="D16">
    <cfRule type="duplicateValues" dxfId="8" priority="5"/>
  </conditionalFormatting>
  <conditionalFormatting sqref="D16">
    <cfRule type="duplicateValues" dxfId="7" priority="3"/>
  </conditionalFormatting>
  <conditionalFormatting sqref="D18">
    <cfRule type="duplicateValues" dxfId="6" priority="2"/>
  </conditionalFormatting>
  <conditionalFormatting sqref="D18">
    <cfRule type="duplicateValues" dxfId="5" priority="1"/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showGridLines="0" topLeftCell="A18" zoomScaleNormal="100" workbookViewId="0">
      <selection activeCell="O18" sqref="O1:O1048576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10" style="6" customWidth="1"/>
    <col min="6" max="10" width="9.140625" style="6" hidden="1" customWidth="1"/>
    <col min="11" max="11" width="14.42578125" style="56" hidden="1" customWidth="1"/>
    <col min="12" max="12" width="14.28515625" style="56" bestFit="1" customWidth="1"/>
    <col min="13" max="13" width="14.85546875" style="56" bestFit="1" customWidth="1"/>
    <col min="14" max="14" width="12.140625" style="6" customWidth="1"/>
    <col min="15" max="15" width="19.42578125" style="6" bestFit="1" customWidth="1"/>
    <col min="16" max="16" width="41.5703125" customWidth="1"/>
  </cols>
  <sheetData>
    <row r="1" spans="1:18" ht="17.25" customHeight="1" x14ac:dyDescent="0.25">
      <c r="A1" s="8" t="s">
        <v>3</v>
      </c>
      <c r="B1" s="1"/>
      <c r="C1" s="10" t="s">
        <v>22</v>
      </c>
      <c r="D1" s="2"/>
      <c r="E1" s="79"/>
      <c r="F1" s="79"/>
      <c r="G1" s="79"/>
      <c r="H1" s="79"/>
      <c r="I1" s="79"/>
      <c r="J1" s="79"/>
      <c r="K1" s="83"/>
      <c r="L1" s="83"/>
      <c r="M1" s="83"/>
      <c r="N1" s="79"/>
      <c r="O1" s="79"/>
      <c r="P1" s="79"/>
    </row>
    <row r="2" spans="1:18" ht="15.75" customHeight="1" x14ac:dyDescent="0.25">
      <c r="A2" s="8" t="s">
        <v>14</v>
      </c>
      <c r="B2" s="1"/>
      <c r="C2" s="14" t="s">
        <v>31</v>
      </c>
      <c r="D2" s="2"/>
      <c r="E2" s="79"/>
      <c r="F2" s="79"/>
      <c r="G2" s="79"/>
      <c r="H2" s="79"/>
      <c r="I2" s="79"/>
      <c r="J2" s="79"/>
      <c r="K2" s="83"/>
      <c r="L2" s="83"/>
      <c r="M2" s="83"/>
      <c r="N2" s="79"/>
      <c r="O2" s="79"/>
      <c r="P2" s="80"/>
    </row>
    <row r="3" spans="1:18" ht="15.75" customHeight="1" x14ac:dyDescent="0.25">
      <c r="A3" s="8" t="s">
        <v>4</v>
      </c>
      <c r="B3" s="61"/>
      <c r="C3" s="14">
        <v>18675</v>
      </c>
      <c r="D3" s="2"/>
      <c r="E3" s="61"/>
      <c r="F3" s="61"/>
      <c r="G3" s="61"/>
      <c r="H3" s="61"/>
      <c r="I3" s="61"/>
      <c r="J3" s="61"/>
      <c r="K3" s="62"/>
      <c r="L3" s="62"/>
      <c r="M3" s="62"/>
      <c r="N3" s="61"/>
      <c r="O3" s="61"/>
    </row>
    <row r="4" spans="1:18" ht="15.75" customHeight="1" x14ac:dyDescent="0.25">
      <c r="A4" s="8" t="s">
        <v>5</v>
      </c>
      <c r="B4" s="61"/>
      <c r="C4" s="14" t="s">
        <v>32</v>
      </c>
      <c r="D4" s="2"/>
      <c r="E4" s="4"/>
      <c r="F4" s="4"/>
      <c r="G4" s="4"/>
      <c r="H4" s="4"/>
      <c r="I4" s="4"/>
      <c r="J4" s="4"/>
      <c r="K4" s="50"/>
      <c r="L4" s="50"/>
      <c r="M4" s="50"/>
      <c r="N4" s="4"/>
      <c r="O4" s="4"/>
    </row>
    <row r="5" spans="1:18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50"/>
      <c r="L5" s="50"/>
      <c r="M5" s="50"/>
      <c r="N5" s="4"/>
      <c r="O5" s="4"/>
    </row>
    <row r="6" spans="1:18" ht="15.75" x14ac:dyDescent="0.25">
      <c r="A6" s="8" t="s">
        <v>10</v>
      </c>
      <c r="B6" s="10"/>
      <c r="C6" s="10" t="s">
        <v>42</v>
      </c>
      <c r="D6" s="5"/>
      <c r="E6" s="4"/>
      <c r="F6" s="4"/>
      <c r="G6" s="4"/>
      <c r="H6" s="4"/>
      <c r="I6" s="4"/>
      <c r="J6" s="4"/>
      <c r="K6" s="50"/>
      <c r="L6" s="50"/>
      <c r="M6" s="50"/>
      <c r="N6" s="4"/>
      <c r="O6" s="4"/>
    </row>
    <row r="7" spans="1:18" ht="15.75" x14ac:dyDescent="0.25">
      <c r="A7" s="8" t="s">
        <v>13</v>
      </c>
      <c r="B7" s="10"/>
      <c r="C7" s="10" t="s">
        <v>41</v>
      </c>
      <c r="D7" s="5"/>
      <c r="E7" s="4"/>
      <c r="F7" s="4"/>
      <c r="G7" s="4"/>
      <c r="H7" s="4"/>
      <c r="I7" s="4"/>
      <c r="J7" s="4"/>
      <c r="K7" s="50"/>
      <c r="L7" s="50"/>
      <c r="M7" s="50"/>
      <c r="N7" s="4"/>
      <c r="O7" s="4"/>
    </row>
    <row r="8" spans="1:18" ht="15.75" x14ac:dyDescent="0.25">
      <c r="A8" s="8" t="s">
        <v>11</v>
      </c>
      <c r="B8" s="10"/>
      <c r="C8" s="14" t="s">
        <v>29</v>
      </c>
      <c r="D8" s="5"/>
      <c r="E8" s="4"/>
      <c r="F8" s="4"/>
      <c r="G8" s="4"/>
      <c r="H8" s="4"/>
      <c r="I8" s="4"/>
      <c r="J8" s="4"/>
      <c r="K8" s="50"/>
      <c r="L8" s="50"/>
      <c r="M8" s="50"/>
      <c r="N8" s="4"/>
      <c r="O8" s="4"/>
    </row>
    <row r="9" spans="1:18" ht="15.75" x14ac:dyDescent="0.25">
      <c r="A9" s="8" t="s">
        <v>12</v>
      </c>
      <c r="B9" s="10"/>
      <c r="C9" s="14">
        <v>11623753</v>
      </c>
      <c r="D9" s="5"/>
      <c r="E9" s="4"/>
      <c r="F9" s="4"/>
      <c r="G9" s="4"/>
      <c r="H9" s="4"/>
      <c r="I9" s="4"/>
      <c r="J9" s="4"/>
      <c r="K9" s="50"/>
      <c r="L9" s="50"/>
      <c r="M9" s="50"/>
      <c r="N9" s="4"/>
      <c r="O9" s="4"/>
    </row>
    <row r="10" spans="1:18" ht="15.75" x14ac:dyDescent="0.25">
      <c r="A10" s="1"/>
      <c r="B10" s="10"/>
      <c r="C10" s="10"/>
      <c r="D10" s="5"/>
      <c r="E10" s="5"/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1"/>
      <c r="L10" s="51"/>
      <c r="M10" s="51"/>
      <c r="N10" s="5"/>
      <c r="O10" s="5"/>
      <c r="Q10" s="11"/>
      <c r="R10" s="11"/>
    </row>
    <row r="11" spans="1:18" ht="26.25" customHeight="1" x14ac:dyDescent="0.25">
      <c r="A11" s="7" t="s">
        <v>0</v>
      </c>
      <c r="B11" s="31" t="s">
        <v>8</v>
      </c>
      <c r="C11" s="63" t="s">
        <v>1</v>
      </c>
      <c r="D11" s="63" t="s">
        <v>7</v>
      </c>
      <c r="E11" s="63" t="s">
        <v>2</v>
      </c>
      <c r="F11" s="36" t="s">
        <v>69</v>
      </c>
      <c r="G11" s="36" t="s">
        <v>70</v>
      </c>
      <c r="H11" s="36" t="s">
        <v>71</v>
      </c>
      <c r="I11" s="36" t="s">
        <v>72</v>
      </c>
      <c r="J11" s="36" t="s">
        <v>73</v>
      </c>
      <c r="K11" s="52"/>
      <c r="L11" s="52" t="s">
        <v>64</v>
      </c>
      <c r="M11" s="52" t="s">
        <v>65</v>
      </c>
      <c r="N11" s="36" t="s">
        <v>66</v>
      </c>
      <c r="O11" s="36" t="s">
        <v>67</v>
      </c>
      <c r="P11" s="13" t="s">
        <v>9</v>
      </c>
      <c r="Q11" s="12"/>
      <c r="R11" s="11"/>
    </row>
    <row r="12" spans="1:18" ht="26.25" customHeight="1" x14ac:dyDescent="0.25">
      <c r="A12" s="63">
        <v>1</v>
      </c>
      <c r="B12" s="24" t="s">
        <v>37</v>
      </c>
      <c r="C12" s="25">
        <v>14596320</v>
      </c>
      <c r="D12" s="22" t="s">
        <v>85</v>
      </c>
      <c r="E12" s="24">
        <v>1</v>
      </c>
      <c r="F12" s="24" t="e">
        <f>INDEX(#REF!,MATCH(C12,#REF!,0))</f>
        <v>#REF!</v>
      </c>
      <c r="G12" s="24" t="e">
        <f>INDEX('[4]Balance(Stock Control)'!$AK:$AK,MATCH(C12,'[4]Balance(Stock Control)'!$E:$E,0))</f>
        <v>#N/A</v>
      </c>
      <c r="H12" s="24" t="e">
        <f>INDEX('[1]Balance (Stock Control)'!$AJ:$AJ,MATCH(C12,'[1]Balance (Stock Control)'!$F:$F,0))</f>
        <v>#N/A</v>
      </c>
      <c r="I12" s="24" t="e">
        <f>INDEX('[2]Balance (Stock Control)'!$AJ:$AJ,MATCH(C12,'[2]Balance (Stock Control)'!$E:$E,0))</f>
        <v>#N/A</v>
      </c>
      <c r="J12" s="24" t="e">
        <f>INDEX('[3]Balance(Stock Control)'!$AM:$AM,MATCH(C12,'[3]Balance(Stock Control)'!$E:$E,0))</f>
        <v>#N/A</v>
      </c>
      <c r="K12" s="53">
        <v>152000</v>
      </c>
      <c r="L12" s="53">
        <v>167200</v>
      </c>
      <c r="M12" s="53">
        <f>L12*E12</f>
        <v>167200</v>
      </c>
      <c r="N12" s="29" t="s">
        <v>83</v>
      </c>
      <c r="O12" s="29" t="s">
        <v>84</v>
      </c>
      <c r="P12" s="26" t="s">
        <v>43</v>
      </c>
      <c r="Q12" s="17"/>
      <c r="R12" s="11"/>
    </row>
    <row r="13" spans="1:18" ht="26.25" customHeight="1" x14ac:dyDescent="0.25">
      <c r="A13" s="63">
        <v>2</v>
      </c>
      <c r="B13" s="24" t="s">
        <v>30</v>
      </c>
      <c r="C13" s="24">
        <v>14596308</v>
      </c>
      <c r="D13" s="22"/>
      <c r="E13" s="24">
        <v>3</v>
      </c>
      <c r="F13" s="24" t="e">
        <f>INDEX(#REF!,MATCH(C13,#REF!,0))</f>
        <v>#REF!</v>
      </c>
      <c r="G13" s="24">
        <f>INDEX('[4]Balance(Stock Control)'!$AK:$AK,MATCH(C13,'[4]Balance(Stock Control)'!$E:$E,0))</f>
        <v>0</v>
      </c>
      <c r="H13" s="24" t="e">
        <f>INDEX('[1]Balance (Stock Control)'!$AJ:$AJ,MATCH(C13,'[1]Balance (Stock Control)'!$F:$F,0))</f>
        <v>#N/A</v>
      </c>
      <c r="I13" s="24" t="e">
        <f>INDEX('[2]Balance (Stock Control)'!$AJ:$AJ,MATCH(C13,'[2]Balance (Stock Control)'!$E:$E,0))</f>
        <v>#N/A</v>
      </c>
      <c r="J13" s="24" t="e">
        <f>INDEX('[3]Balance(Stock Control)'!$AM:$AM,MATCH(C13,'[3]Balance(Stock Control)'!$E:$E,0))</f>
        <v>#N/A</v>
      </c>
      <c r="K13" s="53">
        <v>72000</v>
      </c>
      <c r="L13" s="53">
        <v>79200</v>
      </c>
      <c r="M13" s="53">
        <f t="shared" ref="M13:M29" si="0">L13*E13</f>
        <v>237600</v>
      </c>
      <c r="N13" s="29" t="s">
        <v>83</v>
      </c>
      <c r="O13" s="29" t="s">
        <v>84</v>
      </c>
      <c r="P13" s="26" t="s">
        <v>44</v>
      </c>
      <c r="Q13" s="17"/>
      <c r="R13" s="11"/>
    </row>
    <row r="14" spans="1:18" ht="26.25" customHeight="1" x14ac:dyDescent="0.25">
      <c r="A14" s="63">
        <v>3</v>
      </c>
      <c r="B14" s="24" t="s">
        <v>30</v>
      </c>
      <c r="C14" s="24" t="s">
        <v>79</v>
      </c>
      <c r="D14" s="24">
        <v>14596317</v>
      </c>
      <c r="E14" s="24">
        <v>1</v>
      </c>
      <c r="F14" s="24" t="e">
        <f>INDEX(#REF!,MATCH(C14,#REF!,0))</f>
        <v>#REF!</v>
      </c>
      <c r="G14" s="24">
        <f>INDEX('[4]Balance(Stock Control)'!$AK:$AK,MATCH(C14,'[4]Balance(Stock Control)'!$E:$E,0))</f>
        <v>1</v>
      </c>
      <c r="H14" s="24" t="e">
        <f>INDEX('[1]Balance (Stock Control)'!$AJ:$AJ,MATCH(C14,'[1]Balance (Stock Control)'!$F:$F,0))</f>
        <v>#N/A</v>
      </c>
      <c r="I14" s="24" t="e">
        <f>INDEX('[2]Balance (Stock Control)'!$AJ:$AJ,MATCH(C14,'[2]Balance (Stock Control)'!$E:$E,0))</f>
        <v>#N/A</v>
      </c>
      <c r="J14" s="24" t="e">
        <f>INDEX('[3]Balance(Stock Control)'!$AM:$AM,MATCH(C14,'[3]Balance(Stock Control)'!$E:$E,0))</f>
        <v>#N/A</v>
      </c>
      <c r="K14" s="24"/>
      <c r="L14" s="53">
        <v>119509.23600000002</v>
      </c>
      <c r="M14" s="53">
        <f t="shared" si="0"/>
        <v>119509.23600000002</v>
      </c>
      <c r="N14" s="24" t="s">
        <v>82</v>
      </c>
      <c r="O14" s="24" t="s">
        <v>75</v>
      </c>
      <c r="P14" s="26" t="s">
        <v>34</v>
      </c>
      <c r="Q14" s="17"/>
      <c r="R14" s="11"/>
    </row>
    <row r="15" spans="1:18" s="74" customFormat="1" ht="26.25" customHeight="1" x14ac:dyDescent="0.25">
      <c r="A15" s="64">
        <v>4</v>
      </c>
      <c r="B15" s="65" t="s">
        <v>45</v>
      </c>
      <c r="C15" s="66" t="s">
        <v>91</v>
      </c>
      <c r="D15" s="67">
        <v>14596318</v>
      </c>
      <c r="E15" s="65">
        <v>1</v>
      </c>
      <c r="F15" s="68" t="e">
        <f>INDEX(#REF!,MATCH(C15,#REF!,0))</f>
        <v>#REF!</v>
      </c>
      <c r="G15" s="68">
        <f>INDEX('[4]Balance(Stock Control)'!$AK:$AK,MATCH(C15,'[4]Balance(Stock Control)'!$E:$E,0))</f>
        <v>2</v>
      </c>
      <c r="H15" s="68" t="e">
        <f>INDEX('[1]Balance (Stock Control)'!$AJ:$AJ,MATCH(C15,'[1]Balance (Stock Control)'!$F:$F,0))</f>
        <v>#N/A</v>
      </c>
      <c r="I15" s="68" t="e">
        <f>INDEX('[2]Balance (Stock Control)'!$AJ:$AJ,MATCH(C15,'[2]Balance (Stock Control)'!$E:$E,0))</f>
        <v>#N/A</v>
      </c>
      <c r="J15" s="68" t="e">
        <f>INDEX('[3]Balance(Stock Control)'!$AM:$AM,MATCH(C15,'[3]Balance(Stock Control)'!$E:$E,0))</f>
        <v>#N/A</v>
      </c>
      <c r="K15" s="65"/>
      <c r="L15" s="69">
        <v>222264</v>
      </c>
      <c r="M15" s="70">
        <f t="shared" si="0"/>
        <v>222264</v>
      </c>
      <c r="N15" s="68" t="s">
        <v>82</v>
      </c>
      <c r="O15" s="65" t="s">
        <v>75</v>
      </c>
      <c r="P15" s="71" t="s">
        <v>34</v>
      </c>
      <c r="Q15" s="72"/>
      <c r="R15" s="73"/>
    </row>
    <row r="16" spans="1:18" ht="26.25" customHeight="1" x14ac:dyDescent="0.25">
      <c r="A16" s="63">
        <v>5</v>
      </c>
      <c r="B16" s="29" t="s">
        <v>30</v>
      </c>
      <c r="C16" s="30">
        <v>14596316</v>
      </c>
      <c r="D16" s="47"/>
      <c r="E16" s="29">
        <v>1</v>
      </c>
      <c r="F16" s="24" t="e">
        <f>INDEX(#REF!,MATCH(C16,#REF!,0))</f>
        <v>#REF!</v>
      </c>
      <c r="G16" s="24">
        <f>INDEX('[4]Balance(Stock Control)'!$AK:$AK,MATCH(C16,'[4]Balance(Stock Control)'!$E:$E,0))</f>
        <v>0</v>
      </c>
      <c r="H16" s="24" t="e">
        <f>INDEX('[1]Balance (Stock Control)'!$AJ:$AJ,MATCH(C16,'[1]Balance (Stock Control)'!$F:$F,0))</f>
        <v>#N/A</v>
      </c>
      <c r="I16" s="24" t="e">
        <f>INDEX('[2]Balance (Stock Control)'!$AJ:$AJ,MATCH(C16,'[2]Balance (Stock Control)'!$E:$E,0))</f>
        <v>#N/A</v>
      </c>
      <c r="J16" s="24" t="e">
        <f>INDEX('[3]Balance(Stock Control)'!$AM:$AM,MATCH(C16,'[3]Balance(Stock Control)'!$E:$E,0))</f>
        <v>#N/A</v>
      </c>
      <c r="K16" s="54">
        <v>72000</v>
      </c>
      <c r="L16" s="53">
        <v>79200</v>
      </c>
      <c r="M16" s="53">
        <f t="shared" si="0"/>
        <v>79200</v>
      </c>
      <c r="N16" s="29" t="s">
        <v>83</v>
      </c>
      <c r="O16" s="29" t="s">
        <v>84</v>
      </c>
      <c r="P16" s="26" t="s">
        <v>46</v>
      </c>
      <c r="Q16" s="17"/>
      <c r="R16" s="11"/>
    </row>
    <row r="17" spans="1:18" ht="26.25" customHeight="1" x14ac:dyDescent="0.25">
      <c r="A17" s="63">
        <v>6</v>
      </c>
      <c r="B17" s="29" t="s">
        <v>30</v>
      </c>
      <c r="C17" s="30" t="s">
        <v>80</v>
      </c>
      <c r="D17" s="30">
        <v>14596315</v>
      </c>
      <c r="E17" s="29">
        <v>1</v>
      </c>
      <c r="F17" s="24" t="e">
        <f>INDEX(#REF!,MATCH(C17,#REF!,0))</f>
        <v>#REF!</v>
      </c>
      <c r="G17" s="24">
        <f>INDEX('[4]Balance(Stock Control)'!$AK:$AK,MATCH(C17,'[4]Balance(Stock Control)'!$E:$E,0))</f>
        <v>0</v>
      </c>
      <c r="H17" s="24" t="e">
        <f>INDEX('[1]Balance (Stock Control)'!$AJ:$AJ,MATCH(C17,'[1]Balance (Stock Control)'!$F:$F,0))</f>
        <v>#N/A</v>
      </c>
      <c r="I17" s="24" t="e">
        <f>INDEX('[2]Balance (Stock Control)'!$AJ:$AJ,MATCH(C17,'[2]Balance (Stock Control)'!$E:$E,0))</f>
        <v>#N/A</v>
      </c>
      <c r="J17" s="24" t="e">
        <f>INDEX('[3]Balance(Stock Control)'!$AM:$AM,MATCH(C17,'[3]Balance(Stock Control)'!$E:$E,0))</f>
        <v>#N/A</v>
      </c>
      <c r="K17" s="29"/>
      <c r="L17" s="54">
        <v>255376.04399999991</v>
      </c>
      <c r="M17" s="53">
        <f t="shared" si="0"/>
        <v>255376.04399999991</v>
      </c>
      <c r="N17" s="24" t="s">
        <v>82</v>
      </c>
      <c r="O17" s="24" t="s">
        <v>75</v>
      </c>
      <c r="P17" s="26" t="s">
        <v>47</v>
      </c>
      <c r="Q17" s="17"/>
      <c r="R17" s="11"/>
    </row>
    <row r="18" spans="1:18" ht="26.25" customHeight="1" x14ac:dyDescent="0.25">
      <c r="A18" s="63">
        <v>7</v>
      </c>
      <c r="B18" s="29" t="s">
        <v>48</v>
      </c>
      <c r="C18" s="30" t="s">
        <v>49</v>
      </c>
      <c r="D18" s="48"/>
      <c r="E18" s="29">
        <v>2</v>
      </c>
      <c r="F18" s="24" t="e">
        <f>INDEX(#REF!,MATCH(C18,#REF!,0))</f>
        <v>#REF!</v>
      </c>
      <c r="G18" s="24">
        <f>INDEX('[4]Balance(Stock Control)'!$AK:$AK,MATCH(C18,'[4]Balance(Stock Control)'!$E:$E,0))</f>
        <v>0</v>
      </c>
      <c r="H18" s="24" t="e">
        <f>INDEX('[1]Balance (Stock Control)'!$AJ:$AJ,MATCH(C18,'[1]Balance (Stock Control)'!$F:$F,0))</f>
        <v>#N/A</v>
      </c>
      <c r="I18" s="24" t="e">
        <f>INDEX('[2]Balance (Stock Control)'!$AJ:$AJ,MATCH(C18,'[2]Balance (Stock Control)'!$E:$E,0))</f>
        <v>#N/A</v>
      </c>
      <c r="J18" s="24" t="e">
        <f>INDEX('[3]Balance(Stock Control)'!$AM:$AM,MATCH(C18,'[3]Balance(Stock Control)'!$E:$E,0))</f>
        <v>#N/A</v>
      </c>
      <c r="K18" s="54">
        <v>3500</v>
      </c>
      <c r="L18" s="53">
        <v>3850.0000000000005</v>
      </c>
      <c r="M18" s="53">
        <f t="shared" si="0"/>
        <v>7700.0000000000009</v>
      </c>
      <c r="N18" s="29" t="s">
        <v>86</v>
      </c>
      <c r="O18" s="29" t="s">
        <v>86</v>
      </c>
      <c r="P18" s="26" t="s">
        <v>50</v>
      </c>
      <c r="Q18" s="17"/>
      <c r="R18" s="11"/>
    </row>
    <row r="19" spans="1:18" ht="26.25" customHeight="1" x14ac:dyDescent="0.25">
      <c r="A19" s="63">
        <v>8</v>
      </c>
      <c r="B19" s="29" t="s">
        <v>38</v>
      </c>
      <c r="C19" s="30">
        <v>14596311</v>
      </c>
      <c r="D19" s="22"/>
      <c r="E19" s="29">
        <v>1</v>
      </c>
      <c r="F19" s="24" t="e">
        <f>INDEX(#REF!,MATCH(C19,#REF!,0))</f>
        <v>#REF!</v>
      </c>
      <c r="G19" s="24">
        <f>INDEX('[4]Balance(Stock Control)'!$AK:$AK,MATCH(C19,'[4]Balance(Stock Control)'!$E:$E,0))</f>
        <v>0</v>
      </c>
      <c r="H19" s="24" t="e">
        <f>INDEX('[1]Balance (Stock Control)'!$AJ:$AJ,MATCH(C19,'[1]Balance (Stock Control)'!$F:$F,0))</f>
        <v>#N/A</v>
      </c>
      <c r="I19" s="24" t="e">
        <f>INDEX('[2]Balance (Stock Control)'!$AJ:$AJ,MATCH(C19,'[2]Balance (Stock Control)'!$E:$E,0))</f>
        <v>#N/A</v>
      </c>
      <c r="J19" s="24" t="e">
        <f>INDEX('[3]Balance(Stock Control)'!$AM:$AM,MATCH(C19,'[3]Balance(Stock Control)'!$E:$E,0))</f>
        <v>#N/A</v>
      </c>
      <c r="K19" s="54">
        <v>75000</v>
      </c>
      <c r="L19" s="53">
        <v>82500</v>
      </c>
      <c r="M19" s="53">
        <f t="shared" si="0"/>
        <v>82500</v>
      </c>
      <c r="N19" s="29" t="s">
        <v>86</v>
      </c>
      <c r="O19" s="29" t="s">
        <v>86</v>
      </c>
      <c r="P19" s="26" t="s">
        <v>39</v>
      </c>
      <c r="Q19" s="17"/>
      <c r="R19" s="11"/>
    </row>
    <row r="20" spans="1:18" s="74" customFormat="1" ht="26.25" customHeight="1" x14ac:dyDescent="0.25">
      <c r="A20" s="64">
        <v>9</v>
      </c>
      <c r="B20" s="65" t="s">
        <v>33</v>
      </c>
      <c r="C20" s="66" t="s">
        <v>92</v>
      </c>
      <c r="D20" s="67">
        <v>14596319</v>
      </c>
      <c r="E20" s="65">
        <v>1</v>
      </c>
      <c r="F20" s="68" t="e">
        <f>INDEX(#REF!,MATCH(C20,#REF!,0))</f>
        <v>#REF!</v>
      </c>
      <c r="G20" s="68">
        <f>INDEX('[4]Balance(Stock Control)'!$AK:$AK,MATCH(C20,'[4]Balance(Stock Control)'!$E:$E,0))</f>
        <v>3</v>
      </c>
      <c r="H20" s="68" t="e">
        <f>INDEX('[1]Balance (Stock Control)'!$AJ:$AJ,MATCH(C20,'[1]Balance (Stock Control)'!$F:$F,0))</f>
        <v>#N/A</v>
      </c>
      <c r="I20" s="68" t="e">
        <f>INDEX('[2]Balance (Stock Control)'!$AJ:$AJ,MATCH(C20,'[2]Balance (Stock Control)'!$E:$E,0))</f>
        <v>#N/A</v>
      </c>
      <c r="J20" s="68" t="e">
        <f>INDEX('[3]Balance(Stock Control)'!$AM:$AM,MATCH(C20,'[3]Balance(Stock Control)'!$E:$E,0))</f>
        <v>#N/A</v>
      </c>
      <c r="K20" s="65"/>
      <c r="L20" s="69">
        <v>1019203.9199999999</v>
      </c>
      <c r="M20" s="70">
        <f t="shared" si="0"/>
        <v>1019203.9199999999</v>
      </c>
      <c r="N20" s="65" t="s">
        <v>93</v>
      </c>
      <c r="O20" s="65" t="s">
        <v>75</v>
      </c>
      <c r="P20" s="71"/>
      <c r="Q20" s="72"/>
      <c r="R20" s="73"/>
    </row>
    <row r="21" spans="1:18" s="74" customFormat="1" ht="26.25" customHeight="1" x14ac:dyDescent="0.25">
      <c r="A21" s="64">
        <v>10</v>
      </c>
      <c r="B21" s="65" t="s">
        <v>35</v>
      </c>
      <c r="C21" s="66">
        <v>14596323</v>
      </c>
      <c r="D21" s="75"/>
      <c r="E21" s="65">
        <v>9</v>
      </c>
      <c r="F21" s="68" t="e">
        <f>INDEX(#REF!,MATCH(C21,#REF!,0))</f>
        <v>#REF!</v>
      </c>
      <c r="G21" s="68" t="e">
        <f>INDEX('[4]Balance(Stock Control)'!$AK:$AK,MATCH(C21,'[4]Balance(Stock Control)'!$E:$E,0))</f>
        <v>#N/A</v>
      </c>
      <c r="H21" s="68" t="e">
        <f>INDEX('[1]Balance (Stock Control)'!$AJ:$AJ,MATCH(C21,'[1]Balance (Stock Control)'!$F:$F,0))</f>
        <v>#N/A</v>
      </c>
      <c r="I21" s="68" t="e">
        <f>INDEX('[2]Balance (Stock Control)'!$AJ:$AJ,MATCH(C21,'[2]Balance (Stock Control)'!$E:$E,0))</f>
        <v>#N/A</v>
      </c>
      <c r="J21" s="68">
        <v>0</v>
      </c>
      <c r="K21" s="70">
        <v>55000</v>
      </c>
      <c r="L21" s="69">
        <v>60500.000000000007</v>
      </c>
      <c r="M21" s="70">
        <f t="shared" si="0"/>
        <v>544500.00000000012</v>
      </c>
      <c r="N21" s="65" t="s">
        <v>86</v>
      </c>
      <c r="O21" s="65" t="s">
        <v>86</v>
      </c>
      <c r="P21" s="71"/>
      <c r="Q21" s="72"/>
      <c r="R21" s="73"/>
    </row>
    <row r="22" spans="1:18" s="74" customFormat="1" ht="26.25" customHeight="1" x14ac:dyDescent="0.25">
      <c r="A22" s="64">
        <v>11</v>
      </c>
      <c r="B22" s="65" t="s">
        <v>38</v>
      </c>
      <c r="C22" s="66">
        <v>14600785</v>
      </c>
      <c r="D22" s="67"/>
      <c r="E22" s="65">
        <v>1</v>
      </c>
      <c r="F22" s="68" t="e">
        <f>INDEX(#REF!,MATCH(C22,#REF!,0))</f>
        <v>#REF!</v>
      </c>
      <c r="G22" s="68">
        <f>INDEX('[4]Balance(Stock Control)'!$AK:$AK,MATCH(C22,'[4]Balance(Stock Control)'!$E:$E,0))</f>
        <v>2</v>
      </c>
      <c r="H22" s="68" t="e">
        <f>INDEX('[1]Balance (Stock Control)'!$AJ:$AJ,MATCH(C22,'[1]Balance (Stock Control)'!$F:$F,0))</f>
        <v>#N/A</v>
      </c>
      <c r="I22" s="68" t="e">
        <f>INDEX('[2]Balance (Stock Control)'!$AJ:$AJ,MATCH(C22,'[2]Balance (Stock Control)'!$E:$E,0))</f>
        <v>#N/A</v>
      </c>
      <c r="J22" s="68" t="e">
        <f>INDEX('[3]Balance(Stock Control)'!$AM:$AM,MATCH(C22,'[3]Balance(Stock Control)'!$E:$E,0))</f>
        <v>#N/A</v>
      </c>
      <c r="K22" s="70">
        <v>180000</v>
      </c>
      <c r="L22" s="69">
        <v>198000.00000000003</v>
      </c>
      <c r="M22" s="70">
        <f t="shared" si="0"/>
        <v>198000.00000000003</v>
      </c>
      <c r="N22" s="65" t="s">
        <v>86</v>
      </c>
      <c r="O22" s="65" t="s">
        <v>86</v>
      </c>
      <c r="P22" s="71" t="s">
        <v>51</v>
      </c>
      <c r="Q22" s="72"/>
      <c r="R22" s="73"/>
    </row>
    <row r="23" spans="1:18" ht="26.25" customHeight="1" x14ac:dyDescent="0.25">
      <c r="A23" s="63">
        <v>12</v>
      </c>
      <c r="B23" s="29" t="s">
        <v>52</v>
      </c>
      <c r="C23" s="30" t="s">
        <v>81</v>
      </c>
      <c r="D23" s="22">
        <v>14547272</v>
      </c>
      <c r="E23" s="29">
        <v>1</v>
      </c>
      <c r="F23" s="24" t="e">
        <f>INDEX(#REF!,MATCH(C23,#REF!,0))</f>
        <v>#REF!</v>
      </c>
      <c r="G23" s="24">
        <f>INDEX('[4]Balance(Stock Control)'!$AK:$AK,MATCH(C23,'[4]Balance(Stock Control)'!$E:$E,0))</f>
        <v>1</v>
      </c>
      <c r="H23" s="24" t="e">
        <f>INDEX('[1]Balance (Stock Control)'!$AJ:$AJ,MATCH(C23,'[1]Balance (Stock Control)'!$F:$F,0))</f>
        <v>#N/A</v>
      </c>
      <c r="I23" s="24" t="e">
        <f>INDEX('[2]Balance (Stock Control)'!$AJ:$AJ,MATCH(C23,'[2]Balance (Stock Control)'!$E:$E,0))</f>
        <v>#N/A</v>
      </c>
      <c r="J23" s="24" t="e">
        <f>INDEX('[3]Balance(Stock Control)'!$AM:$AM,MATCH(C23,'[3]Balance(Stock Control)'!$E:$E,0))</f>
        <v>#N/A</v>
      </c>
      <c r="K23" s="29"/>
      <c r="L23" s="54">
        <v>460631.55599999992</v>
      </c>
      <c r="M23" s="53">
        <f t="shared" si="0"/>
        <v>460631.55599999992</v>
      </c>
      <c r="N23" s="24" t="s">
        <v>82</v>
      </c>
      <c r="O23" s="24" t="s">
        <v>75</v>
      </c>
      <c r="P23" s="26" t="s">
        <v>53</v>
      </c>
      <c r="Q23" s="17"/>
      <c r="R23" s="11"/>
    </row>
    <row r="24" spans="1:18" ht="26.25" customHeight="1" x14ac:dyDescent="0.25">
      <c r="A24" s="63">
        <v>13</v>
      </c>
      <c r="B24" s="29" t="s">
        <v>54</v>
      </c>
      <c r="C24" s="30" t="s">
        <v>55</v>
      </c>
      <c r="D24" s="22"/>
      <c r="E24" s="29">
        <v>1</v>
      </c>
      <c r="F24" s="24" t="e">
        <f>INDEX(#REF!,MATCH(C24,#REF!,0))</f>
        <v>#REF!</v>
      </c>
      <c r="G24" s="24" t="e">
        <f>INDEX('[4]Balance(Stock Control)'!$AK:$AK,MATCH(C24,'[4]Balance(Stock Control)'!$E:$E,0))</f>
        <v>#N/A</v>
      </c>
      <c r="H24" s="24" t="e">
        <f>INDEX('[1]Balance (Stock Control)'!$AJ:$AJ,MATCH(C24,'[1]Balance (Stock Control)'!$F:$F,0))</f>
        <v>#N/A</v>
      </c>
      <c r="I24" s="24" t="e">
        <f>INDEX('[2]Balance (Stock Control)'!$AJ:$AJ,MATCH(C24,'[2]Balance (Stock Control)'!$E:$E,0))</f>
        <v>#N/A</v>
      </c>
      <c r="J24" s="24" t="e">
        <f>INDEX('[3]Balance(Stock Control)'!$AM:$AM,MATCH(C24,'[3]Balance(Stock Control)'!$E:$E,0))</f>
        <v>#N/A</v>
      </c>
      <c r="K24" s="29"/>
      <c r="L24" s="54">
        <v>17056.116000000002</v>
      </c>
      <c r="M24" s="53">
        <f t="shared" si="0"/>
        <v>17056.116000000002</v>
      </c>
      <c r="N24" s="29" t="s">
        <v>76</v>
      </c>
      <c r="O24" s="29" t="s">
        <v>75</v>
      </c>
      <c r="P24" s="26" t="s">
        <v>56</v>
      </c>
      <c r="Q24" s="17"/>
      <c r="R24" s="11"/>
    </row>
    <row r="25" spans="1:18" ht="26.25" customHeight="1" x14ac:dyDescent="0.25">
      <c r="A25" s="63">
        <v>14</v>
      </c>
      <c r="B25" s="29" t="s">
        <v>36</v>
      </c>
      <c r="C25" s="30" t="s">
        <v>57</v>
      </c>
      <c r="D25" s="22"/>
      <c r="E25" s="29">
        <v>3</v>
      </c>
      <c r="F25" s="24" t="e">
        <f>INDEX(#REF!,MATCH(C25,#REF!,0))</f>
        <v>#REF!</v>
      </c>
      <c r="G25" s="24" t="e">
        <f>INDEX('[4]Balance(Stock Control)'!$AK:$AK,MATCH(C25,'[4]Balance(Stock Control)'!$E:$E,0))</f>
        <v>#N/A</v>
      </c>
      <c r="H25" s="24" t="e">
        <f>INDEX('[1]Balance (Stock Control)'!$AJ:$AJ,MATCH(C25,'[1]Balance (Stock Control)'!$F:$F,0))</f>
        <v>#N/A</v>
      </c>
      <c r="I25" s="24" t="e">
        <f>INDEX('[2]Balance (Stock Control)'!$AJ:$AJ,MATCH(C25,'[2]Balance (Stock Control)'!$E:$E,0))</f>
        <v>#N/A</v>
      </c>
      <c r="J25" s="24" t="e">
        <f>INDEX('[3]Balance(Stock Control)'!$AM:$AM,MATCH(C25,'[3]Balance(Stock Control)'!$E:$E,0))</f>
        <v>#N/A</v>
      </c>
      <c r="K25" s="29"/>
      <c r="L25" s="54">
        <v>102918.81600000001</v>
      </c>
      <c r="M25" s="53">
        <f t="shared" si="0"/>
        <v>308756.44800000003</v>
      </c>
      <c r="N25" s="29" t="s">
        <v>76</v>
      </c>
      <c r="O25" s="29" t="s">
        <v>75</v>
      </c>
      <c r="P25" s="26" t="s">
        <v>58</v>
      </c>
      <c r="Q25" s="17"/>
      <c r="R25" s="11"/>
    </row>
    <row r="26" spans="1:18" ht="26.25" customHeight="1" x14ac:dyDescent="0.25">
      <c r="A26" s="63">
        <v>15</v>
      </c>
      <c r="B26" s="29" t="s">
        <v>59</v>
      </c>
      <c r="C26" s="30">
        <v>14547277</v>
      </c>
      <c r="D26" s="22"/>
      <c r="E26" s="29">
        <v>3</v>
      </c>
      <c r="F26" s="24" t="e">
        <f>INDEX(#REF!,MATCH(C26,#REF!,0))</f>
        <v>#REF!</v>
      </c>
      <c r="G26" s="24" t="e">
        <f>INDEX('[4]Balance(Stock Control)'!$AK:$AK,MATCH(C26,'[4]Balance(Stock Control)'!$E:$E,0))</f>
        <v>#N/A</v>
      </c>
      <c r="H26" s="24" t="e">
        <f>INDEX('[1]Balance (Stock Control)'!$AJ:$AJ,MATCH(C26,'[1]Balance (Stock Control)'!$F:$F,0))</f>
        <v>#N/A</v>
      </c>
      <c r="I26" s="24" t="e">
        <f>INDEX('[2]Balance (Stock Control)'!$AJ:$AJ,MATCH(C26,'[2]Balance (Stock Control)'!$E:$E,0))</f>
        <v>#N/A</v>
      </c>
      <c r="J26" s="24" t="e">
        <f>INDEX('[3]Balance(Stock Control)'!$AM:$AM,MATCH(C26,'[3]Balance(Stock Control)'!$E:$E,0))</f>
        <v>#N/A</v>
      </c>
      <c r="K26" s="29"/>
      <c r="L26" s="54">
        <v>75069.182817391338</v>
      </c>
      <c r="M26" s="53">
        <f t="shared" si="0"/>
        <v>225207.548452174</v>
      </c>
      <c r="N26" s="29" t="s">
        <v>76</v>
      </c>
      <c r="O26" s="29" t="s">
        <v>77</v>
      </c>
      <c r="P26" s="26" t="s">
        <v>58</v>
      </c>
      <c r="Q26" s="17"/>
      <c r="R26" s="11"/>
    </row>
    <row r="27" spans="1:18" ht="26.25" customHeight="1" x14ac:dyDescent="0.25">
      <c r="A27" s="63">
        <v>16</v>
      </c>
      <c r="B27" s="29" t="s">
        <v>60</v>
      </c>
      <c r="C27" s="30">
        <v>14601385</v>
      </c>
      <c r="D27" s="22"/>
      <c r="E27" s="29">
        <v>1</v>
      </c>
      <c r="F27" s="24" t="e">
        <f>INDEX(#REF!,MATCH(C27,#REF!,0))</f>
        <v>#REF!</v>
      </c>
      <c r="G27" s="24" t="e">
        <f>INDEX('[4]Balance(Stock Control)'!$AK:$AK,MATCH(C27,'[4]Balance(Stock Control)'!$E:$E,0))</f>
        <v>#N/A</v>
      </c>
      <c r="H27" s="24" t="e">
        <f>INDEX('[1]Balance (Stock Control)'!$AJ:$AJ,MATCH(C27,'[1]Balance (Stock Control)'!$F:$F,0))</f>
        <v>#N/A</v>
      </c>
      <c r="I27" s="24" t="e">
        <f>INDEX('[2]Balance (Stock Control)'!$AJ:$AJ,MATCH(C27,'[2]Balance (Stock Control)'!$E:$E,0))</f>
        <v>#N/A</v>
      </c>
      <c r="J27" s="24" t="e">
        <f>INDEX('[3]Balance(Stock Control)'!$AM:$AM,MATCH(C27,'[3]Balance(Stock Control)'!$E:$E,0))</f>
        <v>#N/A</v>
      </c>
      <c r="K27" s="29"/>
      <c r="L27" s="54">
        <v>353172.20399999997</v>
      </c>
      <c r="M27" s="53">
        <f t="shared" si="0"/>
        <v>353172.20399999997</v>
      </c>
      <c r="N27" s="29" t="s">
        <v>76</v>
      </c>
      <c r="O27" s="29" t="s">
        <v>75</v>
      </c>
      <c r="P27" s="26"/>
      <c r="Q27" s="17"/>
      <c r="R27" s="11"/>
    </row>
    <row r="28" spans="1:18" ht="26.25" customHeight="1" x14ac:dyDescent="0.25">
      <c r="A28" s="36">
        <v>17</v>
      </c>
      <c r="B28" s="37" t="s">
        <v>40</v>
      </c>
      <c r="C28" s="38" t="s">
        <v>63</v>
      </c>
      <c r="D28" s="39"/>
      <c r="E28" s="37">
        <v>1</v>
      </c>
      <c r="F28" s="24" t="e">
        <f>INDEX(#REF!,MATCH(C28,#REF!,0))</f>
        <v>#REF!</v>
      </c>
      <c r="G28" s="24" t="e">
        <f>INDEX('[4]Balance(Stock Control)'!$AK:$AK,MATCH(C28,'[4]Balance(Stock Control)'!$E:$E,0))</f>
        <v>#N/A</v>
      </c>
      <c r="H28" s="24" t="e">
        <f>INDEX('[1]Balance (Stock Control)'!$AJ:$AJ,MATCH(C28,'[1]Balance (Stock Control)'!$F:$F,0))</f>
        <v>#N/A</v>
      </c>
      <c r="I28" s="24" t="e">
        <f>INDEX('[2]Balance (Stock Control)'!$AJ:$AJ,MATCH(C28,'[2]Balance (Stock Control)'!$E:$E,0))</f>
        <v>#N/A</v>
      </c>
      <c r="J28" s="24" t="e">
        <f>INDEX('[3]Balance(Stock Control)'!$AM:$AM,MATCH(C28,'[3]Balance(Stock Control)'!$E:$E,0))</f>
        <v>#N/A</v>
      </c>
      <c r="K28" s="53">
        <v>30000</v>
      </c>
      <c r="L28" s="53">
        <v>33000</v>
      </c>
      <c r="M28" s="53">
        <f t="shared" si="0"/>
        <v>33000</v>
      </c>
      <c r="N28" s="37" t="s">
        <v>86</v>
      </c>
      <c r="O28" s="37" t="s">
        <v>86</v>
      </c>
      <c r="P28" s="40"/>
      <c r="Q28" s="17"/>
      <c r="R28" s="11"/>
    </row>
    <row r="29" spans="1:18" s="46" customFormat="1" ht="26.25" customHeight="1" x14ac:dyDescent="0.25">
      <c r="A29" s="63">
        <v>18</v>
      </c>
      <c r="B29" s="24" t="s">
        <v>61</v>
      </c>
      <c r="C29" s="24">
        <v>949329</v>
      </c>
      <c r="D29" s="22"/>
      <c r="E29" s="24">
        <v>1</v>
      </c>
      <c r="F29" s="24" t="e">
        <f>INDEX(#REF!,MATCH(C29,#REF!,0))</f>
        <v>#REF!</v>
      </c>
      <c r="G29" s="24" t="e">
        <f>INDEX('[4]Balance(Stock Control)'!$AK:$AK,MATCH(C29,'[4]Balance(Stock Control)'!$E:$E,0))</f>
        <v>#N/A</v>
      </c>
      <c r="H29" s="24" t="e">
        <f>INDEX('[1]Balance (Stock Control)'!$AJ:$AJ,MATCH(C29,'[1]Balance (Stock Control)'!$F:$F,0))</f>
        <v>#N/A</v>
      </c>
      <c r="I29" s="24" t="e">
        <f>INDEX('[2]Balance (Stock Control)'!$AJ:$AJ,MATCH(C29,'[2]Balance (Stock Control)'!$E:$E,0))</f>
        <v>#N/A</v>
      </c>
      <c r="J29" s="24" t="e">
        <f>INDEX('[3]Balance(Stock Control)'!$AM:$AM,MATCH(C29,'[3]Balance(Stock Control)'!$E:$E,0))</f>
        <v>#N/A</v>
      </c>
      <c r="K29" s="24"/>
      <c r="L29" s="53">
        <v>2841.7331250000002</v>
      </c>
      <c r="M29" s="53">
        <f t="shared" si="0"/>
        <v>2841.7331250000002</v>
      </c>
      <c r="N29" s="24" t="s">
        <v>74</v>
      </c>
      <c r="O29" s="24" t="s">
        <v>75</v>
      </c>
      <c r="P29" s="26"/>
      <c r="Q29" s="45"/>
    </row>
    <row r="30" spans="1:18" s="11" customFormat="1" ht="26.25" customHeight="1" x14ac:dyDescent="0.25">
      <c r="A30" s="41"/>
      <c r="B30" s="42"/>
      <c r="C30" s="42"/>
      <c r="D30" s="43"/>
      <c r="E30" s="42"/>
      <c r="F30" s="42"/>
      <c r="G30" s="42"/>
      <c r="H30" s="42"/>
      <c r="I30" s="42"/>
      <c r="J30" s="42"/>
      <c r="K30" s="55"/>
      <c r="L30" s="53" t="s">
        <v>68</v>
      </c>
      <c r="M30" s="53">
        <f>SUM(M12:M29)</f>
        <v>4333718.8055771738</v>
      </c>
      <c r="N30" s="42"/>
      <c r="O30" s="42"/>
      <c r="P30" s="44"/>
      <c r="Q30" s="17"/>
    </row>
    <row r="31" spans="1:18" ht="63.75" customHeight="1" x14ac:dyDescent="0.25">
      <c r="A31" s="84" t="s">
        <v>62</v>
      </c>
      <c r="B31" s="85"/>
      <c r="C31" s="85"/>
      <c r="D31" s="85"/>
      <c r="E31" s="85"/>
      <c r="F31" s="85"/>
      <c r="G31" s="85"/>
      <c r="H31" s="85"/>
      <c r="I31" s="85"/>
      <c r="J31" s="85"/>
      <c r="K31" s="86"/>
      <c r="L31" s="86"/>
      <c r="M31" s="86"/>
      <c r="N31" s="85"/>
      <c r="O31" s="85"/>
      <c r="P31" s="85"/>
    </row>
    <row r="32" spans="1:18" x14ac:dyDescent="0.25">
      <c r="C32" s="23" t="s">
        <v>28</v>
      </c>
    </row>
    <row r="35" spans="2:3" x14ac:dyDescent="0.25">
      <c r="B35" s="58" t="s">
        <v>88</v>
      </c>
      <c r="C35" s="59">
        <v>45135</v>
      </c>
    </row>
    <row r="36" spans="2:3" x14ac:dyDescent="0.25">
      <c r="B36" s="58" t="s">
        <v>89</v>
      </c>
      <c r="C36" s="59">
        <v>45140</v>
      </c>
    </row>
    <row r="37" spans="2:3" x14ac:dyDescent="0.25">
      <c r="B37" s="58" t="s">
        <v>90</v>
      </c>
      <c r="C37" s="60"/>
    </row>
    <row r="40" spans="2:3" x14ac:dyDescent="0.25">
      <c r="B40" t="s">
        <v>28</v>
      </c>
    </row>
  </sheetData>
  <autoFilter ref="A11:R32"/>
  <mergeCells count="3">
    <mergeCell ref="E1:P1"/>
    <mergeCell ref="E2:P2"/>
    <mergeCell ref="A31:P31"/>
  </mergeCells>
  <conditionalFormatting sqref="D16">
    <cfRule type="duplicateValues" dxfId="4" priority="4"/>
  </conditionalFormatting>
  <conditionalFormatting sqref="D16">
    <cfRule type="duplicateValues" dxfId="3" priority="5"/>
  </conditionalFormatting>
  <conditionalFormatting sqref="D16">
    <cfRule type="duplicateValues" dxfId="2" priority="3"/>
  </conditionalFormatting>
  <conditionalFormatting sqref="D18">
    <cfRule type="duplicateValues" dxfId="1" priority="2"/>
  </conditionalFormatting>
  <conditionalFormatting sqref="D18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showGridLines="0" tabSelected="1" topLeftCell="A22" zoomScaleNormal="100" workbookViewId="0">
      <selection activeCell="L28" sqref="L28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10" style="6" customWidth="1"/>
    <col min="6" max="10" width="9.140625" style="6" hidden="1" customWidth="1"/>
    <col min="11" max="11" width="14.42578125" style="56" hidden="1" customWidth="1"/>
    <col min="12" max="12" width="14.28515625" style="56" bestFit="1" customWidth="1"/>
    <col min="13" max="13" width="14.85546875" style="56" bestFit="1" customWidth="1"/>
    <col min="14" max="15" width="12.140625" style="6" customWidth="1"/>
    <col min="16" max="16" width="19.42578125" style="6" bestFit="1" customWidth="1"/>
    <col min="17" max="17" width="41.5703125" customWidth="1"/>
  </cols>
  <sheetData>
    <row r="1" spans="1:19" ht="17.25" customHeight="1" x14ac:dyDescent="0.25">
      <c r="A1" s="8" t="s">
        <v>3</v>
      </c>
      <c r="B1" s="1"/>
      <c r="C1" s="10" t="s">
        <v>22</v>
      </c>
      <c r="D1" s="2"/>
      <c r="E1" s="79"/>
      <c r="F1" s="79"/>
      <c r="G1" s="79"/>
      <c r="H1" s="79"/>
      <c r="I1" s="79"/>
      <c r="J1" s="79"/>
      <c r="K1" s="83"/>
      <c r="L1" s="83"/>
      <c r="M1" s="83"/>
      <c r="N1" s="79"/>
      <c r="O1" s="79"/>
      <c r="P1" s="79"/>
      <c r="Q1" s="79"/>
    </row>
    <row r="2" spans="1:19" ht="15.75" customHeight="1" x14ac:dyDescent="0.25">
      <c r="A2" s="8" t="s">
        <v>14</v>
      </c>
      <c r="B2" s="1"/>
      <c r="C2" s="14" t="s">
        <v>31</v>
      </c>
      <c r="D2" s="2"/>
      <c r="E2" s="79"/>
      <c r="F2" s="79"/>
      <c r="G2" s="79"/>
      <c r="H2" s="79"/>
      <c r="I2" s="79"/>
      <c r="J2" s="79"/>
      <c r="K2" s="83"/>
      <c r="L2" s="83"/>
      <c r="M2" s="83"/>
      <c r="N2" s="79"/>
      <c r="O2" s="79"/>
      <c r="P2" s="79"/>
      <c r="Q2" s="80"/>
    </row>
    <row r="3" spans="1:19" ht="15.75" customHeight="1" x14ac:dyDescent="0.25">
      <c r="A3" s="8" t="s">
        <v>4</v>
      </c>
      <c r="B3" s="76"/>
      <c r="C3" s="14">
        <v>18675</v>
      </c>
      <c r="D3" s="2"/>
      <c r="E3" s="76"/>
      <c r="F3" s="76"/>
      <c r="G3" s="76"/>
      <c r="H3" s="76"/>
      <c r="I3" s="76"/>
      <c r="J3" s="76"/>
      <c r="K3" s="77"/>
      <c r="L3" s="77"/>
      <c r="M3" s="77"/>
      <c r="N3" s="76"/>
      <c r="O3" s="76"/>
      <c r="P3" s="76"/>
    </row>
    <row r="4" spans="1:19" ht="15.75" customHeight="1" x14ac:dyDescent="0.25">
      <c r="A4" s="8" t="s">
        <v>5</v>
      </c>
      <c r="B4" s="76"/>
      <c r="C4" s="14" t="s">
        <v>32</v>
      </c>
      <c r="D4" s="2"/>
      <c r="E4" s="4"/>
      <c r="F4" s="4"/>
      <c r="G4" s="4"/>
      <c r="H4" s="4"/>
      <c r="I4" s="4"/>
      <c r="J4" s="4"/>
      <c r="K4" s="50"/>
      <c r="L4" s="50"/>
      <c r="M4" s="50"/>
      <c r="N4" s="4"/>
      <c r="O4" s="4"/>
      <c r="P4" s="4"/>
    </row>
    <row r="5" spans="1:19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50"/>
      <c r="L5" s="50"/>
      <c r="M5" s="50"/>
      <c r="N5" s="4"/>
      <c r="O5" s="4"/>
      <c r="P5" s="4"/>
    </row>
    <row r="6" spans="1:19" ht="15.75" x14ac:dyDescent="0.25">
      <c r="A6" s="8" t="s">
        <v>10</v>
      </c>
      <c r="B6" s="10"/>
      <c r="C6" s="10" t="s">
        <v>42</v>
      </c>
      <c r="D6" s="5"/>
      <c r="E6" s="4"/>
      <c r="F6" s="4"/>
      <c r="G6" s="4"/>
      <c r="H6" s="4"/>
      <c r="I6" s="4"/>
      <c r="J6" s="4"/>
      <c r="K6" s="50"/>
      <c r="L6" s="50"/>
      <c r="M6" s="50"/>
      <c r="N6" s="4"/>
      <c r="O6" s="4"/>
      <c r="P6" s="4"/>
    </row>
    <row r="7" spans="1:19" ht="15.75" x14ac:dyDescent="0.25">
      <c r="A7" s="8" t="s">
        <v>13</v>
      </c>
      <c r="B7" s="10"/>
      <c r="C7" s="10" t="s">
        <v>41</v>
      </c>
      <c r="D7" s="5"/>
      <c r="E7" s="4"/>
      <c r="F7" s="4"/>
      <c r="G7" s="4"/>
      <c r="H7" s="4"/>
      <c r="I7" s="4"/>
      <c r="J7" s="4"/>
      <c r="K7" s="50"/>
      <c r="L7" s="50"/>
      <c r="M7" s="50"/>
      <c r="N7" s="4"/>
      <c r="O7" s="4"/>
      <c r="P7" s="4"/>
    </row>
    <row r="8" spans="1:19" ht="15.75" x14ac:dyDescent="0.25">
      <c r="A8" s="8" t="s">
        <v>11</v>
      </c>
      <c r="B8" s="10"/>
      <c r="C8" s="14" t="s">
        <v>29</v>
      </c>
      <c r="D8" s="5"/>
      <c r="E8" s="4"/>
      <c r="F8" s="4"/>
      <c r="G8" s="4"/>
      <c r="H8" s="4"/>
      <c r="I8" s="4"/>
      <c r="J8" s="4"/>
      <c r="K8" s="50"/>
      <c r="L8" s="50"/>
      <c r="M8" s="50"/>
      <c r="N8" s="4"/>
      <c r="O8" s="4"/>
      <c r="P8" s="4"/>
    </row>
    <row r="9" spans="1:19" ht="15.75" x14ac:dyDescent="0.25">
      <c r="A9" s="8" t="s">
        <v>12</v>
      </c>
      <c r="B9" s="10"/>
      <c r="C9" s="14">
        <v>11623753</v>
      </c>
      <c r="D9" s="5"/>
      <c r="E9" s="4"/>
      <c r="F9" s="4"/>
      <c r="G9" s="4"/>
      <c r="H9" s="4"/>
      <c r="I9" s="4"/>
      <c r="J9" s="4"/>
      <c r="K9" s="50"/>
      <c r="L9" s="50"/>
      <c r="M9" s="50"/>
      <c r="N9" s="4"/>
      <c r="O9" s="4"/>
      <c r="P9" s="4"/>
    </row>
    <row r="10" spans="1:19" ht="15.75" x14ac:dyDescent="0.25">
      <c r="A10" s="1"/>
      <c r="B10" s="10"/>
      <c r="C10" s="10"/>
      <c r="D10" s="5"/>
      <c r="E10" s="5"/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1"/>
      <c r="L10" s="51"/>
      <c r="M10" s="51"/>
      <c r="N10" s="5"/>
      <c r="O10" s="5"/>
      <c r="P10" s="5"/>
      <c r="R10" s="11"/>
      <c r="S10" s="11"/>
    </row>
    <row r="11" spans="1:19" ht="26.25" customHeight="1" x14ac:dyDescent="0.25">
      <c r="A11" s="7" t="s">
        <v>0</v>
      </c>
      <c r="B11" s="31" t="s">
        <v>8</v>
      </c>
      <c r="C11" s="78" t="s">
        <v>1</v>
      </c>
      <c r="D11" s="78" t="s">
        <v>7</v>
      </c>
      <c r="E11" s="78" t="s">
        <v>2</v>
      </c>
      <c r="F11" s="36" t="s">
        <v>69</v>
      </c>
      <c r="G11" s="36" t="s">
        <v>70</v>
      </c>
      <c r="H11" s="36" t="s">
        <v>71</v>
      </c>
      <c r="I11" s="36" t="s">
        <v>72</v>
      </c>
      <c r="J11" s="36" t="s">
        <v>73</v>
      </c>
      <c r="K11" s="52"/>
      <c r="L11" s="52" t="s">
        <v>64</v>
      </c>
      <c r="M11" s="52" t="s">
        <v>65</v>
      </c>
      <c r="N11" s="36" t="s">
        <v>66</v>
      </c>
      <c r="O11" s="36"/>
      <c r="P11" s="36" t="s">
        <v>67</v>
      </c>
      <c r="Q11" s="13" t="s">
        <v>9</v>
      </c>
      <c r="R11" s="12"/>
      <c r="S11" s="11"/>
    </row>
    <row r="12" spans="1:19" ht="26.25" customHeight="1" x14ac:dyDescent="0.25">
      <c r="A12" s="78">
        <v>1</v>
      </c>
      <c r="B12" s="24" t="s">
        <v>37</v>
      </c>
      <c r="C12" s="25">
        <v>14596320</v>
      </c>
      <c r="D12" s="22" t="s">
        <v>85</v>
      </c>
      <c r="E12" s="24">
        <v>1</v>
      </c>
      <c r="F12" s="24" t="e">
        <f>INDEX(#REF!,MATCH(C12,#REF!,0))</f>
        <v>#REF!</v>
      </c>
      <c r="G12" s="24" t="e">
        <f>INDEX('[4]Balance(Stock Control)'!$AK:$AK,MATCH(C12,'[4]Balance(Stock Control)'!$E:$E,0))</f>
        <v>#N/A</v>
      </c>
      <c r="H12" s="24" t="e">
        <f>INDEX('[1]Balance (Stock Control)'!$AJ:$AJ,MATCH(C12,'[1]Balance (Stock Control)'!$F:$F,0))</f>
        <v>#N/A</v>
      </c>
      <c r="I12" s="24" t="e">
        <f>INDEX('[2]Balance (Stock Control)'!$AJ:$AJ,MATCH(C12,'[2]Balance (Stock Control)'!$E:$E,0))</f>
        <v>#N/A</v>
      </c>
      <c r="J12" s="24" t="e">
        <f>INDEX('[3]Balance(Stock Control)'!$AM:$AM,MATCH(C12,'[3]Balance(Stock Control)'!$E:$E,0))</f>
        <v>#N/A</v>
      </c>
      <c r="K12" s="53">
        <v>152000</v>
      </c>
      <c r="L12" s="53">
        <v>167200</v>
      </c>
      <c r="M12" s="53">
        <f>L12*E12</f>
        <v>167200</v>
      </c>
      <c r="N12" s="29" t="s">
        <v>83</v>
      </c>
      <c r="O12" s="29" t="s">
        <v>94</v>
      </c>
      <c r="P12" s="29" t="s">
        <v>84</v>
      </c>
      <c r="Q12" s="26" t="s">
        <v>43</v>
      </c>
      <c r="R12" s="17"/>
      <c r="S12" s="11"/>
    </row>
    <row r="13" spans="1:19" ht="26.25" customHeight="1" x14ac:dyDescent="0.25">
      <c r="A13" s="78">
        <v>2</v>
      </c>
      <c r="B13" s="24" t="s">
        <v>30</v>
      </c>
      <c r="C13" s="24">
        <v>14596308</v>
      </c>
      <c r="D13" s="22"/>
      <c r="E13" s="24">
        <v>3</v>
      </c>
      <c r="F13" s="24" t="e">
        <f>INDEX(#REF!,MATCH(C13,#REF!,0))</f>
        <v>#REF!</v>
      </c>
      <c r="G13" s="24">
        <f>INDEX('[4]Balance(Stock Control)'!$AK:$AK,MATCH(C13,'[4]Balance(Stock Control)'!$E:$E,0))</f>
        <v>0</v>
      </c>
      <c r="H13" s="24" t="e">
        <f>INDEX('[1]Balance (Stock Control)'!$AJ:$AJ,MATCH(C13,'[1]Balance (Stock Control)'!$F:$F,0))</f>
        <v>#N/A</v>
      </c>
      <c r="I13" s="24" t="e">
        <f>INDEX('[2]Balance (Stock Control)'!$AJ:$AJ,MATCH(C13,'[2]Balance (Stock Control)'!$E:$E,0))</f>
        <v>#N/A</v>
      </c>
      <c r="J13" s="24" t="e">
        <f>INDEX('[3]Balance(Stock Control)'!$AM:$AM,MATCH(C13,'[3]Balance(Stock Control)'!$E:$E,0))</f>
        <v>#N/A</v>
      </c>
      <c r="K13" s="53">
        <v>72000</v>
      </c>
      <c r="L13" s="53">
        <v>79200</v>
      </c>
      <c r="M13" s="53">
        <f t="shared" ref="M13:M29" si="0">L13*E13</f>
        <v>237600</v>
      </c>
      <c r="N13" s="29" t="s">
        <v>83</v>
      </c>
      <c r="O13" s="29" t="s">
        <v>94</v>
      </c>
      <c r="P13" s="29" t="s">
        <v>84</v>
      </c>
      <c r="Q13" s="26" t="s">
        <v>44</v>
      </c>
      <c r="R13" s="17"/>
      <c r="S13" s="11"/>
    </row>
    <row r="14" spans="1:19" ht="26.25" customHeight="1" x14ac:dyDescent="0.25">
      <c r="A14" s="78">
        <v>3</v>
      </c>
      <c r="B14" s="24" t="s">
        <v>30</v>
      </c>
      <c r="C14" s="24" t="s">
        <v>79</v>
      </c>
      <c r="D14" s="24">
        <v>14596317</v>
      </c>
      <c r="E14" s="24">
        <v>1</v>
      </c>
      <c r="F14" s="24" t="e">
        <f>INDEX(#REF!,MATCH(C14,#REF!,0))</f>
        <v>#REF!</v>
      </c>
      <c r="G14" s="24">
        <f>INDEX('[4]Balance(Stock Control)'!$AK:$AK,MATCH(C14,'[4]Balance(Stock Control)'!$E:$E,0))</f>
        <v>1</v>
      </c>
      <c r="H14" s="24" t="e">
        <f>INDEX('[1]Balance (Stock Control)'!$AJ:$AJ,MATCH(C14,'[1]Balance (Stock Control)'!$F:$F,0))</f>
        <v>#N/A</v>
      </c>
      <c r="I14" s="24" t="e">
        <f>INDEX('[2]Balance (Stock Control)'!$AJ:$AJ,MATCH(C14,'[2]Balance (Stock Control)'!$E:$E,0))</f>
        <v>#N/A</v>
      </c>
      <c r="J14" s="24" t="e">
        <f>INDEX('[3]Balance(Stock Control)'!$AM:$AM,MATCH(C14,'[3]Balance(Stock Control)'!$E:$E,0))</f>
        <v>#N/A</v>
      </c>
      <c r="K14" s="24"/>
      <c r="L14" s="53">
        <v>119509.23600000002</v>
      </c>
      <c r="M14" s="53">
        <f t="shared" si="0"/>
        <v>119509.23600000002</v>
      </c>
      <c r="N14" s="24" t="s">
        <v>82</v>
      </c>
      <c r="O14" s="29" t="s">
        <v>94</v>
      </c>
      <c r="P14" s="24" t="s">
        <v>75</v>
      </c>
      <c r="Q14" s="26" t="s">
        <v>34</v>
      </c>
      <c r="R14" s="17"/>
      <c r="S14" s="11"/>
    </row>
    <row r="15" spans="1:19" s="74" customFormat="1" ht="26.25" customHeight="1" x14ac:dyDescent="0.25">
      <c r="A15" s="64">
        <v>4</v>
      </c>
      <c r="B15" s="65" t="s">
        <v>45</v>
      </c>
      <c r="C15" s="66" t="s">
        <v>91</v>
      </c>
      <c r="D15" s="67">
        <v>14596318</v>
      </c>
      <c r="E15" s="65">
        <v>1</v>
      </c>
      <c r="F15" s="68" t="e">
        <f>INDEX(#REF!,MATCH(C15,#REF!,0))</f>
        <v>#REF!</v>
      </c>
      <c r="G15" s="68">
        <f>INDEX('[4]Balance(Stock Control)'!$AK:$AK,MATCH(C15,'[4]Balance(Stock Control)'!$E:$E,0))</f>
        <v>2</v>
      </c>
      <c r="H15" s="68" t="e">
        <f>INDEX('[1]Balance (Stock Control)'!$AJ:$AJ,MATCH(C15,'[1]Balance (Stock Control)'!$F:$F,0))</f>
        <v>#N/A</v>
      </c>
      <c r="I15" s="68" t="e">
        <f>INDEX('[2]Balance (Stock Control)'!$AJ:$AJ,MATCH(C15,'[2]Balance (Stock Control)'!$E:$E,0))</f>
        <v>#N/A</v>
      </c>
      <c r="J15" s="68" t="e">
        <f>INDEX('[3]Balance(Stock Control)'!$AM:$AM,MATCH(C15,'[3]Balance(Stock Control)'!$E:$E,0))</f>
        <v>#N/A</v>
      </c>
      <c r="K15" s="65"/>
      <c r="L15" s="69">
        <v>222264</v>
      </c>
      <c r="M15" s="70">
        <f t="shared" si="0"/>
        <v>222264</v>
      </c>
      <c r="N15" s="68" t="s">
        <v>82</v>
      </c>
      <c r="O15" s="29" t="s">
        <v>94</v>
      </c>
      <c r="P15" s="65" t="s">
        <v>75</v>
      </c>
      <c r="Q15" s="71" t="s">
        <v>34</v>
      </c>
      <c r="R15" s="72"/>
      <c r="S15" s="73"/>
    </row>
    <row r="16" spans="1:19" ht="26.25" customHeight="1" x14ac:dyDescent="0.25">
      <c r="A16" s="78">
        <v>5</v>
      </c>
      <c r="B16" s="29" t="s">
        <v>30</v>
      </c>
      <c r="C16" s="30">
        <v>14596316</v>
      </c>
      <c r="D16" s="47"/>
      <c r="E16" s="29">
        <v>1</v>
      </c>
      <c r="F16" s="24" t="e">
        <f>INDEX(#REF!,MATCH(C16,#REF!,0))</f>
        <v>#REF!</v>
      </c>
      <c r="G16" s="24">
        <f>INDEX('[4]Balance(Stock Control)'!$AK:$AK,MATCH(C16,'[4]Balance(Stock Control)'!$E:$E,0))</f>
        <v>0</v>
      </c>
      <c r="H16" s="24" t="e">
        <f>INDEX('[1]Balance (Stock Control)'!$AJ:$AJ,MATCH(C16,'[1]Balance (Stock Control)'!$F:$F,0))</f>
        <v>#N/A</v>
      </c>
      <c r="I16" s="24" t="e">
        <f>INDEX('[2]Balance (Stock Control)'!$AJ:$AJ,MATCH(C16,'[2]Balance (Stock Control)'!$E:$E,0))</f>
        <v>#N/A</v>
      </c>
      <c r="J16" s="24" t="e">
        <f>INDEX('[3]Balance(Stock Control)'!$AM:$AM,MATCH(C16,'[3]Balance(Stock Control)'!$E:$E,0))</f>
        <v>#N/A</v>
      </c>
      <c r="K16" s="54">
        <v>72000</v>
      </c>
      <c r="L16" s="53">
        <v>79200</v>
      </c>
      <c r="M16" s="53">
        <f t="shared" si="0"/>
        <v>79200</v>
      </c>
      <c r="N16" s="29" t="s">
        <v>83</v>
      </c>
      <c r="O16" s="29" t="s">
        <v>94</v>
      </c>
      <c r="P16" s="29" t="s">
        <v>84</v>
      </c>
      <c r="Q16" s="26" t="s">
        <v>46</v>
      </c>
      <c r="R16" s="17"/>
      <c r="S16" s="11"/>
    </row>
    <row r="17" spans="1:19" ht="26.25" customHeight="1" x14ac:dyDescent="0.25">
      <c r="A17" s="78">
        <v>6</v>
      </c>
      <c r="B17" s="29" t="s">
        <v>30</v>
      </c>
      <c r="C17" s="30" t="s">
        <v>80</v>
      </c>
      <c r="D17" s="30">
        <v>14596315</v>
      </c>
      <c r="E17" s="29">
        <v>1</v>
      </c>
      <c r="F17" s="24" t="e">
        <f>INDEX(#REF!,MATCH(C17,#REF!,0))</f>
        <v>#REF!</v>
      </c>
      <c r="G17" s="24">
        <f>INDEX('[4]Balance(Stock Control)'!$AK:$AK,MATCH(C17,'[4]Balance(Stock Control)'!$E:$E,0))</f>
        <v>0</v>
      </c>
      <c r="H17" s="24" t="e">
        <f>INDEX('[1]Balance (Stock Control)'!$AJ:$AJ,MATCH(C17,'[1]Balance (Stock Control)'!$F:$F,0))</f>
        <v>#N/A</v>
      </c>
      <c r="I17" s="24" t="e">
        <f>INDEX('[2]Balance (Stock Control)'!$AJ:$AJ,MATCH(C17,'[2]Balance (Stock Control)'!$E:$E,0))</f>
        <v>#N/A</v>
      </c>
      <c r="J17" s="24" t="e">
        <f>INDEX('[3]Balance(Stock Control)'!$AM:$AM,MATCH(C17,'[3]Balance(Stock Control)'!$E:$E,0))</f>
        <v>#N/A</v>
      </c>
      <c r="K17" s="29"/>
      <c r="L17" s="54">
        <v>255376.04399999991</v>
      </c>
      <c r="M17" s="53">
        <f t="shared" si="0"/>
        <v>255376.04399999991</v>
      </c>
      <c r="N17" s="24" t="s">
        <v>82</v>
      </c>
      <c r="O17" s="29" t="s">
        <v>94</v>
      </c>
      <c r="P17" s="24" t="s">
        <v>75</v>
      </c>
      <c r="Q17" s="26" t="s">
        <v>47</v>
      </c>
      <c r="R17" s="17"/>
      <c r="S17" s="11"/>
    </row>
    <row r="18" spans="1:19" ht="26.25" customHeight="1" x14ac:dyDescent="0.25">
      <c r="A18" s="78">
        <v>7</v>
      </c>
      <c r="B18" s="29" t="s">
        <v>48</v>
      </c>
      <c r="C18" s="30" t="s">
        <v>49</v>
      </c>
      <c r="D18" s="48"/>
      <c r="E18" s="29">
        <v>2</v>
      </c>
      <c r="F18" s="24" t="e">
        <f>INDEX(#REF!,MATCH(C18,#REF!,0))</f>
        <v>#REF!</v>
      </c>
      <c r="G18" s="24">
        <f>INDEX('[4]Balance(Stock Control)'!$AK:$AK,MATCH(C18,'[4]Balance(Stock Control)'!$E:$E,0))</f>
        <v>0</v>
      </c>
      <c r="H18" s="24" t="e">
        <f>INDEX('[1]Balance (Stock Control)'!$AJ:$AJ,MATCH(C18,'[1]Balance (Stock Control)'!$F:$F,0))</f>
        <v>#N/A</v>
      </c>
      <c r="I18" s="24" t="e">
        <f>INDEX('[2]Balance (Stock Control)'!$AJ:$AJ,MATCH(C18,'[2]Balance (Stock Control)'!$E:$E,0))</f>
        <v>#N/A</v>
      </c>
      <c r="J18" s="24" t="e">
        <f>INDEX('[3]Balance(Stock Control)'!$AM:$AM,MATCH(C18,'[3]Balance(Stock Control)'!$E:$E,0))</f>
        <v>#N/A</v>
      </c>
      <c r="K18" s="54">
        <v>3500</v>
      </c>
      <c r="L18" s="53">
        <v>3850.0000000000005</v>
      </c>
      <c r="M18" s="53">
        <f t="shared" si="0"/>
        <v>7700.0000000000009</v>
      </c>
      <c r="N18" s="29" t="s">
        <v>86</v>
      </c>
      <c r="O18" s="29" t="s">
        <v>94</v>
      </c>
      <c r="P18" s="29" t="s">
        <v>86</v>
      </c>
      <c r="Q18" s="26" t="s">
        <v>50</v>
      </c>
      <c r="R18" s="17"/>
      <c r="S18" s="11"/>
    </row>
    <row r="19" spans="1:19" ht="26.25" customHeight="1" x14ac:dyDescent="0.25">
      <c r="A19" s="78">
        <v>8</v>
      </c>
      <c r="B19" s="29" t="s">
        <v>38</v>
      </c>
      <c r="C19" s="30">
        <v>14596311</v>
      </c>
      <c r="D19" s="22"/>
      <c r="E19" s="29">
        <v>1</v>
      </c>
      <c r="F19" s="24" t="e">
        <f>INDEX(#REF!,MATCH(C19,#REF!,0))</f>
        <v>#REF!</v>
      </c>
      <c r="G19" s="24">
        <f>INDEX('[4]Balance(Stock Control)'!$AK:$AK,MATCH(C19,'[4]Balance(Stock Control)'!$E:$E,0))</f>
        <v>0</v>
      </c>
      <c r="H19" s="24" t="e">
        <f>INDEX('[1]Balance (Stock Control)'!$AJ:$AJ,MATCH(C19,'[1]Balance (Stock Control)'!$F:$F,0))</f>
        <v>#N/A</v>
      </c>
      <c r="I19" s="24" t="e">
        <f>INDEX('[2]Balance (Stock Control)'!$AJ:$AJ,MATCH(C19,'[2]Balance (Stock Control)'!$E:$E,0))</f>
        <v>#N/A</v>
      </c>
      <c r="J19" s="24" t="e">
        <f>INDEX('[3]Balance(Stock Control)'!$AM:$AM,MATCH(C19,'[3]Balance(Stock Control)'!$E:$E,0))</f>
        <v>#N/A</v>
      </c>
      <c r="K19" s="54">
        <v>75000</v>
      </c>
      <c r="L19" s="53">
        <v>82500</v>
      </c>
      <c r="M19" s="53">
        <f t="shared" si="0"/>
        <v>82500</v>
      </c>
      <c r="N19" s="29" t="s">
        <v>86</v>
      </c>
      <c r="O19" s="29" t="s">
        <v>94</v>
      </c>
      <c r="P19" s="29" t="s">
        <v>86</v>
      </c>
      <c r="Q19" s="26" t="s">
        <v>39</v>
      </c>
      <c r="R19" s="17"/>
      <c r="S19" s="11"/>
    </row>
    <row r="20" spans="1:19" s="74" customFormat="1" ht="26.25" customHeight="1" x14ac:dyDescent="0.25">
      <c r="A20" s="64">
        <v>9</v>
      </c>
      <c r="B20" s="65" t="s">
        <v>33</v>
      </c>
      <c r="C20" s="66" t="s">
        <v>92</v>
      </c>
      <c r="D20" s="67">
        <v>14596319</v>
      </c>
      <c r="E20" s="65">
        <v>1</v>
      </c>
      <c r="F20" s="68" t="e">
        <f>INDEX(#REF!,MATCH(C20,#REF!,0))</f>
        <v>#REF!</v>
      </c>
      <c r="G20" s="68">
        <f>INDEX('[4]Balance(Stock Control)'!$AK:$AK,MATCH(C20,'[4]Balance(Stock Control)'!$E:$E,0))</f>
        <v>3</v>
      </c>
      <c r="H20" s="68" t="e">
        <f>INDEX('[1]Balance (Stock Control)'!$AJ:$AJ,MATCH(C20,'[1]Balance (Stock Control)'!$F:$F,0))</f>
        <v>#N/A</v>
      </c>
      <c r="I20" s="68" t="e">
        <f>INDEX('[2]Balance (Stock Control)'!$AJ:$AJ,MATCH(C20,'[2]Balance (Stock Control)'!$E:$E,0))</f>
        <v>#N/A</v>
      </c>
      <c r="J20" s="68" t="e">
        <f>INDEX('[3]Balance(Stock Control)'!$AM:$AM,MATCH(C20,'[3]Balance(Stock Control)'!$E:$E,0))</f>
        <v>#N/A</v>
      </c>
      <c r="K20" s="65"/>
      <c r="L20" s="69">
        <v>1019203.9199999999</v>
      </c>
      <c r="M20" s="70">
        <f t="shared" si="0"/>
        <v>1019203.9199999999</v>
      </c>
      <c r="N20" s="65" t="s">
        <v>93</v>
      </c>
      <c r="O20" s="29" t="s">
        <v>94</v>
      </c>
      <c r="P20" s="65" t="s">
        <v>75</v>
      </c>
      <c r="Q20" s="71"/>
      <c r="R20" s="72"/>
      <c r="S20" s="73"/>
    </row>
    <row r="21" spans="1:19" s="74" customFormat="1" ht="26.25" customHeight="1" x14ac:dyDescent="0.25">
      <c r="A21" s="64">
        <v>10</v>
      </c>
      <c r="B21" s="65" t="s">
        <v>35</v>
      </c>
      <c r="C21" s="66">
        <v>14596323</v>
      </c>
      <c r="D21" s="75"/>
      <c r="E21" s="65">
        <v>9</v>
      </c>
      <c r="F21" s="68" t="e">
        <f>INDEX(#REF!,MATCH(C21,#REF!,0))</f>
        <v>#REF!</v>
      </c>
      <c r="G21" s="68" t="e">
        <f>INDEX('[4]Balance(Stock Control)'!$AK:$AK,MATCH(C21,'[4]Balance(Stock Control)'!$E:$E,0))</f>
        <v>#N/A</v>
      </c>
      <c r="H21" s="68" t="e">
        <f>INDEX('[1]Balance (Stock Control)'!$AJ:$AJ,MATCH(C21,'[1]Balance (Stock Control)'!$F:$F,0))</f>
        <v>#N/A</v>
      </c>
      <c r="I21" s="68" t="e">
        <f>INDEX('[2]Balance (Stock Control)'!$AJ:$AJ,MATCH(C21,'[2]Balance (Stock Control)'!$E:$E,0))</f>
        <v>#N/A</v>
      </c>
      <c r="J21" s="68">
        <v>0</v>
      </c>
      <c r="K21" s="70">
        <v>55000</v>
      </c>
      <c r="L21" s="69">
        <v>60500.000000000007</v>
      </c>
      <c r="M21" s="70">
        <f t="shared" si="0"/>
        <v>544500.00000000012</v>
      </c>
      <c r="N21" s="65" t="s">
        <v>86</v>
      </c>
      <c r="O21" s="29" t="s">
        <v>94</v>
      </c>
      <c r="P21" s="65" t="s">
        <v>86</v>
      </c>
      <c r="Q21" s="71"/>
      <c r="R21" s="72"/>
      <c r="S21" s="73"/>
    </row>
    <row r="22" spans="1:19" s="74" customFormat="1" ht="26.25" customHeight="1" x14ac:dyDescent="0.25">
      <c r="A22" s="64">
        <v>11</v>
      </c>
      <c r="B22" s="65" t="s">
        <v>38</v>
      </c>
      <c r="C22" s="66">
        <v>14600785</v>
      </c>
      <c r="D22" s="67"/>
      <c r="E22" s="65">
        <v>1</v>
      </c>
      <c r="F22" s="68" t="e">
        <f>INDEX(#REF!,MATCH(C22,#REF!,0))</f>
        <v>#REF!</v>
      </c>
      <c r="G22" s="68">
        <f>INDEX('[4]Balance(Stock Control)'!$AK:$AK,MATCH(C22,'[4]Balance(Stock Control)'!$E:$E,0))</f>
        <v>2</v>
      </c>
      <c r="H22" s="68" t="e">
        <f>INDEX('[1]Balance (Stock Control)'!$AJ:$AJ,MATCH(C22,'[1]Balance (Stock Control)'!$F:$F,0))</f>
        <v>#N/A</v>
      </c>
      <c r="I22" s="68" t="e">
        <f>INDEX('[2]Balance (Stock Control)'!$AJ:$AJ,MATCH(C22,'[2]Balance (Stock Control)'!$E:$E,0))</f>
        <v>#N/A</v>
      </c>
      <c r="J22" s="68" t="e">
        <f>INDEX('[3]Balance(Stock Control)'!$AM:$AM,MATCH(C22,'[3]Balance(Stock Control)'!$E:$E,0))</f>
        <v>#N/A</v>
      </c>
      <c r="K22" s="70">
        <v>180000</v>
      </c>
      <c r="L22" s="69">
        <v>198000.00000000003</v>
      </c>
      <c r="M22" s="70">
        <f t="shared" si="0"/>
        <v>198000.00000000003</v>
      </c>
      <c r="N22" s="65" t="s">
        <v>86</v>
      </c>
      <c r="O22" s="29" t="s">
        <v>94</v>
      </c>
      <c r="P22" s="65" t="s">
        <v>86</v>
      </c>
      <c r="Q22" s="71" t="s">
        <v>51</v>
      </c>
      <c r="R22" s="72"/>
      <c r="S22" s="73"/>
    </row>
    <row r="23" spans="1:19" ht="26.25" customHeight="1" x14ac:dyDescent="0.25">
      <c r="A23" s="78">
        <v>12</v>
      </c>
      <c r="B23" s="29" t="s">
        <v>52</v>
      </c>
      <c r="C23" s="30" t="s">
        <v>81</v>
      </c>
      <c r="D23" s="22">
        <v>14547272</v>
      </c>
      <c r="E23" s="29">
        <v>1</v>
      </c>
      <c r="F23" s="24" t="e">
        <f>INDEX(#REF!,MATCH(C23,#REF!,0))</f>
        <v>#REF!</v>
      </c>
      <c r="G23" s="24">
        <f>INDEX('[4]Balance(Stock Control)'!$AK:$AK,MATCH(C23,'[4]Balance(Stock Control)'!$E:$E,0))</f>
        <v>1</v>
      </c>
      <c r="H23" s="24" t="e">
        <f>INDEX('[1]Balance (Stock Control)'!$AJ:$AJ,MATCH(C23,'[1]Balance (Stock Control)'!$F:$F,0))</f>
        <v>#N/A</v>
      </c>
      <c r="I23" s="24" t="e">
        <f>INDEX('[2]Balance (Stock Control)'!$AJ:$AJ,MATCH(C23,'[2]Balance (Stock Control)'!$E:$E,0))</f>
        <v>#N/A</v>
      </c>
      <c r="J23" s="24" t="e">
        <f>INDEX('[3]Balance(Stock Control)'!$AM:$AM,MATCH(C23,'[3]Balance(Stock Control)'!$E:$E,0))</f>
        <v>#N/A</v>
      </c>
      <c r="K23" s="29"/>
      <c r="L23" s="54">
        <v>460631.55599999992</v>
      </c>
      <c r="M23" s="53">
        <f t="shared" si="0"/>
        <v>460631.55599999992</v>
      </c>
      <c r="N23" s="24" t="s">
        <v>82</v>
      </c>
      <c r="O23" s="29" t="s">
        <v>94</v>
      </c>
      <c r="P23" s="24" t="s">
        <v>75</v>
      </c>
      <c r="Q23" s="26" t="s">
        <v>53</v>
      </c>
      <c r="R23" s="17"/>
      <c r="S23" s="11"/>
    </row>
    <row r="24" spans="1:19" ht="26.25" customHeight="1" x14ac:dyDescent="0.25">
      <c r="A24" s="78">
        <v>13</v>
      </c>
      <c r="B24" s="29" t="s">
        <v>54</v>
      </c>
      <c r="C24" s="30" t="s">
        <v>55</v>
      </c>
      <c r="D24" s="22"/>
      <c r="E24" s="29">
        <v>1</v>
      </c>
      <c r="F24" s="24" t="e">
        <f>INDEX(#REF!,MATCH(C24,#REF!,0))</f>
        <v>#REF!</v>
      </c>
      <c r="G24" s="24" t="e">
        <f>INDEX('[4]Balance(Stock Control)'!$AK:$AK,MATCH(C24,'[4]Balance(Stock Control)'!$E:$E,0))</f>
        <v>#N/A</v>
      </c>
      <c r="H24" s="24" t="e">
        <f>INDEX('[1]Balance (Stock Control)'!$AJ:$AJ,MATCH(C24,'[1]Balance (Stock Control)'!$F:$F,0))</f>
        <v>#N/A</v>
      </c>
      <c r="I24" s="24" t="e">
        <f>INDEX('[2]Balance (Stock Control)'!$AJ:$AJ,MATCH(C24,'[2]Balance (Stock Control)'!$E:$E,0))</f>
        <v>#N/A</v>
      </c>
      <c r="J24" s="24" t="e">
        <f>INDEX('[3]Balance(Stock Control)'!$AM:$AM,MATCH(C24,'[3]Balance(Stock Control)'!$E:$E,0))</f>
        <v>#N/A</v>
      </c>
      <c r="K24" s="29"/>
      <c r="L24" s="54">
        <v>17056.116000000002</v>
      </c>
      <c r="M24" s="53">
        <f t="shared" si="0"/>
        <v>17056.116000000002</v>
      </c>
      <c r="N24" s="29" t="s">
        <v>76</v>
      </c>
      <c r="O24" s="29" t="s">
        <v>94</v>
      </c>
      <c r="P24" s="29" t="s">
        <v>75</v>
      </c>
      <c r="Q24" s="26" t="s">
        <v>56</v>
      </c>
      <c r="R24" s="17"/>
      <c r="S24" s="11"/>
    </row>
    <row r="25" spans="1:19" ht="26.25" customHeight="1" x14ac:dyDescent="0.25">
      <c r="A25" s="78">
        <v>14</v>
      </c>
      <c r="B25" s="29" t="s">
        <v>36</v>
      </c>
      <c r="C25" s="30" t="s">
        <v>57</v>
      </c>
      <c r="D25" s="22"/>
      <c r="E25" s="29">
        <v>3</v>
      </c>
      <c r="F25" s="24" t="e">
        <f>INDEX(#REF!,MATCH(C25,#REF!,0))</f>
        <v>#REF!</v>
      </c>
      <c r="G25" s="24" t="e">
        <f>INDEX('[4]Balance(Stock Control)'!$AK:$AK,MATCH(C25,'[4]Balance(Stock Control)'!$E:$E,0))</f>
        <v>#N/A</v>
      </c>
      <c r="H25" s="24" t="e">
        <f>INDEX('[1]Balance (Stock Control)'!$AJ:$AJ,MATCH(C25,'[1]Balance (Stock Control)'!$F:$F,0))</f>
        <v>#N/A</v>
      </c>
      <c r="I25" s="24" t="e">
        <f>INDEX('[2]Balance (Stock Control)'!$AJ:$AJ,MATCH(C25,'[2]Balance (Stock Control)'!$E:$E,0))</f>
        <v>#N/A</v>
      </c>
      <c r="J25" s="24" t="e">
        <f>INDEX('[3]Balance(Stock Control)'!$AM:$AM,MATCH(C25,'[3]Balance(Stock Control)'!$E:$E,0))</f>
        <v>#N/A</v>
      </c>
      <c r="K25" s="29"/>
      <c r="L25" s="54">
        <v>102918.81600000001</v>
      </c>
      <c r="M25" s="53">
        <f t="shared" si="0"/>
        <v>308756.44800000003</v>
      </c>
      <c r="N25" s="29" t="s">
        <v>76</v>
      </c>
      <c r="O25" s="29" t="s">
        <v>94</v>
      </c>
      <c r="P25" s="29" t="s">
        <v>75</v>
      </c>
      <c r="Q25" s="26" t="s">
        <v>58</v>
      </c>
      <c r="R25" s="17"/>
      <c r="S25" s="11"/>
    </row>
    <row r="26" spans="1:19" ht="26.25" customHeight="1" x14ac:dyDescent="0.25">
      <c r="A26" s="78">
        <v>15</v>
      </c>
      <c r="B26" s="29" t="s">
        <v>59</v>
      </c>
      <c r="C26" s="30">
        <v>14547277</v>
      </c>
      <c r="D26" s="22"/>
      <c r="E26" s="29">
        <v>3</v>
      </c>
      <c r="F26" s="24" t="e">
        <f>INDEX(#REF!,MATCH(C26,#REF!,0))</f>
        <v>#REF!</v>
      </c>
      <c r="G26" s="24" t="e">
        <f>INDEX('[4]Balance(Stock Control)'!$AK:$AK,MATCH(C26,'[4]Balance(Stock Control)'!$E:$E,0))</f>
        <v>#N/A</v>
      </c>
      <c r="H26" s="24" t="e">
        <f>INDEX('[1]Balance (Stock Control)'!$AJ:$AJ,MATCH(C26,'[1]Balance (Stock Control)'!$F:$F,0))</f>
        <v>#N/A</v>
      </c>
      <c r="I26" s="24" t="e">
        <f>INDEX('[2]Balance (Stock Control)'!$AJ:$AJ,MATCH(C26,'[2]Balance (Stock Control)'!$E:$E,0))</f>
        <v>#N/A</v>
      </c>
      <c r="J26" s="24" t="e">
        <f>INDEX('[3]Balance(Stock Control)'!$AM:$AM,MATCH(C26,'[3]Balance(Stock Control)'!$E:$E,0))</f>
        <v>#N/A</v>
      </c>
      <c r="K26" s="29"/>
      <c r="L26" s="54">
        <v>75069.182817391338</v>
      </c>
      <c r="M26" s="53">
        <f t="shared" si="0"/>
        <v>225207.548452174</v>
      </c>
      <c r="N26" s="29" t="s">
        <v>76</v>
      </c>
      <c r="O26" s="29" t="s">
        <v>94</v>
      </c>
      <c r="P26" s="29" t="s">
        <v>77</v>
      </c>
      <c r="Q26" s="26" t="s">
        <v>58</v>
      </c>
      <c r="R26" s="17"/>
      <c r="S26" s="11"/>
    </row>
    <row r="27" spans="1:19" ht="26.25" customHeight="1" x14ac:dyDescent="0.25">
      <c r="A27" s="78">
        <v>16</v>
      </c>
      <c r="B27" s="29" t="s">
        <v>60</v>
      </c>
      <c r="C27" s="30">
        <v>14601385</v>
      </c>
      <c r="D27" s="22"/>
      <c r="E27" s="29">
        <v>1</v>
      </c>
      <c r="F27" s="24" t="e">
        <f>INDEX(#REF!,MATCH(C27,#REF!,0))</f>
        <v>#REF!</v>
      </c>
      <c r="G27" s="24" t="e">
        <f>INDEX('[4]Balance(Stock Control)'!$AK:$AK,MATCH(C27,'[4]Balance(Stock Control)'!$E:$E,0))</f>
        <v>#N/A</v>
      </c>
      <c r="H27" s="24" t="e">
        <f>INDEX('[1]Balance (Stock Control)'!$AJ:$AJ,MATCH(C27,'[1]Balance (Stock Control)'!$F:$F,0))</f>
        <v>#N/A</v>
      </c>
      <c r="I27" s="24" t="e">
        <f>INDEX('[2]Balance (Stock Control)'!$AJ:$AJ,MATCH(C27,'[2]Balance (Stock Control)'!$E:$E,0))</f>
        <v>#N/A</v>
      </c>
      <c r="J27" s="24" t="e">
        <f>INDEX('[3]Balance(Stock Control)'!$AM:$AM,MATCH(C27,'[3]Balance(Stock Control)'!$E:$E,0))</f>
        <v>#N/A</v>
      </c>
      <c r="K27" s="29"/>
      <c r="L27" s="54">
        <v>353172.20399999997</v>
      </c>
      <c r="M27" s="53">
        <f t="shared" si="0"/>
        <v>353172.20399999997</v>
      </c>
      <c r="N27" s="29" t="s">
        <v>76</v>
      </c>
      <c r="O27" s="29" t="s">
        <v>94</v>
      </c>
      <c r="P27" s="29" t="s">
        <v>75</v>
      </c>
      <c r="Q27" s="26"/>
      <c r="R27" s="17"/>
      <c r="S27" s="11"/>
    </row>
    <row r="28" spans="1:19" ht="26.25" customHeight="1" x14ac:dyDescent="0.25">
      <c r="A28" s="36">
        <v>17</v>
      </c>
      <c r="B28" s="37" t="s">
        <v>40</v>
      </c>
      <c r="C28" s="38" t="s">
        <v>63</v>
      </c>
      <c r="D28" s="39"/>
      <c r="E28" s="37">
        <v>1</v>
      </c>
      <c r="F28" s="24" t="e">
        <f>INDEX(#REF!,MATCH(C28,#REF!,0))</f>
        <v>#REF!</v>
      </c>
      <c r="G28" s="24" t="e">
        <f>INDEX('[4]Balance(Stock Control)'!$AK:$AK,MATCH(C28,'[4]Balance(Stock Control)'!$E:$E,0))</f>
        <v>#N/A</v>
      </c>
      <c r="H28" s="24" t="e">
        <f>INDEX('[1]Balance (Stock Control)'!$AJ:$AJ,MATCH(C28,'[1]Balance (Stock Control)'!$F:$F,0))</f>
        <v>#N/A</v>
      </c>
      <c r="I28" s="24" t="e">
        <f>INDEX('[2]Balance (Stock Control)'!$AJ:$AJ,MATCH(C28,'[2]Balance (Stock Control)'!$E:$E,0))</f>
        <v>#N/A</v>
      </c>
      <c r="J28" s="24" t="e">
        <f>INDEX('[3]Balance(Stock Control)'!$AM:$AM,MATCH(C28,'[3]Balance(Stock Control)'!$E:$E,0))</f>
        <v>#N/A</v>
      </c>
      <c r="K28" s="53">
        <v>30000</v>
      </c>
      <c r="L28" s="53">
        <v>33000</v>
      </c>
      <c r="M28" s="53">
        <f t="shared" si="0"/>
        <v>33000</v>
      </c>
      <c r="N28" s="37" t="s">
        <v>86</v>
      </c>
      <c r="O28" s="29" t="s">
        <v>94</v>
      </c>
      <c r="P28" s="37" t="s">
        <v>86</v>
      </c>
      <c r="Q28" s="40"/>
      <c r="R28" s="17"/>
      <c r="S28" s="11"/>
    </row>
    <row r="29" spans="1:19" s="46" customFormat="1" ht="26.25" customHeight="1" x14ac:dyDescent="0.25">
      <c r="A29" s="78">
        <v>18</v>
      </c>
      <c r="B29" s="24" t="s">
        <v>61</v>
      </c>
      <c r="C29" s="24">
        <v>949329</v>
      </c>
      <c r="D29" s="22"/>
      <c r="E29" s="24">
        <v>1</v>
      </c>
      <c r="F29" s="24" t="e">
        <f>INDEX(#REF!,MATCH(C29,#REF!,0))</f>
        <v>#REF!</v>
      </c>
      <c r="G29" s="24" t="e">
        <f>INDEX('[4]Balance(Stock Control)'!$AK:$AK,MATCH(C29,'[4]Balance(Stock Control)'!$E:$E,0))</f>
        <v>#N/A</v>
      </c>
      <c r="H29" s="24" t="e">
        <f>INDEX('[1]Balance (Stock Control)'!$AJ:$AJ,MATCH(C29,'[1]Balance (Stock Control)'!$F:$F,0))</f>
        <v>#N/A</v>
      </c>
      <c r="I29" s="24" t="e">
        <f>INDEX('[2]Balance (Stock Control)'!$AJ:$AJ,MATCH(C29,'[2]Balance (Stock Control)'!$E:$E,0))</f>
        <v>#N/A</v>
      </c>
      <c r="J29" s="24" t="e">
        <f>INDEX('[3]Balance(Stock Control)'!$AM:$AM,MATCH(C29,'[3]Balance(Stock Control)'!$E:$E,0))</f>
        <v>#N/A</v>
      </c>
      <c r="K29" s="24"/>
      <c r="L29" s="53">
        <v>2841.7331250000002</v>
      </c>
      <c r="M29" s="53">
        <f t="shared" si="0"/>
        <v>2841.7331250000002</v>
      </c>
      <c r="N29" s="24" t="s">
        <v>74</v>
      </c>
      <c r="O29" s="29" t="s">
        <v>94</v>
      </c>
      <c r="P29" s="24" t="s">
        <v>75</v>
      </c>
      <c r="Q29" s="26"/>
      <c r="R29" s="45"/>
    </row>
    <row r="30" spans="1:19" s="11" customFormat="1" ht="26.25" customHeight="1" x14ac:dyDescent="0.25">
      <c r="A30" s="41"/>
      <c r="B30" s="42"/>
      <c r="C30" s="42"/>
      <c r="D30" s="43"/>
      <c r="E30" s="42"/>
      <c r="F30" s="42"/>
      <c r="G30" s="42"/>
      <c r="H30" s="42"/>
      <c r="I30" s="42"/>
      <c r="J30" s="42"/>
      <c r="K30" s="55"/>
      <c r="L30" s="53" t="s">
        <v>68</v>
      </c>
      <c r="M30" s="53">
        <f>SUM(M12:M29)</f>
        <v>4333718.8055771738</v>
      </c>
      <c r="N30" s="42"/>
      <c r="O30" s="42"/>
      <c r="P30" s="42"/>
      <c r="Q30" s="44"/>
      <c r="R30" s="17"/>
    </row>
    <row r="31" spans="1:19" ht="63.75" customHeight="1" x14ac:dyDescent="0.25">
      <c r="A31" s="84" t="s">
        <v>62</v>
      </c>
      <c r="B31" s="85"/>
      <c r="C31" s="85"/>
      <c r="D31" s="85"/>
      <c r="E31" s="85"/>
      <c r="F31" s="85"/>
      <c r="G31" s="85"/>
      <c r="H31" s="85"/>
      <c r="I31" s="85"/>
      <c r="J31" s="85"/>
      <c r="K31" s="86"/>
      <c r="L31" s="86"/>
      <c r="M31" s="86"/>
      <c r="N31" s="85"/>
      <c r="O31" s="85"/>
      <c r="P31" s="85"/>
      <c r="Q31" s="85"/>
    </row>
    <row r="32" spans="1:19" x14ac:dyDescent="0.25">
      <c r="C32" s="23" t="s">
        <v>28</v>
      </c>
    </row>
    <row r="35" spans="2:3" x14ac:dyDescent="0.25">
      <c r="B35" s="58" t="s">
        <v>88</v>
      </c>
      <c r="C35" s="59">
        <v>45135</v>
      </c>
    </row>
    <row r="36" spans="2:3" x14ac:dyDescent="0.25">
      <c r="B36" s="58" t="s">
        <v>89</v>
      </c>
      <c r="C36" s="59">
        <v>45140</v>
      </c>
    </row>
    <row r="37" spans="2:3" x14ac:dyDescent="0.25">
      <c r="B37" s="58" t="s">
        <v>90</v>
      </c>
      <c r="C37" s="60"/>
    </row>
    <row r="40" spans="2:3" x14ac:dyDescent="0.25">
      <c r="B40" t="s">
        <v>28</v>
      </c>
    </row>
  </sheetData>
  <autoFilter ref="A11:S32"/>
  <mergeCells count="3">
    <mergeCell ref="E1:Q1"/>
    <mergeCell ref="E2:Q2"/>
    <mergeCell ref="A31:Q3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B1" workbookViewId="0">
      <selection activeCell="B3" sqref="A3:XFD4"/>
    </sheetView>
  </sheetViews>
  <sheetFormatPr defaultRowHeight="15" x14ac:dyDescent="0.25"/>
  <cols>
    <col min="1" max="1" width="5.28515625" style="6" customWidth="1"/>
    <col min="2" max="2" width="19.7109375" style="6" customWidth="1"/>
    <col min="3" max="3" width="22.28515625" style="6" customWidth="1"/>
    <col min="4" max="4" width="20.140625" style="6" customWidth="1"/>
    <col min="5" max="5" width="27.7109375" style="6" customWidth="1"/>
    <col min="6" max="6" width="37.140625" style="6" customWidth="1"/>
    <col min="7" max="7" width="52.5703125" style="6" customWidth="1"/>
    <col min="8" max="8" width="7.28515625" style="6" customWidth="1"/>
    <col min="9" max="9" width="40.85546875" style="6" customWidth="1"/>
    <col min="10" max="16384" width="9.140625" style="6"/>
  </cols>
  <sheetData>
    <row r="1" spans="1:9" x14ac:dyDescent="0.25">
      <c r="A1" s="88" t="s">
        <v>15</v>
      </c>
      <c r="B1" s="87" t="s">
        <v>16</v>
      </c>
      <c r="C1" s="87" t="s">
        <v>3</v>
      </c>
      <c r="D1" s="87" t="s">
        <v>17</v>
      </c>
      <c r="E1" s="87" t="s">
        <v>18</v>
      </c>
      <c r="F1" s="87" t="s">
        <v>19</v>
      </c>
      <c r="G1" s="87" t="s">
        <v>20</v>
      </c>
      <c r="H1" s="87" t="s">
        <v>21</v>
      </c>
      <c r="I1" s="87" t="s">
        <v>9</v>
      </c>
    </row>
    <row r="2" spans="1:9" x14ac:dyDescent="0.25">
      <c r="A2" s="88"/>
      <c r="B2" s="87"/>
      <c r="C2" s="87"/>
      <c r="D2" s="87"/>
      <c r="E2" s="87"/>
      <c r="F2" s="87"/>
      <c r="G2" s="87"/>
      <c r="H2" s="87"/>
      <c r="I2" s="87"/>
    </row>
    <row r="3" spans="1:9" s="20" customFormat="1" ht="24.75" customHeight="1" x14ac:dyDescent="0.25">
      <c r="A3" s="19"/>
      <c r="B3" s="21"/>
      <c r="C3" s="19"/>
      <c r="D3" s="19"/>
      <c r="E3" s="19"/>
      <c r="F3" s="19"/>
      <c r="G3" s="19"/>
      <c r="H3" s="19"/>
      <c r="I3" s="19"/>
    </row>
    <row r="4" spans="1:9" s="20" customFormat="1" ht="24.75" customHeight="1" x14ac:dyDescent="0.25">
      <c r="A4" s="19"/>
      <c r="B4" s="21"/>
      <c r="C4" s="19"/>
      <c r="D4" s="19"/>
      <c r="E4" s="19"/>
      <c r="F4" s="19"/>
      <c r="G4" s="19"/>
      <c r="H4" s="19"/>
      <c r="I4" s="1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87" t="s">
        <v>15</v>
      </c>
      <c r="B1" s="87" t="s">
        <v>16</v>
      </c>
      <c r="C1" s="87" t="s">
        <v>3</v>
      </c>
      <c r="D1" s="87" t="s">
        <v>17</v>
      </c>
      <c r="E1" s="87" t="s">
        <v>18</v>
      </c>
      <c r="F1" s="87" t="s">
        <v>19</v>
      </c>
      <c r="G1" s="87" t="s">
        <v>20</v>
      </c>
      <c r="H1" s="87" t="s">
        <v>21</v>
      </c>
      <c r="I1" s="87" t="s">
        <v>9</v>
      </c>
    </row>
    <row r="2" spans="1:9" x14ac:dyDescent="0.25">
      <c r="A2" s="87"/>
      <c r="B2" s="87"/>
      <c r="C2" s="87"/>
      <c r="D2" s="87"/>
      <c r="E2" s="87"/>
      <c r="F2" s="87"/>
      <c r="G2" s="87"/>
      <c r="H2" s="87"/>
      <c r="I2" s="87"/>
    </row>
    <row r="3" spans="1:9" s="16" customFormat="1" ht="40.5" customHeight="1" x14ac:dyDescent="0.25">
      <c r="A3" s="15">
        <v>1</v>
      </c>
      <c r="B3" s="15" t="s">
        <v>24</v>
      </c>
      <c r="C3" s="15" t="s">
        <v>22</v>
      </c>
      <c r="D3" s="15" t="s">
        <v>23</v>
      </c>
      <c r="E3" s="15" t="s">
        <v>25</v>
      </c>
      <c r="F3" s="18" t="s">
        <v>26</v>
      </c>
      <c r="G3" s="15" t="s">
        <v>27</v>
      </c>
      <c r="H3" s="15">
        <v>1</v>
      </c>
      <c r="I3" s="15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200-2023070110</vt:lpstr>
      <vt:lpstr>200-2023070110 (Quo)</vt:lpstr>
      <vt:lpstr>200-2023070110 (Upd Quo)</vt:lpstr>
      <vt:lpstr>CCO</vt:lpstr>
      <vt:lpstr>Component Repair Recommenda 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2023-09-18T07:34:19Z</dcterms:modified>
</cp:coreProperties>
</file>