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.HZT data\4.FPO\1.BOSCH\2023\"/>
    </mc:Choice>
  </mc:AlternateContent>
  <bookViews>
    <workbookView xWindow="0" yWindow="0" windowWidth="2370" windowHeight="0" activeTab="1"/>
  </bookViews>
  <sheets>
    <sheet name="Summary" sheetId="1" r:id="rId1"/>
    <sheet name="Sheet1" sheetId="2" r:id="rId2"/>
  </sheets>
  <definedNames>
    <definedName name="_xlnm._FilterDatabase" localSheetId="0" hidden="1">Summary!$A$2:$H$17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" i="2" l="1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3" i="2"/>
  <c r="X17" i="2"/>
  <c r="AF17" i="2" s="1"/>
  <c r="AH17" i="2" s="1"/>
  <c r="X18" i="2"/>
  <c r="AF18" i="2" s="1"/>
  <c r="AH18" i="2" s="1"/>
  <c r="X19" i="2"/>
  <c r="AF19" i="2" s="1"/>
  <c r="AH19" i="2" s="1"/>
  <c r="X20" i="2"/>
  <c r="AF20" i="2" s="1"/>
  <c r="AH20" i="2" s="1"/>
  <c r="X21" i="2"/>
  <c r="AF21" i="2" s="1"/>
  <c r="X22" i="2"/>
  <c r="AF22" i="2" s="1"/>
  <c r="X3" i="2" l="1"/>
  <c r="X4" i="2"/>
  <c r="AF4" i="2" s="1"/>
  <c r="AF13" i="2" l="1"/>
  <c r="AF3" i="2"/>
  <c r="AH13" i="2" l="1"/>
  <c r="X7" i="2" l="1"/>
  <c r="AF7" i="2" s="1"/>
  <c r="AH7" i="2" s="1"/>
  <c r="X8" i="2"/>
  <c r="AF8" i="2" s="1"/>
  <c r="AH8" i="2" s="1"/>
  <c r="X9" i="2"/>
  <c r="AF9" i="2" s="1"/>
  <c r="AH9" i="2" s="1"/>
  <c r="X10" i="2"/>
  <c r="AF10" i="2" s="1"/>
  <c r="AH10" i="2" s="1"/>
  <c r="X11" i="2"/>
  <c r="AF11" i="2" s="1"/>
  <c r="AH11" i="2" s="1"/>
  <c r="X12" i="2"/>
  <c r="AF12" i="2" s="1"/>
  <c r="AH12" i="2" s="1"/>
  <c r="X16" i="2" l="1"/>
  <c r="AF16" i="2" s="1"/>
  <c r="AH16" i="2" s="1"/>
  <c r="X15" i="2" l="1"/>
  <c r="AF15" i="2" s="1"/>
  <c r="AH15" i="2" s="1"/>
  <c r="X14" i="2"/>
  <c r="AF14" i="2" s="1"/>
  <c r="AH14" i="2" s="1"/>
  <c r="X6" i="2"/>
  <c r="AF6" i="2" s="1"/>
  <c r="AH6" i="2" s="1"/>
  <c r="X5" i="2"/>
  <c r="AF5" i="2" s="1"/>
  <c r="AH5" i="2" l="1"/>
  <c r="AH4" i="2"/>
  <c r="AH3" i="2"/>
</calcChain>
</file>

<file path=xl/sharedStrings.xml><?xml version="1.0" encoding="utf-8"?>
<sst xmlns="http://schemas.openxmlformats.org/spreadsheetml/2006/main" count="246" uniqueCount="88">
  <si>
    <t>No</t>
  </si>
  <si>
    <t>Useage Model</t>
  </si>
  <si>
    <t>Item Brand</t>
  </si>
  <si>
    <t>Item Description</t>
  </si>
  <si>
    <t>Partumber</t>
  </si>
  <si>
    <t>Other Partumber</t>
  </si>
  <si>
    <t>Final Order Propose Qty</t>
  </si>
  <si>
    <t>Remark</t>
  </si>
  <si>
    <t>Volvo</t>
  </si>
  <si>
    <t>EC210B&amp;BP</t>
  </si>
  <si>
    <t>No.</t>
  </si>
  <si>
    <t>BU</t>
  </si>
  <si>
    <t>Brand</t>
  </si>
  <si>
    <t>Part Number</t>
  </si>
  <si>
    <t>Replacement PN</t>
  </si>
  <si>
    <t>Other P/N</t>
  </si>
  <si>
    <t>Life Time</t>
  </si>
  <si>
    <t>Machine Model</t>
  </si>
  <si>
    <t>Components</t>
  </si>
  <si>
    <t>Usage Qty</t>
  </si>
  <si>
    <t>BR Sale</t>
  </si>
  <si>
    <t>Average Sale Qty</t>
  </si>
  <si>
    <t>On Order Qty</t>
  </si>
  <si>
    <t>Branch Stock Qty</t>
  </si>
  <si>
    <t>Stock (In Hand + On Order)</t>
  </si>
  <si>
    <t>Safety Level</t>
  </si>
  <si>
    <t>Lead Time (Month)</t>
  </si>
  <si>
    <t>Order Calculation</t>
  </si>
  <si>
    <t>Purchase Price(US$)</t>
  </si>
  <si>
    <t>Total Purchase Price</t>
  </si>
  <si>
    <t>Reman</t>
  </si>
  <si>
    <t>Within 6 month</t>
  </si>
  <si>
    <t>Aug</t>
  </si>
  <si>
    <t>Sep</t>
  </si>
  <si>
    <t>Oct</t>
  </si>
  <si>
    <t xml:space="preserve">On Hand Stock Qty(Deutz)
</t>
  </si>
  <si>
    <t xml:space="preserve">On Hand Stock Qty(OEM)
</t>
  </si>
  <si>
    <t xml:space="preserve">On Hand Stock Qty(Volvo)
</t>
  </si>
  <si>
    <t>Machine Overhaul</t>
  </si>
  <si>
    <t>On Hand Stock Qty</t>
  </si>
  <si>
    <t>Filter</t>
  </si>
  <si>
    <t>Nov</t>
  </si>
  <si>
    <t>Strainer, Hydraulic Oil Tank</t>
  </si>
  <si>
    <t>1141-00010</t>
  </si>
  <si>
    <t>EC210B&amp;BP,EC290B&amp;BP,EC360BP,EC460B&amp;BP,EC700B</t>
  </si>
  <si>
    <t>EC210B&amp;BP,EC290B&amp;BP,EC300DL</t>
  </si>
  <si>
    <t>Jan</t>
  </si>
  <si>
    <t>Dec</t>
  </si>
  <si>
    <t>2022-2023</t>
  </si>
  <si>
    <t>Seal Kit (Arm Cyl;)</t>
  </si>
  <si>
    <t>Venting</t>
  </si>
  <si>
    <t>Wiper blade</t>
  </si>
  <si>
    <t>Fuel Filter Housing</t>
  </si>
  <si>
    <t>FLEETGUARD</t>
  </si>
  <si>
    <t>Air Filter</t>
  </si>
  <si>
    <t>AF928M</t>
  </si>
  <si>
    <t>Fuel Filter</t>
  </si>
  <si>
    <t>FF5160</t>
  </si>
  <si>
    <t>P550390</t>
  </si>
  <si>
    <t>FF5172</t>
  </si>
  <si>
    <t>Fuel Water Separator</t>
  </si>
  <si>
    <t>FS1006</t>
  </si>
  <si>
    <t>Engine Oil Filter</t>
  </si>
  <si>
    <t>LF3000</t>
  </si>
  <si>
    <t>LF9009,LF 3639</t>
  </si>
  <si>
    <t>LF699</t>
  </si>
  <si>
    <t>LF9009</t>
  </si>
  <si>
    <t>Water Filter</t>
  </si>
  <si>
    <t>WF2075</t>
  </si>
  <si>
    <t>FS1280</t>
  </si>
  <si>
    <t>P551329</t>
  </si>
  <si>
    <t>Filter Oil</t>
  </si>
  <si>
    <t>LF3345</t>
  </si>
  <si>
    <t>LF3805</t>
  </si>
  <si>
    <t>FF5052</t>
  </si>
  <si>
    <t>FF42000</t>
  </si>
  <si>
    <t>FF5327</t>
  </si>
  <si>
    <t>EC210B&amp;BP,EC290B&amp;BP</t>
  </si>
  <si>
    <t>EC290B&amp;BP</t>
  </si>
  <si>
    <t>Arm Cylinder</t>
  </si>
  <si>
    <t>Bosch</t>
  </si>
  <si>
    <t>Injector</t>
  </si>
  <si>
    <t>High Pressure Pump</t>
  </si>
  <si>
    <t>EC350DL</t>
  </si>
  <si>
    <t>Machine Plan EC210BP -3 unit</t>
  </si>
  <si>
    <t>Test 1pc with china</t>
  </si>
  <si>
    <t xml:space="preserve">Sale &amp; Marketing </t>
  </si>
  <si>
    <t>Order calculation for Jan'23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</si>
</sst>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left" vertical="center"/>
    </xf>
    <xf numFmtId="1" fontId="0" fillId="0" borderId="4" xfId="0" applyNumberForma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/>
    <xf numFmtId="1" fontId="0" fillId="0" borderId="4" xfId="1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E12" sqref="E12"/>
    </sheetView>
  </sheetViews>
  <sheetFormatPr defaultRowHeight="15" x14ac:dyDescent="0.25"/>
  <cols>
    <col min="1" max="1" width="3.625" bestFit="1" customWidth="1"/>
    <col min="2" max="2" width="46.625" bestFit="1" customWidth="1"/>
    <col min="3" max="3" width="15.25" bestFit="1" customWidth="1"/>
    <col min="4" max="4" width="30.625" bestFit="1" customWidth="1"/>
    <col min="5" max="5" width="16.75" bestFit="1" customWidth="1"/>
    <col min="6" max="6" width="25.75" bestFit="1" customWidth="1"/>
    <col min="7" max="7" width="11.875" bestFit="1" customWidth="1"/>
    <col min="8" max="8" width="54.875" bestFit="1" customWidth="1"/>
  </cols>
  <sheetData>
    <row r="1" spans="1:8" s="1" customFormat="1" ht="24" customHeight="1" x14ac:dyDescent="0.25">
      <c r="A1" s="28" t="s">
        <v>87</v>
      </c>
      <c r="B1" s="29"/>
      <c r="C1" s="29"/>
      <c r="D1" s="29"/>
      <c r="E1" s="29"/>
      <c r="F1" s="29"/>
      <c r="G1" s="29"/>
      <c r="H1" s="30"/>
    </row>
    <row r="2" spans="1:8" s="5" customFormat="1" ht="36" customHeight="1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2" t="s">
        <v>7</v>
      </c>
    </row>
    <row r="3" spans="1:8" s="9" customFormat="1" x14ac:dyDescent="0.25">
      <c r="A3" s="6">
        <v>1</v>
      </c>
      <c r="B3" s="27" t="s">
        <v>9</v>
      </c>
      <c r="C3" s="27" t="s">
        <v>8</v>
      </c>
      <c r="D3" s="27" t="s">
        <v>49</v>
      </c>
      <c r="E3" s="27">
        <v>14589131</v>
      </c>
      <c r="F3" s="27"/>
      <c r="G3" s="7">
        <v>5</v>
      </c>
      <c r="H3" s="8" t="s">
        <v>84</v>
      </c>
    </row>
    <row r="4" spans="1:8" x14ac:dyDescent="0.25">
      <c r="A4" s="6">
        <v>2</v>
      </c>
      <c r="B4" s="23" t="s">
        <v>77</v>
      </c>
      <c r="C4" s="13" t="s">
        <v>8</v>
      </c>
      <c r="D4" s="13" t="s">
        <v>50</v>
      </c>
      <c r="E4" s="13">
        <v>14561585</v>
      </c>
      <c r="F4" s="13"/>
      <c r="G4" s="10">
        <v>4</v>
      </c>
      <c r="H4" s="12"/>
    </row>
    <row r="5" spans="1:8" x14ac:dyDescent="0.25">
      <c r="A5" s="6">
        <v>3</v>
      </c>
      <c r="B5" s="23" t="s">
        <v>77</v>
      </c>
      <c r="C5" s="13" t="s">
        <v>8</v>
      </c>
      <c r="D5" s="13" t="s">
        <v>51</v>
      </c>
      <c r="E5" s="13">
        <v>16284724</v>
      </c>
      <c r="F5" s="13"/>
      <c r="G5" s="10">
        <v>6</v>
      </c>
      <c r="H5" s="12"/>
    </row>
    <row r="6" spans="1:8" x14ac:dyDescent="0.25">
      <c r="A6" s="6">
        <v>4</v>
      </c>
      <c r="B6" s="23" t="s">
        <v>78</v>
      </c>
      <c r="C6" s="13" t="s">
        <v>8</v>
      </c>
      <c r="D6" s="13" t="s">
        <v>52</v>
      </c>
      <c r="E6" s="13">
        <v>11110702</v>
      </c>
      <c r="F6" s="13"/>
      <c r="G6" s="10">
        <v>1</v>
      </c>
      <c r="H6" s="12" t="s">
        <v>85</v>
      </c>
    </row>
    <row r="7" spans="1:8" x14ac:dyDescent="0.25">
      <c r="A7" s="6">
        <v>5</v>
      </c>
      <c r="B7" s="23" t="s">
        <v>44</v>
      </c>
      <c r="C7" s="13" t="s">
        <v>8</v>
      </c>
      <c r="D7" s="13" t="s">
        <v>40</v>
      </c>
      <c r="E7" s="13">
        <v>14503269</v>
      </c>
      <c r="F7" s="13"/>
      <c r="G7" s="10">
        <v>5</v>
      </c>
      <c r="H7" s="12"/>
    </row>
    <row r="8" spans="1:8" x14ac:dyDescent="0.25">
      <c r="A8" s="6">
        <v>6</v>
      </c>
      <c r="B8" s="23" t="s">
        <v>45</v>
      </c>
      <c r="C8" s="13" t="s">
        <v>8</v>
      </c>
      <c r="D8" s="13" t="s">
        <v>42</v>
      </c>
      <c r="E8" s="13">
        <v>14531866</v>
      </c>
      <c r="F8" s="13" t="s">
        <v>43</v>
      </c>
      <c r="G8" s="10">
        <v>3</v>
      </c>
      <c r="H8" s="12"/>
    </row>
    <row r="9" spans="1:8" x14ac:dyDescent="0.25">
      <c r="A9" s="6">
        <v>7</v>
      </c>
      <c r="B9" s="23"/>
      <c r="C9" s="13" t="s">
        <v>53</v>
      </c>
      <c r="D9" s="13" t="s">
        <v>54</v>
      </c>
      <c r="E9" s="13" t="s">
        <v>55</v>
      </c>
      <c r="F9" s="13"/>
      <c r="G9" s="10">
        <v>6</v>
      </c>
      <c r="H9" s="12" t="s">
        <v>86</v>
      </c>
    </row>
    <row r="10" spans="1:8" x14ac:dyDescent="0.25">
      <c r="A10" s="6">
        <v>8</v>
      </c>
      <c r="B10" s="23"/>
      <c r="C10" s="13" t="s">
        <v>53</v>
      </c>
      <c r="D10" s="13" t="s">
        <v>56</v>
      </c>
      <c r="E10" s="13" t="s">
        <v>57</v>
      </c>
      <c r="F10" s="13" t="s">
        <v>58</v>
      </c>
      <c r="G10" s="10">
        <v>24</v>
      </c>
      <c r="H10" s="12" t="s">
        <v>86</v>
      </c>
    </row>
    <row r="11" spans="1:8" x14ac:dyDescent="0.25">
      <c r="A11" s="6">
        <v>9</v>
      </c>
      <c r="B11" s="23"/>
      <c r="C11" s="13" t="s">
        <v>53</v>
      </c>
      <c r="D11" s="13" t="s">
        <v>56</v>
      </c>
      <c r="E11" s="13" t="s">
        <v>59</v>
      </c>
      <c r="F11" s="13"/>
      <c r="G11" s="10">
        <v>12</v>
      </c>
      <c r="H11" s="12" t="s">
        <v>86</v>
      </c>
    </row>
    <row r="12" spans="1:8" x14ac:dyDescent="0.25">
      <c r="A12" s="6">
        <v>10</v>
      </c>
      <c r="B12" s="23"/>
      <c r="C12" s="13" t="s">
        <v>53</v>
      </c>
      <c r="D12" s="13" t="s">
        <v>60</v>
      </c>
      <c r="E12" s="13" t="s">
        <v>61</v>
      </c>
      <c r="F12" s="13"/>
      <c r="G12" s="10">
        <v>12</v>
      </c>
      <c r="H12" s="12" t="s">
        <v>86</v>
      </c>
    </row>
    <row r="13" spans="1:8" x14ac:dyDescent="0.25">
      <c r="A13" s="6">
        <v>11</v>
      </c>
      <c r="B13" s="23"/>
      <c r="C13" s="13" t="s">
        <v>53</v>
      </c>
      <c r="D13" s="13" t="s">
        <v>62</v>
      </c>
      <c r="E13" s="13" t="s">
        <v>63</v>
      </c>
      <c r="F13" s="13" t="s">
        <v>64</v>
      </c>
      <c r="G13" s="10">
        <v>36</v>
      </c>
      <c r="H13" s="12" t="s">
        <v>86</v>
      </c>
    </row>
    <row r="14" spans="1:8" x14ac:dyDescent="0.25">
      <c r="A14" s="6">
        <v>12</v>
      </c>
      <c r="B14" s="23"/>
      <c r="C14" s="13" t="s">
        <v>53</v>
      </c>
      <c r="D14" s="13" t="s">
        <v>62</v>
      </c>
      <c r="E14" s="13" t="s">
        <v>65</v>
      </c>
      <c r="F14" s="13"/>
      <c r="G14" s="10">
        <v>12</v>
      </c>
      <c r="H14" s="12" t="s">
        <v>86</v>
      </c>
    </row>
    <row r="15" spans="1:8" x14ac:dyDescent="0.25">
      <c r="A15" s="6">
        <v>13</v>
      </c>
      <c r="B15" s="23"/>
      <c r="C15" s="13" t="s">
        <v>53</v>
      </c>
      <c r="D15" s="13" t="s">
        <v>62</v>
      </c>
      <c r="E15" s="13" t="s">
        <v>66</v>
      </c>
      <c r="F15" s="13" t="s">
        <v>63</v>
      </c>
      <c r="G15" s="10">
        <v>90</v>
      </c>
      <c r="H15" s="12" t="s">
        <v>86</v>
      </c>
    </row>
    <row r="16" spans="1:8" x14ac:dyDescent="0.25">
      <c r="A16" s="6">
        <v>14</v>
      </c>
      <c r="B16" s="23"/>
      <c r="C16" s="13" t="s">
        <v>53</v>
      </c>
      <c r="D16" s="13" t="s">
        <v>67</v>
      </c>
      <c r="E16" s="13" t="s">
        <v>68</v>
      </c>
      <c r="F16" s="13"/>
      <c r="G16" s="10">
        <v>12</v>
      </c>
      <c r="H16" s="12" t="s">
        <v>86</v>
      </c>
    </row>
    <row r="17" spans="1:8" x14ac:dyDescent="0.25">
      <c r="A17" s="6">
        <v>15</v>
      </c>
      <c r="B17" s="23"/>
      <c r="C17" s="13" t="s">
        <v>53</v>
      </c>
      <c r="D17" s="13" t="s">
        <v>60</v>
      </c>
      <c r="E17" s="13" t="s">
        <v>69</v>
      </c>
      <c r="F17" s="13" t="s">
        <v>70</v>
      </c>
      <c r="G17" s="10">
        <v>480</v>
      </c>
      <c r="H17" s="12" t="s">
        <v>86</v>
      </c>
    </row>
    <row r="18" spans="1:8" x14ac:dyDescent="0.25">
      <c r="A18" s="6">
        <v>16</v>
      </c>
      <c r="B18" s="23"/>
      <c r="C18" s="13" t="s">
        <v>53</v>
      </c>
      <c r="D18" s="13" t="s">
        <v>71</v>
      </c>
      <c r="E18" s="13" t="s">
        <v>72</v>
      </c>
      <c r="F18" s="13" t="s">
        <v>73</v>
      </c>
      <c r="G18" s="10">
        <v>360</v>
      </c>
      <c r="H18" s="12" t="s">
        <v>86</v>
      </c>
    </row>
    <row r="19" spans="1:8" x14ac:dyDescent="0.25">
      <c r="A19" s="6">
        <v>17</v>
      </c>
      <c r="B19" s="23"/>
      <c r="C19" s="13" t="s">
        <v>53</v>
      </c>
      <c r="D19" s="13" t="s">
        <v>56</v>
      </c>
      <c r="E19" s="13" t="s">
        <v>74</v>
      </c>
      <c r="F19" s="13" t="s">
        <v>75</v>
      </c>
      <c r="G19" s="10">
        <v>480</v>
      </c>
      <c r="H19" s="12" t="s">
        <v>86</v>
      </c>
    </row>
    <row r="20" spans="1:8" x14ac:dyDescent="0.25">
      <c r="A20" s="6">
        <v>18</v>
      </c>
      <c r="B20" s="23"/>
      <c r="C20" s="13" t="s">
        <v>53</v>
      </c>
      <c r="D20" s="13" t="s">
        <v>56</v>
      </c>
      <c r="E20" s="13" t="s">
        <v>76</v>
      </c>
      <c r="F20" s="13"/>
      <c r="G20" s="10">
        <v>60</v>
      </c>
      <c r="H20" s="12" t="s">
        <v>86</v>
      </c>
    </row>
    <row r="21" spans="1:8" x14ac:dyDescent="0.25">
      <c r="A21" s="6">
        <v>19</v>
      </c>
      <c r="B21" s="23" t="s">
        <v>83</v>
      </c>
      <c r="C21" s="13" t="s">
        <v>80</v>
      </c>
      <c r="D21" s="13" t="s">
        <v>81</v>
      </c>
      <c r="E21" s="13">
        <v>445120345</v>
      </c>
      <c r="F21" s="13"/>
      <c r="G21" s="10">
        <v>12</v>
      </c>
      <c r="H21" s="12" t="s">
        <v>86</v>
      </c>
    </row>
    <row r="22" spans="1:8" x14ac:dyDescent="0.25">
      <c r="A22" s="6">
        <v>20</v>
      </c>
      <c r="B22" s="23" t="s">
        <v>83</v>
      </c>
      <c r="C22" s="13" t="s">
        <v>80</v>
      </c>
      <c r="D22" s="13" t="s">
        <v>82</v>
      </c>
      <c r="E22" s="13">
        <v>414673999</v>
      </c>
      <c r="F22" s="13"/>
      <c r="G22" s="10">
        <v>4</v>
      </c>
      <c r="H22" s="12" t="s">
        <v>86</v>
      </c>
    </row>
  </sheetData>
  <autoFilter ref="A2:H17"/>
  <mergeCells count="1">
    <mergeCell ref="A1:H1"/>
  </mergeCells>
  <conditionalFormatting sqref="E1:F3">
    <cfRule type="duplicateValues" dxfId="2" priority="3"/>
  </conditionalFormatting>
  <conditionalFormatting sqref="E1:F3">
    <cfRule type="duplicateValues" dxfId="1" priority="2"/>
  </conditionalFormatting>
  <conditionalFormatting sqref="E1:F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"/>
  <sheetViews>
    <sheetView tabSelected="1" workbookViewId="0">
      <selection activeCell="AI3" sqref="AI3:AI22"/>
    </sheetView>
  </sheetViews>
  <sheetFormatPr defaultRowHeight="15" x14ac:dyDescent="0.25"/>
  <cols>
    <col min="1" max="1" width="4.125" bestFit="1" customWidth="1"/>
    <col min="2" max="2" width="7.125" bestFit="1" customWidth="1"/>
    <col min="3" max="3" width="12.125" bestFit="1" customWidth="1"/>
    <col min="4" max="4" width="20.375" bestFit="1" customWidth="1"/>
    <col min="5" max="5" width="12.25" bestFit="1" customWidth="1"/>
    <col min="6" max="6" width="15.875" bestFit="1" customWidth="1"/>
    <col min="7" max="7" width="10" customWidth="1"/>
    <col min="8" max="8" width="14.875" bestFit="1" customWidth="1"/>
    <col min="9" max="9" width="30.125" bestFit="1" customWidth="1"/>
    <col min="10" max="10" width="17.375" bestFit="1" customWidth="1"/>
    <col min="11" max="11" width="9.875" bestFit="1" customWidth="1"/>
    <col min="24" max="24" width="8.125" customWidth="1"/>
    <col min="25" max="25" width="11.125" customWidth="1"/>
    <col min="26" max="26" width="9.75" customWidth="1"/>
    <col min="27" max="28" width="10.75" customWidth="1"/>
    <col min="29" max="29" width="7.625" customWidth="1"/>
    <col min="30" max="30" width="7.125" customWidth="1"/>
    <col min="31" max="31" width="8.25" customWidth="1"/>
    <col min="32" max="32" width="6.375" customWidth="1"/>
    <col min="33" max="33" width="8.625" customWidth="1"/>
    <col min="34" max="34" width="6.25" customWidth="1"/>
    <col min="35" max="35" width="10.875" customWidth="1"/>
    <col min="36" max="36" width="18.875" bestFit="1" customWidth="1"/>
    <col min="37" max="37" width="19" bestFit="1" customWidth="1"/>
    <col min="38" max="38" width="48.25" bestFit="1" customWidth="1"/>
  </cols>
  <sheetData>
    <row r="1" spans="1:38" ht="28.5" customHeight="1" x14ac:dyDescent="0.25">
      <c r="A1" s="33" t="s">
        <v>10</v>
      </c>
      <c r="B1" s="33" t="s">
        <v>11</v>
      </c>
      <c r="C1" s="33" t="s">
        <v>12</v>
      </c>
      <c r="D1" s="33" t="s">
        <v>3</v>
      </c>
      <c r="E1" s="33" t="s">
        <v>13</v>
      </c>
      <c r="F1" s="33" t="s">
        <v>14</v>
      </c>
      <c r="G1" s="33" t="s">
        <v>15</v>
      </c>
      <c r="H1" s="33" t="s">
        <v>16</v>
      </c>
      <c r="I1" s="33" t="s">
        <v>17</v>
      </c>
      <c r="J1" s="33" t="s">
        <v>18</v>
      </c>
      <c r="K1" s="33" t="s">
        <v>19</v>
      </c>
      <c r="L1" s="38" t="s">
        <v>48</v>
      </c>
      <c r="M1" s="39"/>
      <c r="N1" s="39"/>
      <c r="O1" s="39"/>
      <c r="P1" s="39"/>
      <c r="Q1" s="40"/>
      <c r="R1" s="38" t="s">
        <v>20</v>
      </c>
      <c r="S1" s="39"/>
      <c r="T1" s="39"/>
      <c r="U1" s="39"/>
      <c r="V1" s="39"/>
      <c r="W1" s="40"/>
      <c r="X1" s="35" t="s">
        <v>21</v>
      </c>
      <c r="Y1" s="31" t="s">
        <v>37</v>
      </c>
      <c r="Z1" s="37" t="s">
        <v>36</v>
      </c>
      <c r="AA1" s="31" t="s">
        <v>35</v>
      </c>
      <c r="AB1" s="21" t="s">
        <v>39</v>
      </c>
      <c r="AC1" s="41" t="s">
        <v>22</v>
      </c>
      <c r="AD1" s="31" t="s">
        <v>23</v>
      </c>
      <c r="AE1" s="42" t="s">
        <v>24</v>
      </c>
      <c r="AF1" s="31" t="s">
        <v>25</v>
      </c>
      <c r="AG1" s="31" t="s">
        <v>26</v>
      </c>
      <c r="AH1" s="31" t="s">
        <v>27</v>
      </c>
      <c r="AI1" s="31" t="s">
        <v>6</v>
      </c>
      <c r="AJ1" s="33" t="s">
        <v>28</v>
      </c>
      <c r="AK1" s="33" t="s">
        <v>29</v>
      </c>
      <c r="AL1" s="33" t="s">
        <v>7</v>
      </c>
    </row>
    <row r="2" spans="1:38" ht="28.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18" t="s">
        <v>32</v>
      </c>
      <c r="M2" s="18" t="s">
        <v>33</v>
      </c>
      <c r="N2" s="18" t="s">
        <v>34</v>
      </c>
      <c r="O2" s="18" t="s">
        <v>41</v>
      </c>
      <c r="P2" s="18" t="s">
        <v>47</v>
      </c>
      <c r="Q2" s="18" t="s">
        <v>46</v>
      </c>
      <c r="R2" s="18" t="s">
        <v>32</v>
      </c>
      <c r="S2" s="18" t="s">
        <v>33</v>
      </c>
      <c r="T2" s="18" t="s">
        <v>34</v>
      </c>
      <c r="U2" s="18" t="s">
        <v>41</v>
      </c>
      <c r="V2" s="18" t="s">
        <v>47</v>
      </c>
      <c r="W2" s="18" t="s">
        <v>46</v>
      </c>
      <c r="X2" s="36"/>
      <c r="Y2" s="32"/>
      <c r="Z2" s="32"/>
      <c r="AA2" s="32"/>
      <c r="AB2" s="22" t="s">
        <v>40</v>
      </c>
      <c r="AC2" s="32"/>
      <c r="AD2" s="32"/>
      <c r="AE2" s="32"/>
      <c r="AF2" s="32"/>
      <c r="AG2" s="32"/>
      <c r="AH2" s="32"/>
      <c r="AI2" s="32"/>
      <c r="AJ2" s="34"/>
      <c r="AK2" s="34"/>
      <c r="AL2" s="34"/>
    </row>
    <row r="3" spans="1:38" x14ac:dyDescent="0.25">
      <c r="A3" s="11">
        <v>1</v>
      </c>
      <c r="B3" s="6" t="s">
        <v>30</v>
      </c>
      <c r="C3" s="6" t="s">
        <v>8</v>
      </c>
      <c r="D3" s="6" t="s">
        <v>49</v>
      </c>
      <c r="E3" s="13">
        <v>14589131</v>
      </c>
      <c r="F3" s="13"/>
      <c r="G3" s="11"/>
      <c r="H3" s="11" t="s">
        <v>31</v>
      </c>
      <c r="I3" s="13" t="s">
        <v>9</v>
      </c>
      <c r="J3" s="13" t="s">
        <v>79</v>
      </c>
      <c r="K3" s="11">
        <v>1</v>
      </c>
      <c r="L3" s="11">
        <v>0</v>
      </c>
      <c r="M3" s="11">
        <v>1</v>
      </c>
      <c r="N3" s="11">
        <v>1</v>
      </c>
      <c r="O3" s="11">
        <v>2</v>
      </c>
      <c r="P3" s="11">
        <v>1</v>
      </c>
      <c r="Q3" s="11">
        <v>1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  <c r="W3" s="11">
        <v>0</v>
      </c>
      <c r="X3" s="20">
        <f t="shared" ref="X3" si="0">SUM(L3:W3)/6</f>
        <v>1</v>
      </c>
      <c r="Y3" s="11">
        <v>0</v>
      </c>
      <c r="Z3" s="11">
        <v>4</v>
      </c>
      <c r="AA3" s="11">
        <v>0</v>
      </c>
      <c r="AB3" s="11">
        <v>0</v>
      </c>
      <c r="AC3" s="11">
        <v>0</v>
      </c>
      <c r="AD3" s="11">
        <v>1</v>
      </c>
      <c r="AE3" s="26">
        <f>SUM(Y3:AD3)</f>
        <v>5</v>
      </c>
      <c r="AF3" s="11">
        <f>X3*AG3</f>
        <v>6</v>
      </c>
      <c r="AG3" s="11">
        <v>6</v>
      </c>
      <c r="AH3" s="11">
        <f t="shared" ref="AH3:AH4" si="1">AF3+(AF3-AE3)</f>
        <v>7</v>
      </c>
      <c r="AI3" s="7">
        <v>5</v>
      </c>
      <c r="AJ3" s="11"/>
      <c r="AK3" s="11"/>
      <c r="AL3" s="13"/>
    </row>
    <row r="4" spans="1:38" x14ac:dyDescent="0.25">
      <c r="A4" s="11">
        <v>2</v>
      </c>
      <c r="B4" s="6" t="s">
        <v>30</v>
      </c>
      <c r="C4" s="6" t="s">
        <v>8</v>
      </c>
      <c r="D4" s="6" t="s">
        <v>50</v>
      </c>
      <c r="E4" s="13">
        <v>14561585</v>
      </c>
      <c r="F4" s="13"/>
      <c r="G4" s="11"/>
      <c r="H4" s="11" t="s">
        <v>31</v>
      </c>
      <c r="I4" s="13" t="s">
        <v>77</v>
      </c>
      <c r="J4" s="13" t="s">
        <v>38</v>
      </c>
      <c r="K4" s="11">
        <v>1</v>
      </c>
      <c r="L4" s="11">
        <v>2</v>
      </c>
      <c r="M4" s="11">
        <v>4</v>
      </c>
      <c r="N4" s="11">
        <v>1</v>
      </c>
      <c r="O4" s="11">
        <v>0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  <c r="U4" s="11">
        <v>0</v>
      </c>
      <c r="V4" s="11">
        <v>0</v>
      </c>
      <c r="W4" s="11">
        <v>0</v>
      </c>
      <c r="X4" s="20">
        <f t="shared" ref="X4" si="2">SUM(L4:W4)/6</f>
        <v>1.1666666666666667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26">
        <f t="shared" ref="AE4:AE22" si="3">SUM(Y4:AD4)</f>
        <v>0</v>
      </c>
      <c r="AF4" s="11">
        <f>X4*AG4</f>
        <v>7</v>
      </c>
      <c r="AG4" s="11">
        <v>6</v>
      </c>
      <c r="AH4" s="11">
        <f t="shared" si="1"/>
        <v>14</v>
      </c>
      <c r="AI4" s="7">
        <v>4</v>
      </c>
      <c r="AJ4" s="11"/>
      <c r="AK4" s="11"/>
      <c r="AL4" s="13"/>
    </row>
    <row r="5" spans="1:38" x14ac:dyDescent="0.25">
      <c r="A5" s="11">
        <v>3</v>
      </c>
      <c r="B5" s="6" t="s">
        <v>30</v>
      </c>
      <c r="C5" s="6" t="s">
        <v>8</v>
      </c>
      <c r="D5" s="6" t="s">
        <v>51</v>
      </c>
      <c r="E5" s="13">
        <v>16284724</v>
      </c>
      <c r="F5" s="13"/>
      <c r="G5" s="11"/>
      <c r="H5" s="11" t="s">
        <v>31</v>
      </c>
      <c r="I5" s="13" t="s">
        <v>77</v>
      </c>
      <c r="J5" s="13" t="s">
        <v>38</v>
      </c>
      <c r="K5" s="11">
        <v>1</v>
      </c>
      <c r="L5" s="11">
        <v>2</v>
      </c>
      <c r="M5" s="11">
        <v>5</v>
      </c>
      <c r="N5" s="11">
        <v>1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20">
        <f t="shared" ref="X5" si="4">SUM(L5:W5)/6</f>
        <v>1.3333333333333333</v>
      </c>
      <c r="Y5" s="11">
        <v>0</v>
      </c>
      <c r="Z5" s="11">
        <v>0</v>
      </c>
      <c r="AA5" s="11">
        <v>0</v>
      </c>
      <c r="AB5" s="11">
        <v>0</v>
      </c>
      <c r="AC5" s="11">
        <v>11</v>
      </c>
      <c r="AD5" s="11">
        <v>0</v>
      </c>
      <c r="AE5" s="26">
        <f t="shared" si="3"/>
        <v>11</v>
      </c>
      <c r="AF5" s="11">
        <f t="shared" ref="AF5:AF16" si="5">X5*AG5</f>
        <v>8</v>
      </c>
      <c r="AG5" s="11">
        <v>6</v>
      </c>
      <c r="AH5" s="11">
        <f t="shared" ref="AH5:AH16" si="6">AF5+(AF5-AE5)</f>
        <v>5</v>
      </c>
      <c r="AI5" s="7">
        <v>6</v>
      </c>
      <c r="AJ5" s="11"/>
      <c r="AK5" s="11"/>
      <c r="AL5" s="13"/>
    </row>
    <row r="6" spans="1:38" x14ac:dyDescent="0.25">
      <c r="A6" s="11">
        <v>4</v>
      </c>
      <c r="B6" s="6" t="s">
        <v>30</v>
      </c>
      <c r="C6" s="6" t="s">
        <v>8</v>
      </c>
      <c r="D6" s="6" t="s">
        <v>52</v>
      </c>
      <c r="E6" s="13">
        <v>11110702</v>
      </c>
      <c r="F6" s="13"/>
      <c r="G6" s="11"/>
      <c r="H6" s="11" t="s">
        <v>31</v>
      </c>
      <c r="I6" s="13" t="s">
        <v>78</v>
      </c>
      <c r="J6" s="13" t="s">
        <v>38</v>
      </c>
      <c r="K6" s="11">
        <v>1</v>
      </c>
      <c r="L6" s="7">
        <v>0</v>
      </c>
      <c r="M6" s="7">
        <v>2</v>
      </c>
      <c r="N6" s="7">
        <v>1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14">
        <f t="shared" ref="X6:X10" si="7">SUM(L6:W6)/6</f>
        <v>0.5</v>
      </c>
      <c r="Y6" s="15">
        <v>10</v>
      </c>
      <c r="Z6" s="15">
        <v>0</v>
      </c>
      <c r="AA6" s="11">
        <v>0</v>
      </c>
      <c r="AB6" s="11">
        <v>0</v>
      </c>
      <c r="AC6" s="11">
        <v>0</v>
      </c>
      <c r="AD6" s="15">
        <v>0</v>
      </c>
      <c r="AE6" s="26">
        <f t="shared" si="3"/>
        <v>10</v>
      </c>
      <c r="AF6" s="11">
        <f t="shared" si="5"/>
        <v>3</v>
      </c>
      <c r="AG6" s="11">
        <v>6</v>
      </c>
      <c r="AH6" s="11">
        <f t="shared" si="6"/>
        <v>-4</v>
      </c>
      <c r="AI6" s="15">
        <v>1</v>
      </c>
      <c r="AJ6" s="11"/>
      <c r="AK6" s="11"/>
      <c r="AL6" s="13"/>
    </row>
    <row r="7" spans="1:38" x14ac:dyDescent="0.25">
      <c r="A7" s="11">
        <v>5</v>
      </c>
      <c r="B7" s="6" t="s">
        <v>30</v>
      </c>
      <c r="C7" s="6" t="s">
        <v>8</v>
      </c>
      <c r="D7" s="6" t="s">
        <v>40</v>
      </c>
      <c r="E7" s="13">
        <v>14503269</v>
      </c>
      <c r="F7" s="13"/>
      <c r="G7" s="11"/>
      <c r="H7" s="11" t="s">
        <v>31</v>
      </c>
      <c r="I7" s="13" t="s">
        <v>44</v>
      </c>
      <c r="J7" s="13" t="s">
        <v>38</v>
      </c>
      <c r="K7" s="11">
        <v>1</v>
      </c>
      <c r="L7" s="7">
        <v>2</v>
      </c>
      <c r="M7" s="7">
        <v>5</v>
      </c>
      <c r="N7" s="7">
        <v>0</v>
      </c>
      <c r="O7" s="7">
        <v>0</v>
      </c>
      <c r="P7" s="7">
        <v>1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14">
        <f t="shared" si="7"/>
        <v>1.3333333333333333</v>
      </c>
      <c r="Y7" s="15">
        <v>2</v>
      </c>
      <c r="Z7" s="15">
        <v>0</v>
      </c>
      <c r="AA7" s="11">
        <v>0</v>
      </c>
      <c r="AB7" s="11">
        <v>0</v>
      </c>
      <c r="AC7" s="11">
        <v>7</v>
      </c>
      <c r="AD7" s="15">
        <v>0</v>
      </c>
      <c r="AE7" s="26">
        <f t="shared" si="3"/>
        <v>9</v>
      </c>
      <c r="AF7" s="11">
        <f t="shared" si="5"/>
        <v>8</v>
      </c>
      <c r="AG7" s="16">
        <v>6</v>
      </c>
      <c r="AH7" s="11">
        <f t="shared" si="6"/>
        <v>7</v>
      </c>
      <c r="AI7" s="15">
        <v>5</v>
      </c>
      <c r="AJ7" s="11"/>
      <c r="AK7" s="11"/>
      <c r="AL7" s="13"/>
    </row>
    <row r="8" spans="1:38" x14ac:dyDescent="0.25">
      <c r="A8" s="11">
        <v>7</v>
      </c>
      <c r="B8" s="6" t="s">
        <v>30</v>
      </c>
      <c r="C8" s="6" t="s">
        <v>8</v>
      </c>
      <c r="D8" s="6" t="s">
        <v>42</v>
      </c>
      <c r="E8" s="13">
        <v>14531866</v>
      </c>
      <c r="F8" s="13" t="s">
        <v>43</v>
      </c>
      <c r="G8" s="11"/>
      <c r="H8" s="11" t="s">
        <v>31</v>
      </c>
      <c r="I8" s="13" t="s">
        <v>45</v>
      </c>
      <c r="J8" s="13" t="s">
        <v>38</v>
      </c>
      <c r="K8" s="11">
        <v>1</v>
      </c>
      <c r="L8" s="7">
        <v>0</v>
      </c>
      <c r="M8" s="7">
        <v>5</v>
      </c>
      <c r="N8" s="7">
        <v>0</v>
      </c>
      <c r="O8" s="18">
        <v>0</v>
      </c>
      <c r="P8" s="18">
        <v>1</v>
      </c>
      <c r="Q8" s="18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14">
        <f t="shared" si="7"/>
        <v>1</v>
      </c>
      <c r="Y8" s="15">
        <v>0</v>
      </c>
      <c r="Z8" s="19">
        <v>1</v>
      </c>
      <c r="AA8" s="11">
        <v>0</v>
      </c>
      <c r="AB8" s="11">
        <v>0</v>
      </c>
      <c r="AC8" s="11">
        <v>0</v>
      </c>
      <c r="AD8" s="15">
        <v>0</v>
      </c>
      <c r="AE8" s="26">
        <f t="shared" si="3"/>
        <v>1</v>
      </c>
      <c r="AF8" s="11">
        <f t="shared" si="5"/>
        <v>6</v>
      </c>
      <c r="AG8" s="16">
        <v>6</v>
      </c>
      <c r="AH8" s="11">
        <f t="shared" si="6"/>
        <v>11</v>
      </c>
      <c r="AI8" s="11">
        <v>3</v>
      </c>
      <c r="AJ8" s="12"/>
      <c r="AK8" s="12"/>
      <c r="AL8" s="23"/>
    </row>
    <row r="9" spans="1:38" x14ac:dyDescent="0.25">
      <c r="A9" s="11">
        <v>8</v>
      </c>
      <c r="B9" s="6" t="s">
        <v>30</v>
      </c>
      <c r="C9" s="6" t="s">
        <v>53</v>
      </c>
      <c r="D9" s="6" t="s">
        <v>54</v>
      </c>
      <c r="E9" s="13" t="s">
        <v>55</v>
      </c>
      <c r="F9" s="13"/>
      <c r="G9" s="11"/>
      <c r="H9" s="11" t="s">
        <v>31</v>
      </c>
      <c r="I9" s="11"/>
      <c r="J9" s="11"/>
      <c r="K9" s="11"/>
      <c r="L9" s="7">
        <v>3</v>
      </c>
      <c r="M9" s="7">
        <v>3</v>
      </c>
      <c r="N9" s="7">
        <v>0</v>
      </c>
      <c r="O9" s="18">
        <v>2</v>
      </c>
      <c r="P9" s="18">
        <v>3</v>
      </c>
      <c r="Q9" s="18">
        <v>4</v>
      </c>
      <c r="R9" s="7">
        <v>0</v>
      </c>
      <c r="S9" s="7">
        <v>0</v>
      </c>
      <c r="T9" s="7">
        <v>1</v>
      </c>
      <c r="U9" s="7">
        <v>0</v>
      </c>
      <c r="V9" s="7">
        <v>0</v>
      </c>
      <c r="W9" s="7">
        <v>2</v>
      </c>
      <c r="X9" s="14">
        <f t="shared" si="7"/>
        <v>3</v>
      </c>
      <c r="Y9" s="15">
        <v>0</v>
      </c>
      <c r="Z9" s="19">
        <v>0</v>
      </c>
      <c r="AA9" s="11">
        <v>0</v>
      </c>
      <c r="AB9" s="11">
        <v>0</v>
      </c>
      <c r="AC9" s="11">
        <v>0</v>
      </c>
      <c r="AD9" s="15">
        <v>1</v>
      </c>
      <c r="AE9" s="26">
        <f t="shared" si="3"/>
        <v>1</v>
      </c>
      <c r="AF9" s="11">
        <f t="shared" si="5"/>
        <v>18</v>
      </c>
      <c r="AG9" s="16">
        <v>6</v>
      </c>
      <c r="AH9" s="11">
        <f t="shared" si="6"/>
        <v>35</v>
      </c>
      <c r="AI9" s="11">
        <v>6</v>
      </c>
      <c r="AJ9" s="12"/>
      <c r="AK9" s="12"/>
      <c r="AL9" s="23"/>
    </row>
    <row r="10" spans="1:38" x14ac:dyDescent="0.25">
      <c r="A10" s="11">
        <v>9</v>
      </c>
      <c r="B10" s="6" t="s">
        <v>30</v>
      </c>
      <c r="C10" s="6" t="s">
        <v>53</v>
      </c>
      <c r="D10" s="6" t="s">
        <v>56</v>
      </c>
      <c r="E10" s="13" t="s">
        <v>57</v>
      </c>
      <c r="F10" s="13" t="s">
        <v>58</v>
      </c>
      <c r="G10" s="11"/>
      <c r="H10" s="11" t="s">
        <v>31</v>
      </c>
      <c r="I10" s="11"/>
      <c r="J10" s="11"/>
      <c r="K10" s="11"/>
      <c r="L10" s="7">
        <v>40</v>
      </c>
      <c r="M10" s="7">
        <v>0</v>
      </c>
      <c r="N10" s="7">
        <v>0</v>
      </c>
      <c r="O10" s="7">
        <v>0</v>
      </c>
      <c r="P10" s="7">
        <v>1</v>
      </c>
      <c r="Q10" s="7">
        <v>30</v>
      </c>
      <c r="R10" s="7">
        <v>1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14">
        <f t="shared" si="7"/>
        <v>12</v>
      </c>
      <c r="Y10" s="15">
        <v>0</v>
      </c>
      <c r="Z10" s="15">
        <v>0</v>
      </c>
      <c r="AA10" s="11">
        <v>0</v>
      </c>
      <c r="AB10" s="11">
        <v>58</v>
      </c>
      <c r="AC10" s="11">
        <v>0</v>
      </c>
      <c r="AD10" s="15">
        <v>19</v>
      </c>
      <c r="AE10" s="26">
        <f t="shared" si="3"/>
        <v>77</v>
      </c>
      <c r="AF10" s="11">
        <f t="shared" si="5"/>
        <v>72</v>
      </c>
      <c r="AG10" s="16">
        <v>6</v>
      </c>
      <c r="AH10" s="11">
        <f t="shared" si="6"/>
        <v>67</v>
      </c>
      <c r="AI10" s="11">
        <v>24</v>
      </c>
      <c r="AJ10" s="12"/>
      <c r="AK10" s="12"/>
      <c r="AL10" s="23"/>
    </row>
    <row r="11" spans="1:38" x14ac:dyDescent="0.25">
      <c r="A11" s="11">
        <v>10</v>
      </c>
      <c r="B11" s="6" t="s">
        <v>30</v>
      </c>
      <c r="C11" s="6" t="s">
        <v>53</v>
      </c>
      <c r="D11" s="6" t="s">
        <v>56</v>
      </c>
      <c r="E11" s="13" t="s">
        <v>59</v>
      </c>
      <c r="F11" s="13"/>
      <c r="G11" s="11"/>
      <c r="H11" s="11" t="s">
        <v>31</v>
      </c>
      <c r="I11" s="11"/>
      <c r="J11" s="11"/>
      <c r="K11" s="11"/>
      <c r="L11" s="7">
        <v>0</v>
      </c>
      <c r="M11" s="7">
        <v>0</v>
      </c>
      <c r="N11" s="7">
        <v>0</v>
      </c>
      <c r="O11" s="17">
        <v>11</v>
      </c>
      <c r="P11" s="17">
        <v>0</v>
      </c>
      <c r="Q11" s="1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14">
        <f t="shared" ref="X11:X16" si="8">SUM(L11:W11)/6</f>
        <v>1.8333333333333333</v>
      </c>
      <c r="Y11" s="15">
        <v>0</v>
      </c>
      <c r="Z11" s="15">
        <v>0</v>
      </c>
      <c r="AA11" s="11">
        <v>0</v>
      </c>
      <c r="AB11" s="11">
        <v>0</v>
      </c>
      <c r="AC11" s="11">
        <v>0</v>
      </c>
      <c r="AD11" s="15">
        <v>0</v>
      </c>
      <c r="AE11" s="26">
        <f t="shared" si="3"/>
        <v>0</v>
      </c>
      <c r="AF11" s="11">
        <f t="shared" si="5"/>
        <v>11</v>
      </c>
      <c r="AG11" s="16">
        <v>6</v>
      </c>
      <c r="AH11" s="11">
        <f t="shared" si="6"/>
        <v>22</v>
      </c>
      <c r="AI11" s="11">
        <v>12</v>
      </c>
      <c r="AJ11" s="12"/>
      <c r="AK11" s="12"/>
      <c r="AL11" s="23"/>
    </row>
    <row r="12" spans="1:38" x14ac:dyDescent="0.25">
      <c r="A12" s="11">
        <v>11</v>
      </c>
      <c r="B12" s="6" t="s">
        <v>30</v>
      </c>
      <c r="C12" s="6" t="s">
        <v>53</v>
      </c>
      <c r="D12" s="6" t="s">
        <v>60</v>
      </c>
      <c r="E12" s="13" t="s">
        <v>61</v>
      </c>
      <c r="F12" s="13"/>
      <c r="G12" s="11"/>
      <c r="H12" s="11" t="s">
        <v>31</v>
      </c>
      <c r="I12" s="11"/>
      <c r="J12" s="11"/>
      <c r="K12" s="11"/>
      <c r="L12" s="7">
        <v>0</v>
      </c>
      <c r="M12" s="7">
        <v>0</v>
      </c>
      <c r="N12" s="7">
        <v>10</v>
      </c>
      <c r="O12" s="18">
        <v>0</v>
      </c>
      <c r="P12" s="18">
        <v>0</v>
      </c>
      <c r="Q12" s="18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4</v>
      </c>
      <c r="X12" s="14">
        <f t="shared" si="8"/>
        <v>2.3333333333333335</v>
      </c>
      <c r="Y12" s="15">
        <v>0</v>
      </c>
      <c r="Z12" s="19">
        <v>0</v>
      </c>
      <c r="AA12" s="11">
        <v>0</v>
      </c>
      <c r="AB12" s="11">
        <v>0</v>
      </c>
      <c r="AC12" s="11">
        <v>0</v>
      </c>
      <c r="AD12" s="15">
        <v>0</v>
      </c>
      <c r="AE12" s="26">
        <f t="shared" si="3"/>
        <v>0</v>
      </c>
      <c r="AF12" s="11">
        <f t="shared" si="5"/>
        <v>14</v>
      </c>
      <c r="AG12" s="16">
        <v>6</v>
      </c>
      <c r="AH12" s="11">
        <f t="shared" si="6"/>
        <v>28</v>
      </c>
      <c r="AI12" s="11">
        <v>12</v>
      </c>
      <c r="AJ12" s="12"/>
      <c r="AK12" s="12"/>
      <c r="AL12" s="23"/>
    </row>
    <row r="13" spans="1:38" x14ac:dyDescent="0.25">
      <c r="A13" s="11">
        <v>12</v>
      </c>
      <c r="B13" s="6" t="s">
        <v>30</v>
      </c>
      <c r="C13" s="6" t="s">
        <v>53</v>
      </c>
      <c r="D13" s="6" t="s">
        <v>62</v>
      </c>
      <c r="E13" s="13" t="s">
        <v>63</v>
      </c>
      <c r="F13" s="13" t="s">
        <v>64</v>
      </c>
      <c r="G13" s="11"/>
      <c r="H13" s="11" t="s">
        <v>31</v>
      </c>
      <c r="I13" s="11"/>
      <c r="J13" s="11"/>
      <c r="K13" s="11"/>
      <c r="L13" s="7">
        <v>0</v>
      </c>
      <c r="M13" s="7">
        <v>3</v>
      </c>
      <c r="N13" s="7">
        <v>0</v>
      </c>
      <c r="O13" s="18">
        <v>0</v>
      </c>
      <c r="P13" s="18">
        <v>20</v>
      </c>
      <c r="Q13" s="18">
        <v>0</v>
      </c>
      <c r="R13" s="7">
        <v>2</v>
      </c>
      <c r="S13" s="7">
        <v>0</v>
      </c>
      <c r="T13" s="7">
        <v>4</v>
      </c>
      <c r="U13" s="7">
        <v>0</v>
      </c>
      <c r="V13" s="7">
        <v>1</v>
      </c>
      <c r="W13" s="7">
        <v>5</v>
      </c>
      <c r="X13" s="14">
        <v>3.6666666666666665</v>
      </c>
      <c r="Y13" s="15">
        <v>0</v>
      </c>
      <c r="Z13" s="19">
        <v>0</v>
      </c>
      <c r="AA13" s="11">
        <v>0</v>
      </c>
      <c r="AB13" s="11">
        <v>0</v>
      </c>
      <c r="AC13" s="11">
        <v>0</v>
      </c>
      <c r="AD13" s="15">
        <v>3</v>
      </c>
      <c r="AE13" s="26">
        <f t="shared" si="3"/>
        <v>3</v>
      </c>
      <c r="AF13" s="11">
        <f t="shared" si="5"/>
        <v>22</v>
      </c>
      <c r="AG13" s="16">
        <v>6</v>
      </c>
      <c r="AH13" s="11">
        <f t="shared" si="6"/>
        <v>41</v>
      </c>
      <c r="AI13" s="11">
        <v>36</v>
      </c>
      <c r="AJ13" s="12"/>
      <c r="AK13" s="12"/>
      <c r="AL13" s="23"/>
    </row>
    <row r="14" spans="1:38" x14ac:dyDescent="0.25">
      <c r="A14" s="11">
        <v>13</v>
      </c>
      <c r="B14" s="6" t="s">
        <v>30</v>
      </c>
      <c r="C14" s="6" t="s">
        <v>53</v>
      </c>
      <c r="D14" s="6" t="s">
        <v>62</v>
      </c>
      <c r="E14" s="13" t="s">
        <v>65</v>
      </c>
      <c r="F14" s="13"/>
      <c r="G14" s="11"/>
      <c r="H14" s="11" t="s">
        <v>31</v>
      </c>
      <c r="I14" s="11"/>
      <c r="J14" s="11"/>
      <c r="K14" s="11"/>
      <c r="L14" s="7">
        <v>0</v>
      </c>
      <c r="M14" s="7">
        <v>2</v>
      </c>
      <c r="N14" s="7">
        <v>0</v>
      </c>
      <c r="O14" s="7">
        <v>2</v>
      </c>
      <c r="P14" s="7">
        <v>0</v>
      </c>
      <c r="Q14" s="7">
        <v>8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14">
        <f t="shared" si="8"/>
        <v>2</v>
      </c>
      <c r="Y14" s="15">
        <v>0</v>
      </c>
      <c r="Z14" s="15">
        <v>0</v>
      </c>
      <c r="AA14" s="11">
        <v>0</v>
      </c>
      <c r="AB14" s="11">
        <v>0</v>
      </c>
      <c r="AC14" s="11">
        <v>0</v>
      </c>
      <c r="AD14" s="15">
        <v>3</v>
      </c>
      <c r="AE14" s="26">
        <f t="shared" si="3"/>
        <v>3</v>
      </c>
      <c r="AF14" s="11">
        <f t="shared" si="5"/>
        <v>12</v>
      </c>
      <c r="AG14" s="16">
        <v>6</v>
      </c>
      <c r="AH14" s="11">
        <f t="shared" si="6"/>
        <v>21</v>
      </c>
      <c r="AI14" s="11">
        <v>12</v>
      </c>
      <c r="AJ14" s="12"/>
      <c r="AK14" s="12"/>
      <c r="AL14" s="12"/>
    </row>
    <row r="15" spans="1:38" x14ac:dyDescent="0.25">
      <c r="A15" s="11">
        <v>14</v>
      </c>
      <c r="B15" s="6" t="s">
        <v>30</v>
      </c>
      <c r="C15" s="6" t="s">
        <v>53</v>
      </c>
      <c r="D15" s="6" t="s">
        <v>62</v>
      </c>
      <c r="E15" s="13" t="s">
        <v>66</v>
      </c>
      <c r="F15" s="13" t="s">
        <v>63</v>
      </c>
      <c r="G15" s="11"/>
      <c r="H15" s="11" t="s">
        <v>31</v>
      </c>
      <c r="I15" s="11"/>
      <c r="J15" s="11"/>
      <c r="K15" s="11"/>
      <c r="L15" s="7">
        <v>0</v>
      </c>
      <c r="M15" s="7">
        <v>0</v>
      </c>
      <c r="N15" s="7">
        <v>0</v>
      </c>
      <c r="O15" s="18">
        <v>10</v>
      </c>
      <c r="P15" s="18">
        <v>0</v>
      </c>
      <c r="Q15" s="18">
        <v>61</v>
      </c>
      <c r="R15" s="7">
        <v>0</v>
      </c>
      <c r="S15" s="7">
        <v>1</v>
      </c>
      <c r="T15" s="7">
        <v>0</v>
      </c>
      <c r="U15" s="7">
        <v>0</v>
      </c>
      <c r="V15" s="7">
        <v>1</v>
      </c>
      <c r="W15" s="7">
        <v>1</v>
      </c>
      <c r="X15" s="14">
        <f t="shared" si="8"/>
        <v>12.333333333333334</v>
      </c>
      <c r="Y15" s="15">
        <v>0</v>
      </c>
      <c r="Z15" s="19">
        <v>0</v>
      </c>
      <c r="AA15" s="11">
        <v>0</v>
      </c>
      <c r="AB15" s="11">
        <v>0</v>
      </c>
      <c r="AC15" s="11">
        <v>0</v>
      </c>
      <c r="AD15" s="15">
        <v>6</v>
      </c>
      <c r="AE15" s="26">
        <f t="shared" si="3"/>
        <v>6</v>
      </c>
      <c r="AF15" s="11">
        <f t="shared" si="5"/>
        <v>74</v>
      </c>
      <c r="AG15" s="11">
        <v>6</v>
      </c>
      <c r="AH15" s="11">
        <f t="shared" si="6"/>
        <v>142</v>
      </c>
      <c r="AI15" s="10">
        <v>90</v>
      </c>
      <c r="AJ15" s="12"/>
      <c r="AK15" s="12"/>
      <c r="AL15" s="12"/>
    </row>
    <row r="16" spans="1:38" x14ac:dyDescent="0.25">
      <c r="A16" s="11">
        <v>15</v>
      </c>
      <c r="B16" s="6" t="s">
        <v>30</v>
      </c>
      <c r="C16" s="6" t="s">
        <v>53</v>
      </c>
      <c r="D16" s="6" t="s">
        <v>67</v>
      </c>
      <c r="E16" s="13" t="s">
        <v>68</v>
      </c>
      <c r="F16" s="13"/>
      <c r="G16" s="11"/>
      <c r="H16" s="11" t="s">
        <v>31</v>
      </c>
      <c r="I16" s="11"/>
      <c r="J16" s="11"/>
      <c r="K16" s="11"/>
      <c r="L16" s="24">
        <v>5</v>
      </c>
      <c r="M16" s="7">
        <v>0</v>
      </c>
      <c r="N16" s="7">
        <v>5</v>
      </c>
      <c r="O16" s="17">
        <v>0</v>
      </c>
      <c r="P16" s="17">
        <v>6</v>
      </c>
      <c r="Q16" s="1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14">
        <f t="shared" si="8"/>
        <v>2.6666666666666665</v>
      </c>
      <c r="Y16" s="15">
        <v>0</v>
      </c>
      <c r="Z16" s="15">
        <v>0</v>
      </c>
      <c r="AA16" s="11">
        <v>0</v>
      </c>
      <c r="AB16" s="11">
        <v>1</v>
      </c>
      <c r="AC16" s="11">
        <v>0</v>
      </c>
      <c r="AD16" s="15">
        <v>7</v>
      </c>
      <c r="AE16" s="26">
        <f t="shared" si="3"/>
        <v>8</v>
      </c>
      <c r="AF16" s="11">
        <f t="shared" si="5"/>
        <v>16</v>
      </c>
      <c r="AG16" s="11">
        <v>6</v>
      </c>
      <c r="AH16" s="11">
        <f t="shared" si="6"/>
        <v>24</v>
      </c>
      <c r="AI16" s="10">
        <v>12</v>
      </c>
      <c r="AJ16" s="12"/>
      <c r="AK16" s="12"/>
      <c r="AL16" s="12"/>
    </row>
    <row r="17" spans="1:38" x14ac:dyDescent="0.25">
      <c r="A17" s="11">
        <v>16</v>
      </c>
      <c r="B17" s="6" t="s">
        <v>30</v>
      </c>
      <c r="C17" s="25" t="s">
        <v>53</v>
      </c>
      <c r="D17" s="25" t="s">
        <v>60</v>
      </c>
      <c r="E17" s="23" t="s">
        <v>69</v>
      </c>
      <c r="F17" s="23" t="s">
        <v>70</v>
      </c>
      <c r="G17" s="11"/>
      <c r="H17" s="11" t="s">
        <v>31</v>
      </c>
      <c r="I17" s="12"/>
      <c r="J17" s="12"/>
      <c r="K17" s="11"/>
      <c r="L17" s="24">
        <v>4</v>
      </c>
      <c r="M17" s="7">
        <v>7</v>
      </c>
      <c r="N17" s="7">
        <v>44</v>
      </c>
      <c r="O17" s="17">
        <v>52</v>
      </c>
      <c r="P17" s="17">
        <v>121</v>
      </c>
      <c r="Q17" s="17">
        <v>125</v>
      </c>
      <c r="R17" s="7">
        <v>3</v>
      </c>
      <c r="S17" s="7">
        <v>5</v>
      </c>
      <c r="T17" s="7">
        <v>7</v>
      </c>
      <c r="U17" s="7">
        <v>0</v>
      </c>
      <c r="V17" s="7">
        <v>2</v>
      </c>
      <c r="W17" s="7">
        <v>6</v>
      </c>
      <c r="X17" s="14">
        <f t="shared" ref="X17:X22" si="9">SUM(L17:W17)/6</f>
        <v>62.666666666666664</v>
      </c>
      <c r="Y17" s="15">
        <v>0</v>
      </c>
      <c r="Z17" s="15">
        <v>0</v>
      </c>
      <c r="AA17" s="11">
        <v>0</v>
      </c>
      <c r="AB17" s="11">
        <v>0</v>
      </c>
      <c r="AC17" s="11">
        <v>0</v>
      </c>
      <c r="AD17" s="15">
        <v>26</v>
      </c>
      <c r="AE17" s="26">
        <f t="shared" si="3"/>
        <v>26</v>
      </c>
      <c r="AF17" s="11">
        <f t="shared" ref="AF17:AF22" si="10">X17*AG17</f>
        <v>376</v>
      </c>
      <c r="AG17" s="11">
        <v>6</v>
      </c>
      <c r="AH17" s="11">
        <f t="shared" ref="AH17:AH20" si="11">AF17+(AF17-AE17)</f>
        <v>726</v>
      </c>
      <c r="AI17" s="10">
        <v>480</v>
      </c>
      <c r="AJ17" s="12"/>
      <c r="AK17" s="12"/>
      <c r="AL17" s="12"/>
    </row>
    <row r="18" spans="1:38" x14ac:dyDescent="0.25">
      <c r="A18" s="11">
        <v>17</v>
      </c>
      <c r="B18" s="6" t="s">
        <v>30</v>
      </c>
      <c r="C18" s="25" t="s">
        <v>53</v>
      </c>
      <c r="D18" s="25" t="s">
        <v>71</v>
      </c>
      <c r="E18" s="23" t="s">
        <v>72</v>
      </c>
      <c r="F18" s="23" t="s">
        <v>73</v>
      </c>
      <c r="G18" s="12"/>
      <c r="H18" s="11" t="s">
        <v>31</v>
      </c>
      <c r="I18" s="12"/>
      <c r="J18" s="12"/>
      <c r="K18" s="12"/>
      <c r="L18" s="24">
        <v>3</v>
      </c>
      <c r="M18" s="7">
        <v>0</v>
      </c>
      <c r="N18" s="7">
        <v>0</v>
      </c>
      <c r="O18" s="17">
        <v>0</v>
      </c>
      <c r="P18" s="17">
        <v>120</v>
      </c>
      <c r="Q18" s="17">
        <v>0</v>
      </c>
      <c r="R18" s="7">
        <v>3</v>
      </c>
      <c r="S18" s="7">
        <v>6</v>
      </c>
      <c r="T18" s="7">
        <v>4</v>
      </c>
      <c r="U18" s="7">
        <v>0</v>
      </c>
      <c r="V18" s="7">
        <v>0</v>
      </c>
      <c r="W18" s="7">
        <v>2</v>
      </c>
      <c r="X18" s="14">
        <f t="shared" si="9"/>
        <v>23</v>
      </c>
      <c r="Y18" s="15">
        <v>0</v>
      </c>
      <c r="Z18" s="15">
        <v>0</v>
      </c>
      <c r="AA18" s="11">
        <v>0</v>
      </c>
      <c r="AB18" s="11">
        <v>0</v>
      </c>
      <c r="AC18" s="11">
        <v>0</v>
      </c>
      <c r="AD18" s="15">
        <v>34</v>
      </c>
      <c r="AE18" s="26">
        <f t="shared" si="3"/>
        <v>34</v>
      </c>
      <c r="AF18" s="11">
        <f t="shared" si="10"/>
        <v>138</v>
      </c>
      <c r="AG18" s="11">
        <v>6</v>
      </c>
      <c r="AH18" s="11">
        <f t="shared" si="11"/>
        <v>242</v>
      </c>
      <c r="AI18" s="10">
        <v>360</v>
      </c>
      <c r="AJ18" s="12"/>
      <c r="AK18" s="12"/>
      <c r="AL18" s="12"/>
    </row>
    <row r="19" spans="1:38" x14ac:dyDescent="0.25">
      <c r="A19" s="11">
        <v>18</v>
      </c>
      <c r="B19" s="6" t="s">
        <v>30</v>
      </c>
      <c r="C19" s="25" t="s">
        <v>53</v>
      </c>
      <c r="D19" s="25" t="s">
        <v>56</v>
      </c>
      <c r="E19" s="23" t="s">
        <v>74</v>
      </c>
      <c r="F19" s="23" t="s">
        <v>75</v>
      </c>
      <c r="G19" s="12"/>
      <c r="H19" s="11" t="s">
        <v>31</v>
      </c>
      <c r="I19" s="12"/>
      <c r="J19" s="12"/>
      <c r="K19" s="12"/>
      <c r="L19" s="24">
        <v>6</v>
      </c>
      <c r="M19" s="7">
        <v>7</v>
      </c>
      <c r="N19" s="7">
        <v>20</v>
      </c>
      <c r="O19" s="17">
        <v>114</v>
      </c>
      <c r="P19" s="17">
        <v>122</v>
      </c>
      <c r="Q19" s="17">
        <v>136</v>
      </c>
      <c r="R19" s="7">
        <v>6</v>
      </c>
      <c r="S19" s="7">
        <v>3</v>
      </c>
      <c r="T19" s="7">
        <v>7</v>
      </c>
      <c r="U19" s="7">
        <v>0</v>
      </c>
      <c r="V19" s="7">
        <v>4</v>
      </c>
      <c r="W19" s="7">
        <v>6</v>
      </c>
      <c r="X19" s="14">
        <f t="shared" si="9"/>
        <v>71.833333333333329</v>
      </c>
      <c r="Y19" s="15">
        <v>0</v>
      </c>
      <c r="Z19" s="15">
        <v>0</v>
      </c>
      <c r="AA19" s="11">
        <v>0</v>
      </c>
      <c r="AB19" s="11">
        <v>0</v>
      </c>
      <c r="AC19" s="11">
        <v>0</v>
      </c>
      <c r="AD19" s="15">
        <v>10</v>
      </c>
      <c r="AE19" s="26">
        <f t="shared" si="3"/>
        <v>10</v>
      </c>
      <c r="AF19" s="11">
        <f t="shared" si="10"/>
        <v>431</v>
      </c>
      <c r="AG19" s="11">
        <v>6</v>
      </c>
      <c r="AH19" s="11">
        <f t="shared" si="11"/>
        <v>852</v>
      </c>
      <c r="AI19" s="10">
        <v>480</v>
      </c>
      <c r="AJ19" s="12"/>
      <c r="AK19" s="12"/>
      <c r="AL19" s="12"/>
    </row>
    <row r="20" spans="1:38" ht="17.25" customHeight="1" x14ac:dyDescent="0.25">
      <c r="A20" s="11">
        <v>19</v>
      </c>
      <c r="B20" s="6" t="s">
        <v>30</v>
      </c>
      <c r="C20" s="25" t="s">
        <v>53</v>
      </c>
      <c r="D20" s="25" t="s">
        <v>56</v>
      </c>
      <c r="E20" s="23" t="s">
        <v>76</v>
      </c>
      <c r="F20" s="23"/>
      <c r="G20" s="12"/>
      <c r="H20" s="11" t="s">
        <v>31</v>
      </c>
      <c r="I20" s="12"/>
      <c r="J20" s="12"/>
      <c r="K20" s="12"/>
      <c r="L20" s="24">
        <v>0</v>
      </c>
      <c r="M20" s="7">
        <v>20</v>
      </c>
      <c r="N20" s="7">
        <v>20</v>
      </c>
      <c r="O20" s="17">
        <v>30</v>
      </c>
      <c r="P20" s="17">
        <v>111</v>
      </c>
      <c r="Q20" s="17">
        <v>0</v>
      </c>
      <c r="R20" s="7">
        <v>0</v>
      </c>
      <c r="S20" s="7">
        <v>0</v>
      </c>
      <c r="T20" s="7">
        <v>1</v>
      </c>
      <c r="U20" s="7">
        <v>0</v>
      </c>
      <c r="V20" s="7">
        <v>0</v>
      </c>
      <c r="W20" s="7">
        <v>2</v>
      </c>
      <c r="X20" s="14">
        <f t="shared" si="9"/>
        <v>30.666666666666668</v>
      </c>
      <c r="Y20" s="15">
        <v>0</v>
      </c>
      <c r="Z20" s="15">
        <v>0</v>
      </c>
      <c r="AA20" s="11">
        <v>0</v>
      </c>
      <c r="AB20" s="11">
        <v>1</v>
      </c>
      <c r="AC20" s="11">
        <v>0</v>
      </c>
      <c r="AD20" s="15">
        <v>4</v>
      </c>
      <c r="AE20" s="26">
        <f t="shared" si="3"/>
        <v>5</v>
      </c>
      <c r="AF20" s="11">
        <f t="shared" si="10"/>
        <v>184</v>
      </c>
      <c r="AG20" s="11">
        <v>6</v>
      </c>
      <c r="AH20" s="11">
        <f t="shared" si="11"/>
        <v>363</v>
      </c>
      <c r="AI20" s="10">
        <v>60</v>
      </c>
      <c r="AJ20" s="12"/>
      <c r="AK20" s="12"/>
      <c r="AL20" s="12"/>
    </row>
    <row r="21" spans="1:38" x14ac:dyDescent="0.25">
      <c r="A21" s="11">
        <v>20</v>
      </c>
      <c r="B21" s="6" t="s">
        <v>30</v>
      </c>
      <c r="C21" s="25" t="s">
        <v>80</v>
      </c>
      <c r="D21" s="25" t="s">
        <v>81</v>
      </c>
      <c r="E21" s="23">
        <v>445120345</v>
      </c>
      <c r="F21" s="23"/>
      <c r="G21" s="12"/>
      <c r="H21" s="11" t="s">
        <v>31</v>
      </c>
      <c r="I21" s="12" t="s">
        <v>83</v>
      </c>
      <c r="J21" s="12"/>
      <c r="K21" s="11">
        <v>6</v>
      </c>
      <c r="L21" s="24">
        <v>0</v>
      </c>
      <c r="M21" s="7">
        <v>0</v>
      </c>
      <c r="N21" s="7">
        <v>0</v>
      </c>
      <c r="O21" s="17">
        <v>0</v>
      </c>
      <c r="P21" s="17">
        <v>0</v>
      </c>
      <c r="Q21" s="1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14">
        <f t="shared" si="9"/>
        <v>0</v>
      </c>
      <c r="Y21" s="15">
        <v>0</v>
      </c>
      <c r="Z21" s="15">
        <v>0</v>
      </c>
      <c r="AA21" s="11">
        <v>0</v>
      </c>
      <c r="AB21" s="11">
        <v>0</v>
      </c>
      <c r="AC21" s="11">
        <v>0</v>
      </c>
      <c r="AD21" s="15">
        <v>0</v>
      </c>
      <c r="AE21" s="26">
        <f t="shared" si="3"/>
        <v>0</v>
      </c>
      <c r="AF21" s="11">
        <f t="shared" si="10"/>
        <v>0</v>
      </c>
      <c r="AG21" s="11">
        <v>6</v>
      </c>
      <c r="AH21" s="11">
        <v>0</v>
      </c>
      <c r="AI21" s="10">
        <v>12</v>
      </c>
      <c r="AJ21" s="12"/>
      <c r="AK21" s="12"/>
      <c r="AL21" s="12"/>
    </row>
    <row r="22" spans="1:38" x14ac:dyDescent="0.25">
      <c r="A22" s="11">
        <v>21</v>
      </c>
      <c r="B22" s="6" t="s">
        <v>30</v>
      </c>
      <c r="C22" s="25" t="s">
        <v>80</v>
      </c>
      <c r="D22" s="25" t="s">
        <v>82</v>
      </c>
      <c r="E22" s="23">
        <v>414673999</v>
      </c>
      <c r="F22" s="23"/>
      <c r="G22" s="12"/>
      <c r="H22" s="11" t="s">
        <v>31</v>
      </c>
      <c r="I22" s="12" t="s">
        <v>83</v>
      </c>
      <c r="J22" s="12"/>
      <c r="K22" s="11">
        <v>2</v>
      </c>
      <c r="L22" s="24">
        <v>0</v>
      </c>
      <c r="M22" s="7">
        <v>0</v>
      </c>
      <c r="N22" s="7">
        <v>0</v>
      </c>
      <c r="O22" s="17">
        <v>0</v>
      </c>
      <c r="P22" s="17">
        <v>0</v>
      </c>
      <c r="Q22" s="1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14">
        <f t="shared" si="9"/>
        <v>0</v>
      </c>
      <c r="Y22" s="15">
        <v>0</v>
      </c>
      <c r="Z22" s="15">
        <v>0</v>
      </c>
      <c r="AA22" s="11">
        <v>0</v>
      </c>
      <c r="AB22" s="11">
        <v>0</v>
      </c>
      <c r="AC22" s="11">
        <v>0</v>
      </c>
      <c r="AD22" s="15">
        <v>0</v>
      </c>
      <c r="AE22" s="26">
        <f t="shared" si="3"/>
        <v>0</v>
      </c>
      <c r="AF22" s="11">
        <f t="shared" si="10"/>
        <v>0</v>
      </c>
      <c r="AG22" s="11">
        <v>6</v>
      </c>
      <c r="AH22" s="11">
        <v>0</v>
      </c>
      <c r="AI22" s="10">
        <v>4</v>
      </c>
      <c r="AJ22" s="12"/>
      <c r="AK22" s="12"/>
      <c r="AL22" s="12"/>
    </row>
  </sheetData>
  <mergeCells count="27">
    <mergeCell ref="F1:F2"/>
    <mergeCell ref="G1:G2"/>
    <mergeCell ref="H1:H2"/>
    <mergeCell ref="A1:A2"/>
    <mergeCell ref="B1:B2"/>
    <mergeCell ref="C1:C2"/>
    <mergeCell ref="D1:D2"/>
    <mergeCell ref="E1:E2"/>
    <mergeCell ref="AG1:AG2"/>
    <mergeCell ref="I1:I2"/>
    <mergeCell ref="J1:J2"/>
    <mergeCell ref="K1:K2"/>
    <mergeCell ref="X1:X2"/>
    <mergeCell ref="Y1:Y2"/>
    <mergeCell ref="Z1:Z2"/>
    <mergeCell ref="L1:Q1"/>
    <mergeCell ref="R1:W1"/>
    <mergeCell ref="AA1:AA2"/>
    <mergeCell ref="AC1:AC2"/>
    <mergeCell ref="AD1:AD2"/>
    <mergeCell ref="AE1:AE2"/>
    <mergeCell ref="AF1:AF2"/>
    <mergeCell ref="AH1:AH2"/>
    <mergeCell ref="AI1:AI2"/>
    <mergeCell ref="AJ1:AJ2"/>
    <mergeCell ref="AK1:AK2"/>
    <mergeCell ref="AL1:A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dcterms:created xsi:type="dcterms:W3CDTF">2022-12-30T04:51:50Z</dcterms:created>
  <dcterms:modified xsi:type="dcterms:W3CDTF">2023-03-12T03:26:34Z</dcterms:modified>
</cp:coreProperties>
</file>