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 firstSheet="54" activeTab="62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Apr'24" sheetId="60" r:id="rId57"/>
    <sheet name="May'24 " sheetId="61" r:id="rId58"/>
    <sheet name="Jun'24 " sheetId="62" r:id="rId59"/>
    <sheet name="Jul'24" sheetId="63" r:id="rId60"/>
    <sheet name="Aug'24" sheetId="64" r:id="rId61"/>
    <sheet name="Sep'24" sheetId="65" r:id="rId62"/>
    <sheet name="Oct'24" sheetId="66" r:id="rId63"/>
    <sheet name="May'22 (2)" sheetId="36" state="hidden" r:id="rId64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56">'Apr''24'!$B$1:$Z$54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60">'Aug''24'!$B$1:$Z$54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59">'Jul''24'!$B$1:$Z$54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58">'Jun''24 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63">'May''22 (2)'!$B$1:$Z$54</definedName>
    <definedName name="_xlnm.Print_Area" localSheetId="45">'May''23   '!$B$1:$Z$54</definedName>
    <definedName name="_xlnm.Print_Area" localSheetId="57">'May''24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62">'Oct''24'!$B$1:$Z$54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61">'Sep''24'!$B$1:$Z$54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66" l="1"/>
  <c r="D17" i="66"/>
  <c r="AB24" i="66" l="1"/>
  <c r="AA24" i="66"/>
  <c r="AA23" i="66"/>
  <c r="AB23" i="66" s="1"/>
  <c r="W38" i="66"/>
  <c r="V38" i="66"/>
  <c r="U38" i="66"/>
  <c r="T38" i="66"/>
  <c r="S38" i="66"/>
  <c r="R38" i="66"/>
  <c r="Q38" i="66"/>
  <c r="P38" i="66"/>
  <c r="O38" i="66"/>
  <c r="N38" i="66"/>
  <c r="M38" i="66"/>
  <c r="L38" i="66"/>
  <c r="K38" i="66"/>
  <c r="J38" i="66"/>
  <c r="I38" i="66"/>
  <c r="H38" i="66"/>
  <c r="G38" i="66"/>
  <c r="F38" i="66"/>
  <c r="E38" i="66"/>
  <c r="Y37" i="66"/>
  <c r="X37" i="66"/>
  <c r="Y36" i="66"/>
  <c r="X36" i="66"/>
  <c r="Y35" i="66"/>
  <c r="X35" i="66"/>
  <c r="Y34" i="66"/>
  <c r="X34" i="66"/>
  <c r="Y33" i="66"/>
  <c r="X33" i="66"/>
  <c r="Y32" i="66"/>
  <c r="X32" i="66"/>
  <c r="Y31" i="66"/>
  <c r="X31" i="66"/>
  <c r="Y30" i="66"/>
  <c r="X30" i="66"/>
  <c r="Y29" i="66"/>
  <c r="X29" i="66"/>
  <c r="Y28" i="66"/>
  <c r="X28" i="66"/>
  <c r="Y27" i="66"/>
  <c r="X27" i="66"/>
  <c r="Y26" i="66"/>
  <c r="X26" i="66"/>
  <c r="Y25" i="66"/>
  <c r="X25" i="66"/>
  <c r="Y24" i="66"/>
  <c r="X24" i="66"/>
  <c r="Y23" i="66"/>
  <c r="X23" i="66"/>
  <c r="Y22" i="66"/>
  <c r="X22" i="66"/>
  <c r="Y21" i="66"/>
  <c r="X21" i="66"/>
  <c r="Y20" i="66"/>
  <c r="X20" i="66"/>
  <c r="Y19" i="66"/>
  <c r="X19" i="66"/>
  <c r="Y18" i="66"/>
  <c r="X18" i="66"/>
  <c r="Y17" i="66"/>
  <c r="X17" i="66"/>
  <c r="Y16" i="66"/>
  <c r="X16" i="66"/>
  <c r="Y15" i="66"/>
  <c r="X15" i="66"/>
  <c r="Y13" i="66"/>
  <c r="X13" i="66"/>
  <c r="Y12" i="66"/>
  <c r="X12" i="66"/>
  <c r="Y11" i="66"/>
  <c r="X11" i="66"/>
  <c r="Y10" i="66"/>
  <c r="X10" i="66"/>
  <c r="Y9" i="66"/>
  <c r="X9" i="66"/>
  <c r="Y8" i="66"/>
  <c r="X8" i="66"/>
  <c r="Y7" i="66"/>
  <c r="X7" i="66"/>
  <c r="Y6" i="66"/>
  <c r="Y38" i="66" s="1"/>
  <c r="X6" i="66"/>
  <c r="X38" i="66" s="1"/>
  <c r="D38" i="66" l="1"/>
  <c r="AA42" i="65"/>
  <c r="W38" i="65"/>
  <c r="V38" i="65"/>
  <c r="U38" i="65"/>
  <c r="T38" i="65"/>
  <c r="S38" i="65"/>
  <c r="R38" i="65"/>
  <c r="Q38" i="65"/>
  <c r="P38" i="65"/>
  <c r="O38" i="65"/>
  <c r="N38" i="65"/>
  <c r="M38" i="65"/>
  <c r="L38" i="65"/>
  <c r="K38" i="65"/>
  <c r="J38" i="65"/>
  <c r="I38" i="65"/>
  <c r="H38" i="65"/>
  <c r="G38" i="65"/>
  <c r="F38" i="65"/>
  <c r="E38" i="65"/>
  <c r="Y37" i="65"/>
  <c r="X37" i="65"/>
  <c r="Y36" i="65"/>
  <c r="X36" i="65"/>
  <c r="Y35" i="65"/>
  <c r="X35" i="65"/>
  <c r="Y34" i="65"/>
  <c r="X34" i="65"/>
  <c r="Y33" i="65"/>
  <c r="X33" i="65"/>
  <c r="Y32" i="65"/>
  <c r="X32" i="65"/>
  <c r="AB31" i="65"/>
  <c r="Y31" i="65"/>
  <c r="D31" i="65"/>
  <c r="X31" i="65" s="1"/>
  <c r="AA32" i="65" s="1"/>
  <c r="Y30" i="65"/>
  <c r="X30" i="65"/>
  <c r="Y29" i="65"/>
  <c r="X29" i="65"/>
  <c r="Y28" i="65"/>
  <c r="X28" i="65"/>
  <c r="Y27" i="65"/>
  <c r="X27" i="65"/>
  <c r="Y26" i="65"/>
  <c r="X26" i="65"/>
  <c r="Y25" i="65"/>
  <c r="X25" i="65"/>
  <c r="Y24" i="65"/>
  <c r="X24" i="65"/>
  <c r="Y23" i="65"/>
  <c r="X23" i="65"/>
  <c r="AB22" i="65"/>
  <c r="AA22" i="65"/>
  <c r="Y22" i="65"/>
  <c r="X22" i="65"/>
  <c r="Y21" i="65"/>
  <c r="X21" i="65"/>
  <c r="Y20" i="65"/>
  <c r="X20" i="65"/>
  <c r="Y19" i="65"/>
  <c r="X19" i="65"/>
  <c r="Y18" i="65"/>
  <c r="X18" i="65"/>
  <c r="Y17" i="65"/>
  <c r="D17" i="65"/>
  <c r="X17" i="65" s="1"/>
  <c r="Y16" i="65"/>
  <c r="X16" i="65"/>
  <c r="Y15" i="65"/>
  <c r="X15" i="65"/>
  <c r="Y13" i="65"/>
  <c r="X13" i="65"/>
  <c r="Y12" i="65"/>
  <c r="X12" i="65"/>
  <c r="Y11" i="65"/>
  <c r="X11" i="65"/>
  <c r="Y10" i="65"/>
  <c r="X10" i="65"/>
  <c r="Y9" i="65"/>
  <c r="X9" i="65"/>
  <c r="Y8" i="65"/>
  <c r="X8" i="65"/>
  <c r="Y7" i="65"/>
  <c r="X7" i="65"/>
  <c r="Y6" i="65"/>
  <c r="Y38" i="65" s="1"/>
  <c r="X6" i="65"/>
  <c r="X38" i="65" s="1"/>
  <c r="D38" i="65" l="1"/>
  <c r="D31" i="64"/>
  <c r="AA42" i="64" l="1"/>
  <c r="W38" i="64"/>
  <c r="V38" i="64"/>
  <c r="U38" i="64"/>
  <c r="T38" i="64"/>
  <c r="S38" i="64"/>
  <c r="R38" i="64"/>
  <c r="Q38" i="64"/>
  <c r="P38" i="64"/>
  <c r="O38" i="64"/>
  <c r="N38" i="64"/>
  <c r="M38" i="64"/>
  <c r="L38" i="64"/>
  <c r="K38" i="64"/>
  <c r="J38" i="64"/>
  <c r="I38" i="64"/>
  <c r="H38" i="64"/>
  <c r="G38" i="64"/>
  <c r="F38" i="64"/>
  <c r="E38" i="64"/>
  <c r="Y37" i="64"/>
  <c r="X37" i="64"/>
  <c r="Y36" i="64"/>
  <c r="X36" i="64"/>
  <c r="Y35" i="64"/>
  <c r="X35" i="64"/>
  <c r="Y34" i="64"/>
  <c r="X34" i="64"/>
  <c r="Y33" i="64"/>
  <c r="X33" i="64"/>
  <c r="Y32" i="64"/>
  <c r="X32" i="64"/>
  <c r="AB31" i="64"/>
  <c r="Y31" i="64"/>
  <c r="X31" i="64"/>
  <c r="AA32" i="64" s="1"/>
  <c r="Y30" i="64"/>
  <c r="X30" i="64"/>
  <c r="Y29" i="64"/>
  <c r="X29" i="64"/>
  <c r="Y28" i="64"/>
  <c r="X28" i="64"/>
  <c r="Y27" i="64"/>
  <c r="X27" i="64"/>
  <c r="Y26" i="64"/>
  <c r="X26" i="64"/>
  <c r="Y25" i="64"/>
  <c r="X25" i="64"/>
  <c r="Y24" i="64"/>
  <c r="X24" i="64"/>
  <c r="Y23" i="64"/>
  <c r="X23" i="64"/>
  <c r="AA22" i="64"/>
  <c r="AB22" i="64" s="1"/>
  <c r="Y22" i="64"/>
  <c r="X22" i="64"/>
  <c r="Y21" i="64"/>
  <c r="X21" i="64"/>
  <c r="Y20" i="64"/>
  <c r="X20" i="64"/>
  <c r="Y19" i="64"/>
  <c r="X19" i="64"/>
  <c r="Y18" i="64"/>
  <c r="X18" i="64"/>
  <c r="Y17" i="64"/>
  <c r="X17" i="64"/>
  <c r="D17" i="64"/>
  <c r="D38" i="64" s="1"/>
  <c r="Y16" i="64"/>
  <c r="X16" i="64"/>
  <c r="Y15" i="64"/>
  <c r="X15" i="64"/>
  <c r="Y13" i="64"/>
  <c r="X13" i="64"/>
  <c r="Y12" i="64"/>
  <c r="X12" i="64"/>
  <c r="Y11" i="64"/>
  <c r="X11" i="64"/>
  <c r="Y10" i="64"/>
  <c r="X10" i="64"/>
  <c r="Y9" i="64"/>
  <c r="X9" i="64"/>
  <c r="Y8" i="64"/>
  <c r="X8" i="64"/>
  <c r="Y7" i="64"/>
  <c r="X7" i="64"/>
  <c r="Y6" i="64"/>
  <c r="Y38" i="64" s="1"/>
  <c r="X6" i="64"/>
  <c r="X38" i="64" l="1"/>
  <c r="D31" i="63"/>
  <c r="D17" i="63" l="1"/>
  <c r="AA22" i="63"/>
  <c r="AB22" i="63" s="1"/>
  <c r="AA42" i="63"/>
  <c r="W38" i="63"/>
  <c r="V38" i="63"/>
  <c r="U38" i="63"/>
  <c r="T38" i="63"/>
  <c r="S38" i="63"/>
  <c r="R38" i="63"/>
  <c r="Q38" i="63"/>
  <c r="P38" i="63"/>
  <c r="O38" i="63"/>
  <c r="N38" i="63"/>
  <c r="M38" i="63"/>
  <c r="L38" i="63"/>
  <c r="K38" i="63"/>
  <c r="J38" i="63"/>
  <c r="I38" i="63"/>
  <c r="H38" i="63"/>
  <c r="G38" i="63"/>
  <c r="F38" i="63"/>
  <c r="E38" i="63"/>
  <c r="Y37" i="63"/>
  <c r="X37" i="63"/>
  <c r="Y36" i="63"/>
  <c r="X36" i="63"/>
  <c r="Y35" i="63"/>
  <c r="X35" i="63"/>
  <c r="Y34" i="63"/>
  <c r="X34" i="63"/>
  <c r="Y33" i="63"/>
  <c r="X33" i="63"/>
  <c r="Y32" i="63"/>
  <c r="X32" i="63"/>
  <c r="AB31" i="63"/>
  <c r="Y31" i="63"/>
  <c r="X31" i="63"/>
  <c r="AA32" i="63" s="1"/>
  <c r="Y30" i="63"/>
  <c r="X30" i="63"/>
  <c r="Y29" i="63"/>
  <c r="X29" i="63"/>
  <c r="Y28" i="63"/>
  <c r="X28" i="63"/>
  <c r="Y27" i="63"/>
  <c r="X27" i="63"/>
  <c r="Y26" i="63"/>
  <c r="X26" i="63"/>
  <c r="Y25" i="63"/>
  <c r="X25" i="63"/>
  <c r="Y24" i="63"/>
  <c r="X24" i="63"/>
  <c r="Y23" i="63"/>
  <c r="X23" i="63"/>
  <c r="Y22" i="63"/>
  <c r="X22" i="63"/>
  <c r="Y21" i="63"/>
  <c r="X21" i="63"/>
  <c r="Y20" i="63"/>
  <c r="X20" i="63"/>
  <c r="Y19" i="63"/>
  <c r="X19" i="63"/>
  <c r="Y18" i="63"/>
  <c r="X18" i="63"/>
  <c r="Y17" i="63"/>
  <c r="D38" i="63"/>
  <c r="Y16" i="63"/>
  <c r="X16" i="63"/>
  <c r="Y15" i="63"/>
  <c r="X15" i="63"/>
  <c r="Y13" i="63"/>
  <c r="X13" i="63"/>
  <c r="Y12" i="63"/>
  <c r="X12" i="63"/>
  <c r="Y11" i="63"/>
  <c r="X11" i="63"/>
  <c r="Y10" i="63"/>
  <c r="X10" i="63"/>
  <c r="Y9" i="63"/>
  <c r="X9" i="63"/>
  <c r="Y8" i="63"/>
  <c r="X8" i="63"/>
  <c r="Y7" i="63"/>
  <c r="Y38" i="63" s="1"/>
  <c r="X7" i="63"/>
  <c r="Y6" i="63"/>
  <c r="X6" i="63"/>
  <c r="X17" i="63" l="1"/>
  <c r="X38" i="63" s="1"/>
  <c r="D31" i="62"/>
  <c r="AA42" i="62"/>
  <c r="W38" i="62"/>
  <c r="V38" i="62"/>
  <c r="U38" i="62"/>
  <c r="T38" i="62"/>
  <c r="S38" i="62"/>
  <c r="R38" i="62"/>
  <c r="Q38" i="62"/>
  <c r="P38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Y37" i="62"/>
  <c r="X37" i="62"/>
  <c r="Y36" i="62"/>
  <c r="X36" i="62"/>
  <c r="Y35" i="62"/>
  <c r="X35" i="62"/>
  <c r="Y34" i="62"/>
  <c r="X34" i="62"/>
  <c r="Y33" i="62"/>
  <c r="X33" i="62"/>
  <c r="Y32" i="62"/>
  <c r="X32" i="62"/>
  <c r="AB31" i="62"/>
  <c r="Y31" i="62"/>
  <c r="X31" i="62"/>
  <c r="AA32" i="62" s="1"/>
  <c r="Y30" i="62"/>
  <c r="X30" i="62"/>
  <c r="Y29" i="62"/>
  <c r="X29" i="62"/>
  <c r="Y28" i="62"/>
  <c r="X28" i="62"/>
  <c r="Y27" i="62"/>
  <c r="X27" i="62"/>
  <c r="Y26" i="62"/>
  <c r="X26" i="62"/>
  <c r="Y25" i="62"/>
  <c r="X25" i="62"/>
  <c r="Y24" i="62"/>
  <c r="X24" i="62"/>
  <c r="Y23" i="62"/>
  <c r="X23" i="62"/>
  <c r="Y22" i="62"/>
  <c r="X22" i="62"/>
  <c r="Y21" i="62"/>
  <c r="X21" i="62"/>
  <c r="Y20" i="62"/>
  <c r="X20" i="62"/>
  <c r="Y19" i="62"/>
  <c r="X19" i="62"/>
  <c r="Y18" i="62"/>
  <c r="X18" i="62"/>
  <c r="Y17" i="62"/>
  <c r="D17" i="62"/>
  <c r="X17" i="62" s="1"/>
  <c r="Y16" i="62"/>
  <c r="X16" i="62"/>
  <c r="Y15" i="62"/>
  <c r="X15" i="62"/>
  <c r="Y13" i="62"/>
  <c r="X13" i="62"/>
  <c r="Y12" i="62"/>
  <c r="X12" i="62"/>
  <c r="Y11" i="62"/>
  <c r="X11" i="62"/>
  <c r="Y10" i="62"/>
  <c r="X10" i="62"/>
  <c r="Y9" i="62"/>
  <c r="X9" i="62"/>
  <c r="Y8" i="62"/>
  <c r="X8" i="62"/>
  <c r="Y7" i="62"/>
  <c r="Y38" i="62" s="1"/>
  <c r="X7" i="62"/>
  <c r="Y6" i="62"/>
  <c r="X6" i="62"/>
  <c r="X38" i="62" l="1"/>
  <c r="D31" i="61"/>
  <c r="D17" i="61"/>
  <c r="AA42" i="61"/>
  <c r="W38" i="61"/>
  <c r="V38" i="61"/>
  <c r="U38" i="61"/>
  <c r="T38" i="61"/>
  <c r="S38" i="61"/>
  <c r="R38" i="61"/>
  <c r="Q38" i="61"/>
  <c r="P38" i="61"/>
  <c r="O38" i="61"/>
  <c r="N38" i="61"/>
  <c r="M38" i="61"/>
  <c r="L38" i="61"/>
  <c r="K38" i="61"/>
  <c r="J38" i="61"/>
  <c r="I38" i="61"/>
  <c r="H38" i="61"/>
  <c r="G38" i="61"/>
  <c r="F38" i="61"/>
  <c r="E38" i="61"/>
  <c r="Y37" i="61"/>
  <c r="X37" i="61"/>
  <c r="Y36" i="61"/>
  <c r="X36" i="61"/>
  <c r="Y35" i="61"/>
  <c r="X35" i="61"/>
  <c r="Y34" i="61"/>
  <c r="X34" i="61"/>
  <c r="Y33" i="61"/>
  <c r="X33" i="61"/>
  <c r="Y32" i="61"/>
  <c r="X32" i="61"/>
  <c r="AB31" i="61"/>
  <c r="Y31" i="61"/>
  <c r="X31" i="61"/>
  <c r="AA32" i="61" s="1"/>
  <c r="Y30" i="61"/>
  <c r="X30" i="61"/>
  <c r="Y29" i="61"/>
  <c r="X29" i="61"/>
  <c r="Y28" i="61"/>
  <c r="X28" i="61"/>
  <c r="Y27" i="61"/>
  <c r="X27" i="61"/>
  <c r="Y26" i="61"/>
  <c r="X26" i="61"/>
  <c r="Y25" i="61"/>
  <c r="X25" i="61"/>
  <c r="Y24" i="61"/>
  <c r="X24" i="61"/>
  <c r="Y23" i="61"/>
  <c r="X23" i="61"/>
  <c r="Y22" i="61"/>
  <c r="X22" i="61"/>
  <c r="Y21" i="61"/>
  <c r="X21" i="61"/>
  <c r="Y20" i="61"/>
  <c r="X20" i="61"/>
  <c r="Y19" i="61"/>
  <c r="X19" i="61"/>
  <c r="Y18" i="61"/>
  <c r="X18" i="61"/>
  <c r="Y17" i="61"/>
  <c r="D38" i="61"/>
  <c r="Y16" i="61"/>
  <c r="X16" i="61"/>
  <c r="Y15" i="61"/>
  <c r="X15" i="61"/>
  <c r="Y13" i="61"/>
  <c r="X13" i="61"/>
  <c r="Y12" i="61"/>
  <c r="X12" i="61"/>
  <c r="Y11" i="61"/>
  <c r="X11" i="61"/>
  <c r="Y10" i="61"/>
  <c r="X10" i="61"/>
  <c r="Y9" i="61"/>
  <c r="X9" i="61"/>
  <c r="Y8" i="61"/>
  <c r="X8" i="61"/>
  <c r="Y7" i="61"/>
  <c r="X7" i="61"/>
  <c r="Y6" i="61"/>
  <c r="Y38" i="61" s="1"/>
  <c r="X6" i="61"/>
  <c r="X17" i="61" l="1"/>
  <c r="X38" i="61" s="1"/>
  <c r="D31" i="60"/>
  <c r="D17" i="60"/>
  <c r="AA42" i="60"/>
  <c r="W38" i="60"/>
  <c r="V38" i="60"/>
  <c r="U38" i="60"/>
  <c r="T38" i="60"/>
  <c r="S38" i="60"/>
  <c r="R38" i="60"/>
  <c r="Q38" i="60"/>
  <c r="P38" i="60"/>
  <c r="O38" i="60"/>
  <c r="N38" i="60"/>
  <c r="M38" i="60"/>
  <c r="L38" i="60"/>
  <c r="K38" i="60"/>
  <c r="J38" i="60"/>
  <c r="I38" i="60"/>
  <c r="H38" i="60"/>
  <c r="G38" i="60"/>
  <c r="F38" i="60"/>
  <c r="E38" i="60"/>
  <c r="Y37" i="60"/>
  <c r="X37" i="60"/>
  <c r="Y36" i="60"/>
  <c r="X36" i="60"/>
  <c r="Y35" i="60"/>
  <c r="X35" i="60"/>
  <c r="Y34" i="60"/>
  <c r="X34" i="60"/>
  <c r="Y33" i="60"/>
  <c r="X33" i="60"/>
  <c r="Y32" i="60"/>
  <c r="X32" i="60"/>
  <c r="AB31" i="60"/>
  <c r="Y31" i="60"/>
  <c r="X31" i="60"/>
  <c r="AA32" i="60" s="1"/>
  <c r="Y30" i="60"/>
  <c r="X30" i="60"/>
  <c r="Y29" i="60"/>
  <c r="X29" i="60"/>
  <c r="Y28" i="60"/>
  <c r="X28" i="60"/>
  <c r="Y27" i="60"/>
  <c r="X27" i="60"/>
  <c r="Y26" i="60"/>
  <c r="X26" i="60"/>
  <c r="Y25" i="60"/>
  <c r="X25" i="60"/>
  <c r="Y24" i="60"/>
  <c r="X24" i="60"/>
  <c r="Y23" i="60"/>
  <c r="X23" i="60"/>
  <c r="Y22" i="60"/>
  <c r="X22" i="60"/>
  <c r="Y21" i="60"/>
  <c r="X21" i="60"/>
  <c r="Y20" i="60"/>
  <c r="X20" i="60"/>
  <c r="Y19" i="60"/>
  <c r="X19" i="60"/>
  <c r="Y18" i="60"/>
  <c r="X18" i="60"/>
  <c r="Y17" i="60"/>
  <c r="D38" i="60"/>
  <c r="Y16" i="60"/>
  <c r="X16" i="60"/>
  <c r="Y15" i="60"/>
  <c r="X15" i="60"/>
  <c r="Y13" i="60"/>
  <c r="X13" i="60"/>
  <c r="Y12" i="60"/>
  <c r="X12" i="60"/>
  <c r="Y11" i="60"/>
  <c r="X11" i="60"/>
  <c r="Y10" i="60"/>
  <c r="X10" i="60"/>
  <c r="Y9" i="60"/>
  <c r="X9" i="60"/>
  <c r="Y8" i="60"/>
  <c r="X8" i="60"/>
  <c r="Y7" i="60"/>
  <c r="X7" i="60"/>
  <c r="Y6" i="60"/>
  <c r="Y38" i="60" s="1"/>
  <c r="X6" i="60"/>
  <c r="X17" i="60" l="1"/>
  <c r="X38" i="60" s="1"/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<sst xmlns="http://schemas.openxmlformats.org/spreadsheetml/2006/main" count="5767" uniqueCount="202">
  <si>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</si>
  <si>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</si>
  <si>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</si>
  <si>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</si>
  <si>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</si>
  <si>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</si>
  <si>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</si>
  <si>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</si>
  <si>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</si>
  <si>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</si>
  <si>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</si>
  <si>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</si>
  <si>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</si>
  <si>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</si>
  <si>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</si>
  <si>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</si>
  <si>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</si>
  <si>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</si>
  <si>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</si>
  <si>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</si>
  <si>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</si>
  <si>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</si>
  <si>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</si>
  <si>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</si>
  <si>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</si>
  <si>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</si>
  <si>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</si>
  <si>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</si>
  <si>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</si>
  <si>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</si>
  <si>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</si>
  <si>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</si>
  <si>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</si>
  <si>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</si>
  <si>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</si>
  <si>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</si>
  <si>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</si>
  <si>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</si>
  <si>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</si>
  <si>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</si>
  <si>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</si>
  <si>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</si>
  <si>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</si>
  <si>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</si>
  <si>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</si>
  <si>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</si>
  <si>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</si>
  <si>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</si>
  <si>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</si>
  <si>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</si>
  <si>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</si>
  <si>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</si>
  <si>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</si>
  <si>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</si>
  <si>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</si>
  <si>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</si>
  <si>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</si>
  <si>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</si>
  <si>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</si>
  <si>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</si>
  <si>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</si>
  <si>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</si>
  <si>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</si>
  <si>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</si>
  <si>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</si>
  <si>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</si>
  <si>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</si>
  <si>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</si>
  <si>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</si>
  <si>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</si>
  <si>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</si>
  <si>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</si>
  <si>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</si>
  <si>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</si>
  <si>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</si>
  <si>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</si>
  <si>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</si>
  <si>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</si>
  <si>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</si>
  <si>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</si>
  <si>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</si>
  <si>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</si>
  <si>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</si>
  <si>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</si>
  <si>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</si>
  <si>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</si>
  <si>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</si>
  <si>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</si>
  <si>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</si>
  <si>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</si>
  <si>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</si>
  <si>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</si>
  <si>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</si>
  <si>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</si>
  <si>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</si>
  <si>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</si>
  <si>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</si>
  <si>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</si>
  <si>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</si>
  <si>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</si>
  <si>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</si>
  <si>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</si>
  <si>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</si>
  <si>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</si>
  <si>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</si>
  <si>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</si>
  <si>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</si>
  <si>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</si>
  <si>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</si>
  <si>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</si>
  <si>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</si>
  <si>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</si>
  <si>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</si>
  <si>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</si>
  <si>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</si>
  <si>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</si>
  <si>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</si>
  <si>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</si>
  <si>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</si>
  <si>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</si>
  <si>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</si>
  <si>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</si>
  <si>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</si>
  <si>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</si>
  <si>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</si>
  <si>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</si>
  <si>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</si>
  <si>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</si>
  <si>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</si>
  <si>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</si>
  <si>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</si>
  <si>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</si>
  <si>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</si>
  <si>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</si>
  <si>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</si>
  <si>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</si>
  <si>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</si>
  <si>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</si>
  <si>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</si>
  <si>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</si>
  <si>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</si>
  <si>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</si>
  <si>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</si>
  <si>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</si>
  <si>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</si>
  <si>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</si>
  <si>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</si>
  <si>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</si>
  <si>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</si>
  <si>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</si>
  <si>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</si>
  <si>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</si>
  <si>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</si>
  <si>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</si>
  <si>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</si>
  <si>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</si>
  <si>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</si>
  <si>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</si>
  <si>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</si>
  <si>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</si>
  <si>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</si>
  <si>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</si>
  <si>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</si>
  <si>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</si>
  <si>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</si>
  <si>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</si>
  <si>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</si>
  <si>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</si>
  <si>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</si>
  <si>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</si>
  <si>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</si>
  <si>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</si>
  <si>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</si>
  <si>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</si>
  <si>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</si>
  <si>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</si>
  <si>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</si>
  <si>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</si>
  <si>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</si>
  <si>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</si>
  <si>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</si>
  <si>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</si>
  <si>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</si>
  <si>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</si>
  <si>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</si>
  <si>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</si>
  <si>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</si>
  <si>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</si>
  <si>
    <t>Monthly Cash Budget for Apr'24</t>
  </si>
  <si>
    <t>Monthly Cash Budget for May'24</t>
  </si>
  <si>
    <t>Monthly Cash Budget for Jun'24</t>
  </si>
  <si>
    <t>Monthly Cash Budget for Jul'24</t>
  </si>
  <si>
    <t>WESPC</t>
  </si>
  <si>
    <t>BAIFA WESPC JLT</t>
  </si>
  <si>
    <t>LEGA</t>
  </si>
  <si>
    <t>NEW</t>
  </si>
  <si>
    <t xml:space="preserve">Name:    </t>
  </si>
  <si>
    <t>Monthly Cash Budget for Aug'24</t>
  </si>
  <si>
    <t>Monthly Cash Budget for Sep'24</t>
  </si>
  <si>
    <t>Monthly Cash Budget for Oct'24</t>
  </si>
  <si>
    <t>Baifa - Ruili</t>
  </si>
  <si>
    <t>Wespc - Ruili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</si>
</sst>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8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5" borderId="6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vertical="center" wrapText="1"/>
    </xf>
    <xf numFmtId="164" fontId="15" fillId="5" borderId="6" xfId="1" applyNumberFormat="1" applyFont="1" applyFill="1" applyBorder="1" applyAlignment="1">
      <alignment vertical="center" wrapText="1"/>
    </xf>
    <xf numFmtId="164" fontId="15" fillId="5" borderId="6" xfId="0" applyNumberFormat="1" applyFont="1" applyFill="1" applyBorder="1" applyAlignment="1">
      <alignment vertical="center" wrapText="1"/>
    </xf>
    <xf numFmtId="164" fontId="15" fillId="5" borderId="6" xfId="1" applyNumberFormat="1" applyFont="1" applyFill="1" applyBorder="1" applyAlignment="1">
      <alignment vertical="center"/>
    </xf>
    <xf numFmtId="0" fontId="15" fillId="5" borderId="6" xfId="0" applyFont="1" applyFill="1" applyBorder="1" applyAlignment="1">
      <alignment vertical="center"/>
    </xf>
    <xf numFmtId="0" fontId="17" fillId="5" borderId="0" xfId="0" applyFont="1" applyFill="1" applyAlignment="1">
      <alignment vertical="center"/>
    </xf>
    <xf numFmtId="164" fontId="15" fillId="5" borderId="6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29" t="s">
        <v>9</v>
      </c>
      <c r="Y4" s="230"/>
    </row>
    <row r="5" spans="2:25" s="1" customFormat="1" ht="15.75" x14ac:dyDescent="0.25">
      <c r="B5" s="228"/>
      <c r="C5" s="22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35" t="s">
        <v>23</v>
      </c>
      <c r="K51" s="235"/>
      <c r="L51" s="235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35" t="s">
        <v>55</v>
      </c>
      <c r="K52" s="235"/>
      <c r="L52" s="235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35" t="s">
        <v>25</v>
      </c>
      <c r="K53" s="235"/>
      <c r="L53" s="235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6" t="s">
        <v>0</v>
      </c>
      <c r="C1" s="236"/>
      <c r="D1" s="236"/>
      <c r="E1" s="236"/>
      <c r="F1" s="37"/>
      <c r="G1" s="37"/>
      <c r="H1" s="32"/>
    </row>
    <row r="2" spans="2:25" s="29" customFormat="1" ht="34.5" customHeight="1" x14ac:dyDescent="0.35">
      <c r="B2" s="237" t="s">
        <v>57</v>
      </c>
      <c r="C2" s="237"/>
      <c r="D2" s="237"/>
      <c r="E2" s="23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29" t="s">
        <v>9</v>
      </c>
      <c r="Y4" s="230"/>
    </row>
    <row r="5" spans="2:25" s="1" customFormat="1" ht="15.75" x14ac:dyDescent="0.25">
      <c r="B5" s="228"/>
      <c r="C5" s="22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5" t="s">
        <v>61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6" t="s">
        <v>0</v>
      </c>
      <c r="C1" s="236"/>
      <c r="D1" s="236"/>
      <c r="E1" s="236"/>
      <c r="F1" s="37"/>
      <c r="G1" s="37"/>
      <c r="H1" s="32"/>
    </row>
    <row r="2" spans="2:25" s="29" customFormat="1" ht="34.5" customHeight="1" x14ac:dyDescent="0.35">
      <c r="B2" s="237" t="s">
        <v>66</v>
      </c>
      <c r="C2" s="237"/>
      <c r="D2" s="237"/>
      <c r="E2" s="23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29" t="s">
        <v>9</v>
      </c>
      <c r="Y4" s="230"/>
    </row>
    <row r="5" spans="2:25" s="1" customFormat="1" ht="15.75" x14ac:dyDescent="0.25">
      <c r="B5" s="228"/>
      <c r="C5" s="22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5" t="s">
        <v>61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6" t="s">
        <v>0</v>
      </c>
      <c r="C1" s="236"/>
      <c r="D1" s="236"/>
      <c r="E1" s="236"/>
      <c r="F1" s="37"/>
      <c r="G1" s="37"/>
      <c r="H1" s="32"/>
    </row>
    <row r="2" spans="2:25" s="29" customFormat="1" ht="34.5" customHeight="1" x14ac:dyDescent="0.35">
      <c r="B2" s="237" t="s">
        <v>67</v>
      </c>
      <c r="C2" s="237"/>
      <c r="D2" s="237"/>
      <c r="E2" s="23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29" t="s">
        <v>9</v>
      </c>
      <c r="Y4" s="230"/>
    </row>
    <row r="5" spans="2:25" s="1" customFormat="1" ht="15.75" x14ac:dyDescent="0.25">
      <c r="B5" s="228"/>
      <c r="C5" s="22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5" t="s">
        <v>68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6" t="s">
        <v>0</v>
      </c>
      <c r="C1" s="236"/>
      <c r="D1" s="236"/>
      <c r="E1" s="236"/>
      <c r="F1" s="37"/>
      <c r="G1" s="37"/>
      <c r="H1" s="32"/>
    </row>
    <row r="2" spans="2:25" s="29" customFormat="1" ht="34.5" customHeight="1" x14ac:dyDescent="0.35">
      <c r="B2" s="237" t="s">
        <v>69</v>
      </c>
      <c r="C2" s="237"/>
      <c r="D2" s="237"/>
      <c r="E2" s="23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29" t="s">
        <v>9</v>
      </c>
      <c r="Y4" s="230"/>
    </row>
    <row r="5" spans="2:25" s="1" customFormat="1" ht="15.75" x14ac:dyDescent="0.25">
      <c r="B5" s="228"/>
      <c r="C5" s="22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5" t="s">
        <v>68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36" t="s">
        <v>0</v>
      </c>
      <c r="C1" s="236"/>
      <c r="D1" s="236"/>
      <c r="E1" s="236"/>
      <c r="F1" s="37"/>
      <c r="G1" s="37"/>
      <c r="H1" s="32"/>
    </row>
    <row r="2" spans="2:25" s="29" customFormat="1" ht="34.5" customHeight="1" x14ac:dyDescent="0.35">
      <c r="B2" s="237" t="s">
        <v>70</v>
      </c>
      <c r="C2" s="237"/>
      <c r="D2" s="237"/>
      <c r="E2" s="23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29" t="s">
        <v>9</v>
      </c>
      <c r="Y4" s="230"/>
    </row>
    <row r="5" spans="2:25" s="1" customFormat="1" ht="15.75" x14ac:dyDescent="0.25">
      <c r="B5" s="228"/>
      <c r="C5" s="22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5" t="s">
        <v>68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74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35" t="s">
        <v>68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77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35" t="s">
        <v>68</v>
      </c>
      <c r="E51" s="235"/>
      <c r="F51" s="23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35" t="s">
        <v>60</v>
      </c>
      <c r="E52" s="235"/>
      <c r="F52" s="23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35" t="s">
        <v>59</v>
      </c>
      <c r="E53" s="235"/>
      <c r="F53" s="23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80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35" t="s">
        <v>68</v>
      </c>
      <c r="E44" s="235"/>
      <c r="F44" s="235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35" t="s">
        <v>83</v>
      </c>
      <c r="E45" s="235"/>
      <c r="F45" s="235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35" t="s">
        <v>59</v>
      </c>
      <c r="E46" s="235"/>
      <c r="F46" s="235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85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35" t="s">
        <v>68</v>
      </c>
      <c r="E46" s="235"/>
      <c r="F46" s="23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35" t="s">
        <v>83</v>
      </c>
      <c r="E47" s="235"/>
      <c r="F47" s="23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35" t="s">
        <v>59</v>
      </c>
      <c r="E48" s="235"/>
      <c r="F48" s="23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87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35" t="s">
        <v>68</v>
      </c>
      <c r="E46" s="235"/>
      <c r="F46" s="23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35" t="s">
        <v>83</v>
      </c>
      <c r="E47" s="235"/>
      <c r="F47" s="23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35" t="s">
        <v>59</v>
      </c>
      <c r="E48" s="235"/>
      <c r="F48" s="23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90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5" t="s">
        <v>68</v>
      </c>
      <c r="E45" s="235"/>
      <c r="F45" s="23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35" t="s">
        <v>83</v>
      </c>
      <c r="E46" s="235"/>
      <c r="F46" s="23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5" t="s">
        <v>59</v>
      </c>
      <c r="E47" s="235"/>
      <c r="F47" s="23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94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5" t="s">
        <v>68</v>
      </c>
      <c r="E45" s="235"/>
      <c r="F45" s="23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35" t="s">
        <v>83</v>
      </c>
      <c r="E46" s="235"/>
      <c r="F46" s="23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5" t="s">
        <v>59</v>
      </c>
      <c r="E47" s="235"/>
      <c r="F47" s="23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98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5" t="s">
        <v>96</v>
      </c>
      <c r="E45" s="235"/>
      <c r="F45" s="23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35" t="s">
        <v>83</v>
      </c>
      <c r="E46" s="235"/>
      <c r="F46" s="23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5" t="s">
        <v>59</v>
      </c>
      <c r="E47" s="235"/>
      <c r="F47" s="23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99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5" t="s">
        <v>96</v>
      </c>
      <c r="E45" s="235"/>
      <c r="F45" s="23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35" t="s">
        <v>83</v>
      </c>
      <c r="E46" s="235"/>
      <c r="F46" s="23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5" t="s">
        <v>59</v>
      </c>
      <c r="E47" s="235"/>
      <c r="F47" s="23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6" t="s">
        <v>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101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5" t="s">
        <v>96</v>
      </c>
      <c r="E45" s="235"/>
      <c r="F45" s="23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35" t="s">
        <v>83</v>
      </c>
      <c r="E46" s="235"/>
      <c r="F46" s="23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35" t="s">
        <v>102</v>
      </c>
      <c r="E47" s="235"/>
      <c r="F47" s="23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105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35" t="s">
        <v>96</v>
      </c>
      <c r="E50" s="235"/>
      <c r="F50" s="235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35" t="s">
        <v>83</v>
      </c>
      <c r="E51" s="235"/>
      <c r="F51" s="235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111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114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116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118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123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125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126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104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126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3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130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135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136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139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140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141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144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146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154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155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157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161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162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166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168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168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172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174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174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176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177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178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5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179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7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9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181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1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182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183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3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184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5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185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5500000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6700000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6700000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" zoomScaleNormal="100" workbookViewId="0">
      <selection activeCell="D35" sqref="D3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189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Y15" sqref="Y1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190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12000000</f>
        <v>12000000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C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191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197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13" zoomScaleNormal="100" workbookViewId="0">
      <selection activeCell="X19" sqref="X1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7" s="29" customFormat="1" ht="25.5" customHeight="1" x14ac:dyDescent="0.35">
      <c r="B2" s="237" t="s">
        <v>198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7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3" t="s">
        <v>10</v>
      </c>
      <c r="Y5" s="42" t="s">
        <v>11</v>
      </c>
      <c r="Z5" s="23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C28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6" t="s">
        <v>175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199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5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246" customFormat="1" ht="57.75" customHeight="1" x14ac:dyDescent="0.25">
      <c r="B17" s="240">
        <v>12</v>
      </c>
      <c r="C17" s="241" t="s">
        <v>53</v>
      </c>
      <c r="D17" s="242">
        <f>4000000</f>
        <v>4000000</v>
      </c>
      <c r="E17" s="243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>
        <f>D17</f>
        <v>4000000</v>
      </c>
      <c r="Y17" s="245">
        <f t="shared" si="0"/>
        <v>0</v>
      </c>
      <c r="Z17" s="241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127">
        <v>3707</v>
      </c>
      <c r="AB21" s="127" t="s">
        <v>200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127">
        <v>702</v>
      </c>
      <c r="AB22" s="127" t="s">
        <v>201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A23" s="65">
        <f>SUM(AA17:AA22)</f>
        <v>8679</v>
      </c>
      <c r="AB23" s="65">
        <f>AA23*650</f>
        <v>5641350</v>
      </c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A24" s="65">
        <f>AA21+AA22</f>
        <v>4409</v>
      </c>
      <c r="AB24" s="65">
        <f>AA24*700</f>
        <v>3086300</v>
      </c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246" customFormat="1" ht="21" customHeight="1" x14ac:dyDescent="0.25">
      <c r="B31" s="240">
        <v>26</v>
      </c>
      <c r="C31" s="245" t="s">
        <v>54</v>
      </c>
      <c r="D31" s="242">
        <f>13000000</f>
        <v>13000000</v>
      </c>
      <c r="E31" s="247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>
        <f>D31</f>
        <v>13000000</v>
      </c>
      <c r="Y31" s="245">
        <f t="shared" si="0"/>
        <v>0</v>
      </c>
      <c r="Z31" s="241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39" t="s">
        <v>96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6" t="s">
        <v>129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2:26" s="29" customFormat="1" ht="25.5" customHeight="1" x14ac:dyDescent="0.35">
      <c r="B2" s="237" t="s">
        <v>146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7" t="s">
        <v>1</v>
      </c>
      <c r="C4" s="227" t="s">
        <v>2</v>
      </c>
      <c r="D4" s="233" t="s">
        <v>56</v>
      </c>
      <c r="E4" s="234"/>
      <c r="F4" s="231" t="s">
        <v>3</v>
      </c>
      <c r="G4" s="232"/>
      <c r="H4" s="229" t="s">
        <v>4</v>
      </c>
      <c r="I4" s="230"/>
      <c r="J4" s="229" t="s">
        <v>5</v>
      </c>
      <c r="K4" s="230"/>
      <c r="L4" s="229" t="s">
        <v>20</v>
      </c>
      <c r="M4" s="230"/>
      <c r="N4" s="229" t="s">
        <v>21</v>
      </c>
      <c r="O4" s="230"/>
      <c r="P4" s="231" t="s">
        <v>22</v>
      </c>
      <c r="Q4" s="232"/>
      <c r="R4" s="229" t="s">
        <v>6</v>
      </c>
      <c r="S4" s="230"/>
      <c r="T4" s="229" t="s">
        <v>7</v>
      </c>
      <c r="U4" s="230"/>
      <c r="V4" s="229" t="s">
        <v>8</v>
      </c>
      <c r="W4" s="230"/>
      <c r="X4" s="238" t="s">
        <v>9</v>
      </c>
      <c r="Y4" s="238"/>
      <c r="Z4" s="238" t="s">
        <v>71</v>
      </c>
    </row>
    <row r="5" spans="2:26" s="1" customFormat="1" ht="15.75" x14ac:dyDescent="0.25">
      <c r="B5" s="228"/>
      <c r="C5" s="22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39" t="s">
        <v>151</v>
      </c>
      <c r="E50" s="239"/>
      <c r="F50" s="23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39" t="s">
        <v>83</v>
      </c>
      <c r="E51" s="239"/>
      <c r="F51" s="23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64</vt:i4>
      </vt:variant>
      <vt:variant>
        <vt:lpstr>Named Ranges</vt:lpstr>
      </vt:variant>
      <vt:variant>
        <vt:i4>63</vt:i4>
      </vt:variant>
    </vt:vector>
  </HeadingPairs>
  <TitlesOfParts>
    <vt:vector size="127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Apr'24</vt:lpstr>
      <vt:lpstr>May'24 </vt:lpstr>
      <vt:lpstr>Jun'24 </vt:lpstr>
      <vt:lpstr>Jul'24</vt:lpstr>
      <vt:lpstr>Aug'24</vt:lpstr>
      <vt:lpstr>Sep'24</vt:lpstr>
      <vt:lpstr>Oct'24</vt:lpstr>
      <vt:lpstr>May'22 (2)</vt:lpstr>
      <vt:lpstr>'Apr''20'!Print_Area</vt:lpstr>
      <vt:lpstr>'Apr''21'!Print_Area</vt:lpstr>
      <vt:lpstr>'Apr''22'!Print_Area</vt:lpstr>
      <vt:lpstr>'Apr''23  '!Print_Area</vt:lpstr>
      <vt:lpstr>'Apr''24'!Print_Area</vt:lpstr>
      <vt:lpstr>'Aug''20'!Print_Area</vt:lpstr>
      <vt:lpstr>'Aug''21'!Print_Area</vt:lpstr>
      <vt:lpstr>'Aug''22'!Print_Area</vt:lpstr>
      <vt:lpstr>'Aug''23'!Print_Area</vt:lpstr>
      <vt:lpstr>'Aug''24'!Print_Area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'Jul''24'!Print_Area</vt:lpstr>
      <vt:lpstr>'Jun''20'!Print_Area</vt:lpstr>
      <vt:lpstr>'Jun''21'!Print_Area</vt:lpstr>
      <vt:lpstr>'Jun''22'!Print_Area</vt:lpstr>
      <vt:lpstr>'Jun''23    (2)'!Print_Area</vt:lpstr>
      <vt:lpstr>'Jun''24 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'May''24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'Oct''24'!Print_Area</vt:lpstr>
      <vt:lpstr>'Sep''20'!Print_Area</vt:lpstr>
      <vt:lpstr>'Sep''21'!Print_Area</vt:lpstr>
      <vt:lpstr>'Sep''22'!Print_Area</vt:lpstr>
      <vt:lpstr>'Sep''23'!Print_Area</vt:lpstr>
      <vt:lpstr>'Sep''24'!Print_Area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2024-06-29T06:46:28Z</cp:lastPrinted>
  <dcterms:created xsi:type="dcterms:W3CDTF">2019-08-26T06:44:57Z</dcterms:created>
  <dcterms:modified xsi:type="dcterms:W3CDTF">2024-10-01T03:58:49Z</dcterms:modified>
</cp:coreProperties>
</file>