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7680" activeTab="1"/>
  </bookViews>
  <sheets>
    <sheet name="100" sheetId="1" r:id="rId1"/>
    <sheet name="100 (China)" sheetId="2" r:id="rId2"/>
    <sheet name="100 (China) (2)" sheetId="3" r:id="rId3"/>
  </sheets>
  <definedNames>
    <definedName name="_xlnm._FilterDatabase" localSheetId="0" hidden="1">'100'!$A$11:$R$63</definedName>
    <definedName name="_xlnm._FilterDatabase" localSheetId="1" hidden="1">'100 (China)'!$A$11:$Q$78</definedName>
    <definedName name="_xlnm._FilterDatabase" localSheetId="2" hidden="1">'100 (China) (2)'!$A$11:$L$63</definedName>
  </definedNames>
  <calcPr calcId="152511"/>
  <fileRecoveryPr autoRecover="0"/>
</workbook>
</file>

<file path=xl/calcChain.xml><?xml version="1.0" encoding="utf-8"?>
<calcChain xmlns="http://schemas.openxmlformats.org/spreadsheetml/2006/main">
  <c r="H78" i="2" l="1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12" i="2"/>
  <c r="G13" i="3" l="1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12" i="3"/>
  <c r="K14" i="2" l="1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13" i="2"/>
  <c r="K12" i="2"/>
  <c r="M78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14" i="1"/>
  <c r="L13" i="1"/>
  <c r="L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12" i="1"/>
  <c r="J78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12" i="1"/>
  <c r="H78" i="1"/>
  <c r="L77" i="2" l="1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78" i="2" l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12" i="1"/>
</calcChain>
</file>

<file path=xl/sharedStrings.xml><?xml version="1.0" encoding="utf-8"?>
<sst xmlns="http://schemas.openxmlformats.org/spreadsheetml/2006/main" count="995" uniqueCount="101">
  <si>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</si>
  <si>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</si>
  <si>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</si>
  <si>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</si>
  <si>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</si>
  <si>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</si>
  <si>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</si>
  <si>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</si>
  <si>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</si>
  <si>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</si>
  <si>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</si>
  <si>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</si>
  <si>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</si>
  <si>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</si>
  <si>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</si>
  <si>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</si>
  <si>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HYDRAULIC HOSE 1,1/4''</t>
  </si>
  <si>
    <t>HYDRAULIC HOSE 1''</t>
  </si>
  <si>
    <t>HYDRAULIC HOSE 3/4''</t>
  </si>
  <si>
    <t>HYDRAULIC HOSE 1/2''</t>
  </si>
  <si>
    <t>HYDRAULIC HOSE 3/8''</t>
  </si>
  <si>
    <t>HYDRAULIC HOSE 1/4''</t>
  </si>
  <si>
    <t>FITTING</t>
  </si>
  <si>
    <t>FERRULE</t>
  </si>
  <si>
    <t>R2 1820PSI</t>
  </si>
  <si>
    <t>4SH                              5500PSI</t>
  </si>
  <si>
    <t>2SNDN25/R2AT16 2400PSI</t>
  </si>
  <si>
    <t>4SH 6000PSI</t>
  </si>
  <si>
    <t>2SNDN19/R2AT12 3120PSI</t>
  </si>
  <si>
    <t>2SNDN13/R2AT08 4000PSI</t>
  </si>
  <si>
    <t>2SNDN10/R2AT06 4800PSI</t>
  </si>
  <si>
    <t>2SNDN06/R2AT04 5800PSI</t>
  </si>
  <si>
    <t>0 MOF 1616</t>
  </si>
  <si>
    <t>90 MOF 06</t>
  </si>
  <si>
    <t>0 BANJO 06</t>
  </si>
  <si>
    <t xml:space="preserve">FR 16 (0400-16) (H) </t>
  </si>
  <si>
    <t>FR 16 (00210-16) (R2)</t>
  </si>
  <si>
    <t>FR 12(01400-12) (H)</t>
  </si>
  <si>
    <t>FR 12 ( 00210-12) (R2)</t>
  </si>
  <si>
    <t>FR 08 (00210-08) (R2)</t>
  </si>
  <si>
    <t>FR 06 (00210-06)  (R2)</t>
  </si>
  <si>
    <t>FR 04(00210-04)  (R2)</t>
  </si>
  <si>
    <t>Reman Warehouse</t>
  </si>
  <si>
    <t>EC460BLC</t>
  </si>
  <si>
    <t>unit</t>
  </si>
  <si>
    <t>4SH(8U2AA03200F3D8)</t>
  </si>
  <si>
    <t>0 SAE9-2020</t>
  </si>
  <si>
    <t>0 SAE6-2020</t>
  </si>
  <si>
    <t>90 SAE6-2020</t>
  </si>
  <si>
    <t>45 SAE6-2020</t>
  </si>
  <si>
    <t>90 SAE6-2020 (4L)</t>
  </si>
  <si>
    <t>90 SAE6-2020 (5L)</t>
  </si>
  <si>
    <t>90 SAE6-2020 (7L)</t>
  </si>
  <si>
    <t>FR20-H</t>
  </si>
  <si>
    <t>0 MOF 2020</t>
  </si>
  <si>
    <t>90 MOF 2020</t>
  </si>
  <si>
    <t>0 ORFS 1616</t>
  </si>
  <si>
    <t>90 ORFS 1616</t>
  </si>
  <si>
    <t>FR 20-R2</t>
  </si>
  <si>
    <t>90 MOF 1616</t>
  </si>
  <si>
    <t>0 JISF-16</t>
  </si>
  <si>
    <t>90 JISF-16</t>
  </si>
  <si>
    <t>45 JISF-16</t>
  </si>
  <si>
    <t>0 ORFS-1212</t>
  </si>
  <si>
    <t>90 ORFS-1212</t>
  </si>
  <si>
    <t>90 ORFS-1212 (5L)</t>
  </si>
  <si>
    <t>0 JISF-12</t>
  </si>
  <si>
    <t>90 JISF-12</t>
  </si>
  <si>
    <t>0 JISF-08</t>
  </si>
  <si>
    <t>45 JISF-08</t>
  </si>
  <si>
    <t>90 JISF-08</t>
  </si>
  <si>
    <t>0 JISF-06</t>
  </si>
  <si>
    <t>45 JISF-06</t>
  </si>
  <si>
    <t>90 JISF-06</t>
  </si>
  <si>
    <t>0 JISF-04</t>
  </si>
  <si>
    <t>45 JISF-04</t>
  </si>
  <si>
    <t>90 JISF-04</t>
  </si>
  <si>
    <t>0 MOF 06</t>
  </si>
  <si>
    <t>meter</t>
  </si>
  <si>
    <t>pcs</t>
  </si>
  <si>
    <t>pc</t>
  </si>
  <si>
    <t>Unit Price</t>
  </si>
  <si>
    <t>Total Price</t>
  </si>
  <si>
    <t>Brand</t>
  </si>
  <si>
    <t>Stock Status</t>
  </si>
  <si>
    <t>4SH5500PSI</t>
  </si>
  <si>
    <t>0 JISF-04 (1/4'')</t>
  </si>
  <si>
    <t>Pcs</t>
  </si>
  <si>
    <t>0 JISF-06 (3/8'')</t>
  </si>
  <si>
    <t>0 JISF-08 (1/2)''</t>
  </si>
  <si>
    <t>0 ORFS-16 (1'')</t>
  </si>
  <si>
    <t>90 ORFS-16</t>
  </si>
  <si>
    <t>AFGM</t>
  </si>
  <si>
    <t>EX Stock</t>
  </si>
  <si>
    <t>JKDB</t>
  </si>
  <si>
    <t>NBXLC</t>
  </si>
  <si>
    <t>Local</t>
  </si>
  <si>
    <t>Total Amount</t>
  </si>
  <si>
    <t>China</t>
  </si>
  <si>
    <t>Order</t>
  </si>
  <si>
    <t>16938-P/16930-P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</si>
</sst>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64" fontId="6" fillId="0" borderId="3" xfId="1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/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/>
    <xf numFmtId="43" fontId="6" fillId="0" borderId="3" xfId="1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43" fontId="6" fillId="0" borderId="1" xfId="1" applyNumberFormat="1" applyFont="1" applyFill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3" fontId="6" fillId="0" borderId="3" xfId="1" applyFont="1" applyFill="1" applyBorder="1" applyAlignment="1">
      <alignment horizontal="center" vertical="center"/>
    </xf>
    <xf numFmtId="43" fontId="0" fillId="0" borderId="0" xfId="0" applyNumberFormat="1" applyAlignment="1">
      <alignment horizontal="center"/>
    </xf>
    <xf numFmtId="16" fontId="3" fillId="0" borderId="0" xfId="0" applyNumberFormat="1" applyFont="1" applyFill="1" applyAlignment="1">
      <alignment vertical="center"/>
    </xf>
    <xf numFmtId="2" fontId="6" fillId="0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/>
    </xf>
    <xf numFmtId="2" fontId="6" fillId="2" borderId="3" xfId="0" applyNumberFormat="1" applyFont="1" applyFill="1" applyBorder="1" applyAlignment="1">
      <alignment horizontal="center" vertical="center"/>
    </xf>
    <xf numFmtId="43" fontId="6" fillId="2" borderId="3" xfId="1" applyNumberFormat="1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/>
    <xf numFmtId="0" fontId="8" fillId="2" borderId="0" xfId="0" applyFont="1" applyFill="1"/>
    <xf numFmtId="43" fontId="6" fillId="2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/>
    </xf>
    <xf numFmtId="164" fontId="6" fillId="2" borderId="3" xfId="1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/>
    </xf>
    <xf numFmtId="0" fontId="8" fillId="2" borderId="0" xfId="0" applyFont="1" applyFill="1" applyBorder="1"/>
    <xf numFmtId="0" fontId="3" fillId="0" borderId="0" xfId="0" applyFont="1" applyFill="1" applyAlignment="1">
      <alignment horizontal="left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8"/>
  <sheetViews>
    <sheetView showGridLines="0" topLeftCell="A68" zoomScaleNormal="100" workbookViewId="0">
      <selection activeCell="F19" sqref="F19"/>
    </sheetView>
  </sheetViews>
  <sheetFormatPr defaultRowHeight="15" x14ac:dyDescent="0.25"/>
  <cols>
    <col min="1" max="1" width="4" customWidth="1"/>
    <col min="2" max="2" width="28.7109375" customWidth="1"/>
    <col min="3" max="3" width="25.42578125" customWidth="1"/>
    <col min="4" max="4" width="14.5703125" style="6" customWidth="1"/>
    <col min="5" max="5" width="9.140625" style="6" customWidth="1"/>
    <col min="6" max="6" width="12" style="6" customWidth="1"/>
    <col min="7" max="11" width="12" style="6" hidden="1" customWidth="1"/>
    <col min="12" max="12" width="16.140625" style="6" customWidth="1"/>
    <col min="13" max="13" width="14.5703125" style="6" customWidth="1"/>
    <col min="14" max="15" width="12.7109375" style="6" customWidth="1"/>
    <col min="16" max="16" width="41.5703125" customWidth="1"/>
  </cols>
  <sheetData>
    <row r="1" spans="1:18" ht="17.25" customHeight="1" x14ac:dyDescent="0.25">
      <c r="A1" s="8" t="s">
        <v>3</v>
      </c>
      <c r="B1" s="1"/>
      <c r="C1" s="10" t="s">
        <v>42</v>
      </c>
      <c r="D1" s="2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8" ht="15.75" customHeight="1" x14ac:dyDescent="0.25">
      <c r="A2" s="8" t="s">
        <v>14</v>
      </c>
      <c r="B2" s="1"/>
      <c r="C2" s="10" t="s">
        <v>43</v>
      </c>
      <c r="D2" s="2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1"/>
    </row>
    <row r="3" spans="1:18" ht="15.75" customHeight="1" x14ac:dyDescent="0.25">
      <c r="A3" s="8" t="s">
        <v>4</v>
      </c>
      <c r="B3" s="9"/>
      <c r="C3" s="17" t="s">
        <v>15</v>
      </c>
      <c r="D3" s="2"/>
      <c r="E3" s="3"/>
      <c r="F3" s="18"/>
      <c r="G3" s="21"/>
      <c r="H3" s="40"/>
      <c r="I3" s="40"/>
      <c r="J3" s="40"/>
      <c r="K3" s="40"/>
      <c r="L3" s="20"/>
      <c r="M3" s="20"/>
      <c r="N3" s="20"/>
      <c r="O3" s="20"/>
    </row>
    <row r="4" spans="1:18" ht="15.75" customHeight="1" x14ac:dyDescent="0.25">
      <c r="A4" s="8" t="s">
        <v>5</v>
      </c>
      <c r="B4" s="9"/>
      <c r="C4" s="10" t="s">
        <v>15</v>
      </c>
      <c r="D4" s="2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8" ht="15.75" x14ac:dyDescent="0.25">
      <c r="A5" s="8" t="s">
        <v>6</v>
      </c>
      <c r="B5" s="10"/>
      <c r="C5" s="10"/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8" ht="15.75" x14ac:dyDescent="0.25">
      <c r="A6" s="8" t="s">
        <v>10</v>
      </c>
      <c r="B6" s="10"/>
      <c r="C6" s="10"/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8" ht="15.75" x14ac:dyDescent="0.25">
      <c r="A7" s="8" t="s">
        <v>13</v>
      </c>
      <c r="B7" s="10"/>
      <c r="C7" s="10"/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Q10" s="12"/>
      <c r="R10" s="12"/>
    </row>
    <row r="11" spans="1:18" ht="32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9" t="s">
        <v>44</v>
      </c>
      <c r="G11" s="19"/>
      <c r="H11" s="19"/>
      <c r="I11" s="19"/>
      <c r="J11" s="19"/>
      <c r="K11" s="19"/>
      <c r="L11" s="19" t="s">
        <v>81</v>
      </c>
      <c r="M11" s="19" t="s">
        <v>82</v>
      </c>
      <c r="N11" s="19" t="s">
        <v>83</v>
      </c>
      <c r="O11" s="16" t="s">
        <v>84</v>
      </c>
      <c r="P11" s="16" t="s">
        <v>9</v>
      </c>
      <c r="Q11" s="13"/>
      <c r="R11" s="12"/>
    </row>
    <row r="12" spans="1:18" s="30" customFormat="1" ht="26.25" customHeight="1" x14ac:dyDescent="0.25">
      <c r="A12" s="22">
        <v>1</v>
      </c>
      <c r="B12" s="23" t="s">
        <v>16</v>
      </c>
      <c r="C12" s="24" t="s">
        <v>45</v>
      </c>
      <c r="D12" s="25"/>
      <c r="E12" s="22">
        <v>37</v>
      </c>
      <c r="F12" s="26" t="s">
        <v>78</v>
      </c>
      <c r="G12" s="26">
        <v>17.600000000000001</v>
      </c>
      <c r="H12" s="26">
        <v>650</v>
      </c>
      <c r="I12" s="42">
        <f>H12/3200</f>
        <v>0.203125</v>
      </c>
      <c r="J12" s="42">
        <f>H12*E12</f>
        <v>24050</v>
      </c>
      <c r="K12" s="42">
        <v>20.327999999999999</v>
      </c>
      <c r="L12" s="35">
        <f>K12+I12</f>
        <v>20.531124999999999</v>
      </c>
      <c r="M12" s="35">
        <f t="shared" ref="M12:M43" si="0">L12*E12</f>
        <v>759.65162499999997</v>
      </c>
      <c r="N12" s="27" t="s">
        <v>92</v>
      </c>
      <c r="O12" s="27" t="s">
        <v>93</v>
      </c>
      <c r="P12" s="22"/>
      <c r="Q12" s="28"/>
      <c r="R12" s="29"/>
    </row>
    <row r="13" spans="1:18" s="30" customFormat="1" ht="26.25" customHeight="1" x14ac:dyDescent="0.25">
      <c r="A13" s="22">
        <v>2</v>
      </c>
      <c r="B13" s="23" t="s">
        <v>16</v>
      </c>
      <c r="C13" s="24" t="s">
        <v>24</v>
      </c>
      <c r="D13" s="25"/>
      <c r="E13" s="22">
        <v>1.5</v>
      </c>
      <c r="F13" s="26" t="s">
        <v>78</v>
      </c>
      <c r="G13" s="26">
        <v>9.51</v>
      </c>
      <c r="H13" s="26">
        <v>650</v>
      </c>
      <c r="I13" s="42">
        <f t="shared" ref="I13:I76" si="1">H13/3200</f>
        <v>0.203125</v>
      </c>
      <c r="J13" s="42">
        <f t="shared" ref="J13:J76" si="2">H13*E13</f>
        <v>975</v>
      </c>
      <c r="K13" s="42">
        <v>10.984050000000002</v>
      </c>
      <c r="L13" s="35">
        <f>K13+I13</f>
        <v>11.187175000000002</v>
      </c>
      <c r="M13" s="35">
        <f t="shared" si="0"/>
        <v>16.780762500000002</v>
      </c>
      <c r="N13" s="27" t="s">
        <v>92</v>
      </c>
      <c r="O13" s="27" t="s">
        <v>93</v>
      </c>
      <c r="P13" s="22"/>
      <c r="Q13" s="28"/>
      <c r="R13" s="29"/>
    </row>
    <row r="14" spans="1:18" s="30" customFormat="1" ht="26.25" customHeight="1" x14ac:dyDescent="0.25">
      <c r="A14" s="22">
        <v>3</v>
      </c>
      <c r="B14" s="23" t="s">
        <v>17</v>
      </c>
      <c r="C14" s="24" t="s">
        <v>25</v>
      </c>
      <c r="D14" s="25"/>
      <c r="E14" s="22">
        <v>1.73</v>
      </c>
      <c r="F14" s="26" t="s">
        <v>78</v>
      </c>
      <c r="G14" s="26">
        <v>20.61</v>
      </c>
      <c r="H14" s="26">
        <v>650</v>
      </c>
      <c r="I14" s="42">
        <f t="shared" si="1"/>
        <v>0.203125</v>
      </c>
      <c r="J14" s="42">
        <f t="shared" si="2"/>
        <v>1124.5</v>
      </c>
      <c r="K14" s="42">
        <v>23.804550000000003</v>
      </c>
      <c r="L14" s="35">
        <f>K14+I14</f>
        <v>24.007675000000003</v>
      </c>
      <c r="M14" s="35">
        <f t="shared" si="0"/>
        <v>41.533277750000003</v>
      </c>
      <c r="N14" s="27" t="s">
        <v>92</v>
      </c>
      <c r="O14" s="27" t="s">
        <v>93</v>
      </c>
      <c r="P14" s="22"/>
      <c r="Q14" s="28"/>
      <c r="R14" s="29"/>
    </row>
    <row r="15" spans="1:18" s="30" customFormat="1" ht="26.25" customHeight="1" x14ac:dyDescent="0.25">
      <c r="A15" s="22">
        <v>4</v>
      </c>
      <c r="B15" s="23" t="s">
        <v>17</v>
      </c>
      <c r="C15" s="24" t="s">
        <v>26</v>
      </c>
      <c r="D15" s="25"/>
      <c r="E15" s="22">
        <v>5.5</v>
      </c>
      <c r="F15" s="26" t="s">
        <v>78</v>
      </c>
      <c r="G15" s="26">
        <v>5.97</v>
      </c>
      <c r="H15" s="26">
        <v>650</v>
      </c>
      <c r="I15" s="42">
        <f t="shared" si="1"/>
        <v>0.203125</v>
      </c>
      <c r="J15" s="42">
        <f t="shared" si="2"/>
        <v>3575</v>
      </c>
      <c r="K15" s="42">
        <v>6.8953500000000005</v>
      </c>
      <c r="L15" s="35">
        <f t="shared" ref="L15:L77" si="3">K15+I15</f>
        <v>7.0984750000000005</v>
      </c>
      <c r="M15" s="35">
        <f t="shared" si="0"/>
        <v>39.041612499999999</v>
      </c>
      <c r="N15" s="27" t="s">
        <v>92</v>
      </c>
      <c r="O15" s="27" t="s">
        <v>93</v>
      </c>
      <c r="P15" s="22"/>
      <c r="Q15" s="28"/>
      <c r="R15" s="29"/>
    </row>
    <row r="16" spans="1:18" s="30" customFormat="1" ht="26.25" customHeight="1" x14ac:dyDescent="0.25">
      <c r="A16" s="22">
        <v>5</v>
      </c>
      <c r="B16" s="23" t="s">
        <v>18</v>
      </c>
      <c r="C16" s="24" t="s">
        <v>27</v>
      </c>
      <c r="D16" s="25"/>
      <c r="E16" s="22">
        <v>1.3</v>
      </c>
      <c r="F16" s="26" t="s">
        <v>78</v>
      </c>
      <c r="G16" s="26">
        <v>9.8000000000000007</v>
      </c>
      <c r="H16" s="26">
        <v>650</v>
      </c>
      <c r="I16" s="42">
        <f t="shared" si="1"/>
        <v>0.203125</v>
      </c>
      <c r="J16" s="42">
        <f t="shared" si="2"/>
        <v>845</v>
      </c>
      <c r="K16" s="42">
        <v>11.319000000000001</v>
      </c>
      <c r="L16" s="35">
        <f t="shared" si="3"/>
        <v>11.522125000000001</v>
      </c>
      <c r="M16" s="35">
        <f t="shared" si="0"/>
        <v>14.978762500000002</v>
      </c>
      <c r="N16" s="27" t="s">
        <v>92</v>
      </c>
      <c r="O16" s="27" t="s">
        <v>93</v>
      </c>
      <c r="P16" s="22"/>
      <c r="Q16" s="28"/>
      <c r="R16" s="29"/>
    </row>
    <row r="17" spans="1:18" s="30" customFormat="1" ht="26.25" customHeight="1" x14ac:dyDescent="0.25">
      <c r="A17" s="22">
        <v>6</v>
      </c>
      <c r="B17" s="23" t="s">
        <v>18</v>
      </c>
      <c r="C17" s="24" t="s">
        <v>28</v>
      </c>
      <c r="D17" s="25"/>
      <c r="E17" s="22">
        <v>11</v>
      </c>
      <c r="F17" s="26" t="s">
        <v>78</v>
      </c>
      <c r="G17" s="26">
        <v>7.3</v>
      </c>
      <c r="H17" s="26">
        <v>650</v>
      </c>
      <c r="I17" s="42">
        <f t="shared" si="1"/>
        <v>0.203125</v>
      </c>
      <c r="J17" s="42">
        <f t="shared" si="2"/>
        <v>7150</v>
      </c>
      <c r="K17" s="42">
        <v>8.4315000000000015</v>
      </c>
      <c r="L17" s="35">
        <f t="shared" si="3"/>
        <v>8.6346250000000015</v>
      </c>
      <c r="M17" s="35">
        <f t="shared" si="0"/>
        <v>94.980875000000012</v>
      </c>
      <c r="N17" s="27" t="s">
        <v>92</v>
      </c>
      <c r="O17" s="27" t="s">
        <v>93</v>
      </c>
      <c r="P17" s="22"/>
      <c r="Q17" s="28"/>
      <c r="R17" s="29"/>
    </row>
    <row r="18" spans="1:18" s="30" customFormat="1" ht="26.25" customHeight="1" x14ac:dyDescent="0.25">
      <c r="A18" s="22">
        <v>7</v>
      </c>
      <c r="B18" s="23" t="s">
        <v>19</v>
      </c>
      <c r="C18" s="24" t="s">
        <v>29</v>
      </c>
      <c r="D18" s="25"/>
      <c r="E18" s="22">
        <v>11.43</v>
      </c>
      <c r="F18" s="26" t="s">
        <v>78</v>
      </c>
      <c r="G18" s="26">
        <v>5.01</v>
      </c>
      <c r="H18" s="26">
        <v>650</v>
      </c>
      <c r="I18" s="42">
        <f t="shared" si="1"/>
        <v>0.203125</v>
      </c>
      <c r="J18" s="42">
        <f t="shared" si="2"/>
        <v>7429.5</v>
      </c>
      <c r="K18" s="42">
        <v>5.7865500000000001</v>
      </c>
      <c r="L18" s="35">
        <f t="shared" si="3"/>
        <v>5.9896750000000001</v>
      </c>
      <c r="M18" s="35">
        <f t="shared" si="0"/>
        <v>68.461985249999998</v>
      </c>
      <c r="N18" s="27" t="s">
        <v>92</v>
      </c>
      <c r="O18" s="27" t="s">
        <v>93</v>
      </c>
      <c r="P18" s="22"/>
      <c r="Q18" s="28"/>
      <c r="R18" s="29"/>
    </row>
    <row r="19" spans="1:18" s="30" customFormat="1" ht="26.25" customHeight="1" x14ac:dyDescent="0.25">
      <c r="A19" s="22">
        <v>8</v>
      </c>
      <c r="B19" s="23" t="s">
        <v>20</v>
      </c>
      <c r="C19" s="24" t="s">
        <v>30</v>
      </c>
      <c r="D19" s="25"/>
      <c r="E19" s="22">
        <v>83.82</v>
      </c>
      <c r="F19" s="26" t="s">
        <v>78</v>
      </c>
      <c r="G19" s="26">
        <v>4.42</v>
      </c>
      <c r="H19" s="26">
        <v>650</v>
      </c>
      <c r="I19" s="42">
        <f t="shared" si="1"/>
        <v>0.203125</v>
      </c>
      <c r="J19" s="42">
        <f t="shared" si="2"/>
        <v>54482.999999999993</v>
      </c>
      <c r="K19" s="42">
        <v>5.1051000000000002</v>
      </c>
      <c r="L19" s="35">
        <f t="shared" si="3"/>
        <v>5.3082250000000002</v>
      </c>
      <c r="M19" s="35">
        <f t="shared" si="0"/>
        <v>444.93541949999997</v>
      </c>
      <c r="N19" s="27" t="s">
        <v>92</v>
      </c>
      <c r="O19" s="27" t="s">
        <v>93</v>
      </c>
      <c r="P19" s="22"/>
      <c r="Q19" s="28"/>
      <c r="R19" s="29"/>
    </row>
    <row r="20" spans="1:18" s="30" customFormat="1" ht="26.25" customHeight="1" x14ac:dyDescent="0.25">
      <c r="A20" s="22">
        <v>9</v>
      </c>
      <c r="B20" s="23" t="s">
        <v>21</v>
      </c>
      <c r="C20" s="24" t="s">
        <v>31</v>
      </c>
      <c r="D20" s="25"/>
      <c r="E20" s="22">
        <v>40.64</v>
      </c>
      <c r="F20" s="26" t="s">
        <v>78</v>
      </c>
      <c r="G20" s="26">
        <v>3.78</v>
      </c>
      <c r="H20" s="26">
        <v>650</v>
      </c>
      <c r="I20" s="42">
        <f t="shared" si="1"/>
        <v>0.203125</v>
      </c>
      <c r="J20" s="42">
        <f t="shared" si="2"/>
        <v>26416</v>
      </c>
      <c r="K20" s="42">
        <v>4.3659000000000008</v>
      </c>
      <c r="L20" s="35">
        <f t="shared" si="3"/>
        <v>4.5690250000000008</v>
      </c>
      <c r="M20" s="35">
        <f t="shared" si="0"/>
        <v>185.68517600000004</v>
      </c>
      <c r="N20" s="27" t="s">
        <v>92</v>
      </c>
      <c r="O20" s="27" t="s">
        <v>93</v>
      </c>
      <c r="P20" s="22"/>
      <c r="Q20" s="28"/>
      <c r="R20" s="29"/>
    </row>
    <row r="21" spans="1:18" s="30" customFormat="1" ht="26.25" customHeight="1" x14ac:dyDescent="0.25">
      <c r="A21" s="22">
        <v>10</v>
      </c>
      <c r="B21" s="23" t="s">
        <v>22</v>
      </c>
      <c r="C21" s="23" t="s">
        <v>46</v>
      </c>
      <c r="D21" s="25"/>
      <c r="E21" s="22">
        <v>2</v>
      </c>
      <c r="F21" s="26" t="s">
        <v>79</v>
      </c>
      <c r="G21" s="26">
        <v>3.87</v>
      </c>
      <c r="H21" s="26">
        <v>650</v>
      </c>
      <c r="I21" s="42">
        <f t="shared" si="1"/>
        <v>0.203125</v>
      </c>
      <c r="J21" s="42">
        <f t="shared" si="2"/>
        <v>1300</v>
      </c>
      <c r="K21" s="42">
        <v>4.469850000000001</v>
      </c>
      <c r="L21" s="35">
        <f t="shared" si="3"/>
        <v>4.672975000000001</v>
      </c>
      <c r="M21" s="35">
        <f t="shared" si="0"/>
        <v>9.345950000000002</v>
      </c>
      <c r="N21" s="27" t="s">
        <v>94</v>
      </c>
      <c r="O21" s="27" t="s">
        <v>93</v>
      </c>
      <c r="P21" s="22"/>
      <c r="Q21" s="28"/>
      <c r="R21" s="29"/>
    </row>
    <row r="22" spans="1:18" s="30" customFormat="1" ht="26.25" customHeight="1" x14ac:dyDescent="0.25">
      <c r="A22" s="22">
        <v>11</v>
      </c>
      <c r="B22" s="23" t="s">
        <v>22</v>
      </c>
      <c r="C22" s="23" t="s">
        <v>47</v>
      </c>
      <c r="D22" s="25"/>
      <c r="E22" s="22">
        <v>26</v>
      </c>
      <c r="F22" s="26" t="s">
        <v>79</v>
      </c>
      <c r="G22" s="26">
        <v>3.68</v>
      </c>
      <c r="H22" s="26">
        <v>650</v>
      </c>
      <c r="I22" s="42">
        <f t="shared" si="1"/>
        <v>0.203125</v>
      </c>
      <c r="J22" s="42">
        <f t="shared" si="2"/>
        <v>16900</v>
      </c>
      <c r="K22" s="42">
        <v>4.2504000000000008</v>
      </c>
      <c r="L22" s="35">
        <f t="shared" si="3"/>
        <v>4.4535250000000008</v>
      </c>
      <c r="M22" s="35">
        <f t="shared" si="0"/>
        <v>115.79165000000002</v>
      </c>
      <c r="N22" s="27" t="s">
        <v>94</v>
      </c>
      <c r="O22" s="27" t="s">
        <v>93</v>
      </c>
      <c r="P22" s="22"/>
      <c r="Q22" s="28"/>
      <c r="R22" s="29"/>
    </row>
    <row r="23" spans="1:18" s="30" customFormat="1" ht="26.25" customHeight="1" x14ac:dyDescent="0.25">
      <c r="A23" s="22">
        <v>12</v>
      </c>
      <c r="B23" s="23" t="s">
        <v>22</v>
      </c>
      <c r="C23" s="23" t="s">
        <v>48</v>
      </c>
      <c r="D23" s="25"/>
      <c r="E23" s="22">
        <v>6</v>
      </c>
      <c r="F23" s="26" t="s">
        <v>79</v>
      </c>
      <c r="G23" s="26">
        <v>5.58</v>
      </c>
      <c r="H23" s="26">
        <v>650</v>
      </c>
      <c r="I23" s="42">
        <f t="shared" si="1"/>
        <v>0.203125</v>
      </c>
      <c r="J23" s="42">
        <f t="shared" si="2"/>
        <v>3900</v>
      </c>
      <c r="K23" s="42">
        <v>6.4449000000000014</v>
      </c>
      <c r="L23" s="35">
        <f t="shared" si="3"/>
        <v>6.6480250000000014</v>
      </c>
      <c r="M23" s="35">
        <f t="shared" si="0"/>
        <v>39.88815000000001</v>
      </c>
      <c r="N23" s="27" t="s">
        <v>94</v>
      </c>
      <c r="O23" s="27" t="s">
        <v>93</v>
      </c>
      <c r="P23" s="22"/>
      <c r="Q23" s="28"/>
      <c r="R23" s="29"/>
    </row>
    <row r="24" spans="1:18" s="30" customFormat="1" ht="26.25" customHeight="1" x14ac:dyDescent="0.25">
      <c r="A24" s="22">
        <v>13</v>
      </c>
      <c r="B24" s="23" t="s">
        <v>22</v>
      </c>
      <c r="C24" s="23" t="s">
        <v>49</v>
      </c>
      <c r="D24" s="25"/>
      <c r="E24" s="22">
        <v>1</v>
      </c>
      <c r="F24" s="26" t="s">
        <v>80</v>
      </c>
      <c r="G24" s="26">
        <v>5.58</v>
      </c>
      <c r="H24" s="26">
        <v>650</v>
      </c>
      <c r="I24" s="42">
        <f t="shared" si="1"/>
        <v>0.203125</v>
      </c>
      <c r="J24" s="42">
        <f t="shared" si="2"/>
        <v>650</v>
      </c>
      <c r="K24" s="42">
        <v>6.4449000000000014</v>
      </c>
      <c r="L24" s="35">
        <f t="shared" si="3"/>
        <v>6.6480250000000014</v>
      </c>
      <c r="M24" s="35">
        <f t="shared" si="0"/>
        <v>6.6480250000000014</v>
      </c>
      <c r="N24" s="27" t="s">
        <v>94</v>
      </c>
      <c r="O24" s="27" t="s">
        <v>93</v>
      </c>
      <c r="P24" s="22"/>
      <c r="Q24" s="28"/>
      <c r="R24" s="29"/>
    </row>
    <row r="25" spans="1:18" s="30" customFormat="1" ht="26.25" customHeight="1" x14ac:dyDescent="0.25">
      <c r="A25" s="22">
        <v>14</v>
      </c>
      <c r="B25" s="23" t="s">
        <v>22</v>
      </c>
      <c r="C25" s="23" t="s">
        <v>50</v>
      </c>
      <c r="D25" s="25"/>
      <c r="E25" s="22">
        <v>2</v>
      </c>
      <c r="F25" s="26" t="s">
        <v>79</v>
      </c>
      <c r="G25" s="26">
        <v>6.59</v>
      </c>
      <c r="H25" s="26">
        <v>650</v>
      </c>
      <c r="I25" s="42">
        <f t="shared" si="1"/>
        <v>0.203125</v>
      </c>
      <c r="J25" s="42">
        <f t="shared" si="2"/>
        <v>1300</v>
      </c>
      <c r="K25" s="42">
        <v>7.6114500000000005</v>
      </c>
      <c r="L25" s="35">
        <f t="shared" si="3"/>
        <v>7.8145750000000005</v>
      </c>
      <c r="M25" s="35">
        <f t="shared" si="0"/>
        <v>15.629150000000001</v>
      </c>
      <c r="N25" s="27" t="s">
        <v>94</v>
      </c>
      <c r="O25" s="27" t="s">
        <v>93</v>
      </c>
      <c r="P25" s="22"/>
      <c r="Q25" s="28"/>
      <c r="R25" s="29"/>
    </row>
    <row r="26" spans="1:18" s="30" customFormat="1" ht="26.25" customHeight="1" x14ac:dyDescent="0.25">
      <c r="A26" s="22">
        <v>15</v>
      </c>
      <c r="B26" s="23" t="s">
        <v>22</v>
      </c>
      <c r="C26" s="23" t="s">
        <v>51</v>
      </c>
      <c r="D26" s="25"/>
      <c r="E26" s="22">
        <v>2</v>
      </c>
      <c r="F26" s="26" t="s">
        <v>79</v>
      </c>
      <c r="G26" s="26">
        <v>6.59</v>
      </c>
      <c r="H26" s="26">
        <v>650</v>
      </c>
      <c r="I26" s="42">
        <f t="shared" si="1"/>
        <v>0.203125</v>
      </c>
      <c r="J26" s="42">
        <f t="shared" si="2"/>
        <v>1300</v>
      </c>
      <c r="K26" s="42">
        <v>7.6114500000000005</v>
      </c>
      <c r="L26" s="35">
        <f t="shared" si="3"/>
        <v>7.8145750000000005</v>
      </c>
      <c r="M26" s="35">
        <f t="shared" si="0"/>
        <v>15.629150000000001</v>
      </c>
      <c r="N26" s="27" t="s">
        <v>94</v>
      </c>
      <c r="O26" s="27" t="s">
        <v>93</v>
      </c>
      <c r="P26" s="22"/>
      <c r="Q26" s="28"/>
      <c r="R26" s="29"/>
    </row>
    <row r="27" spans="1:18" s="30" customFormat="1" ht="26.25" customHeight="1" x14ac:dyDescent="0.25">
      <c r="A27" s="22">
        <v>16</v>
      </c>
      <c r="B27" s="23" t="s">
        <v>22</v>
      </c>
      <c r="C27" s="23" t="s">
        <v>52</v>
      </c>
      <c r="D27" s="25"/>
      <c r="E27" s="22">
        <v>5</v>
      </c>
      <c r="F27" s="26" t="s">
        <v>79</v>
      </c>
      <c r="G27" s="26">
        <v>8.8800000000000008</v>
      </c>
      <c r="H27" s="26">
        <v>650</v>
      </c>
      <c r="I27" s="42">
        <f t="shared" si="1"/>
        <v>0.203125</v>
      </c>
      <c r="J27" s="42">
        <f t="shared" si="2"/>
        <v>3250</v>
      </c>
      <c r="K27" s="42">
        <v>10.256400000000003</v>
      </c>
      <c r="L27" s="35">
        <f t="shared" si="3"/>
        <v>10.459525000000003</v>
      </c>
      <c r="M27" s="35">
        <f t="shared" si="0"/>
        <v>52.297625000000011</v>
      </c>
      <c r="N27" s="27" t="s">
        <v>94</v>
      </c>
      <c r="O27" s="27" t="s">
        <v>93</v>
      </c>
      <c r="P27" s="22"/>
      <c r="Q27" s="28"/>
      <c r="R27" s="29"/>
    </row>
    <row r="28" spans="1:18" s="30" customFormat="1" ht="26.25" customHeight="1" x14ac:dyDescent="0.25">
      <c r="A28" s="22">
        <v>17</v>
      </c>
      <c r="B28" s="31" t="s">
        <v>23</v>
      </c>
      <c r="C28" s="23" t="s">
        <v>53</v>
      </c>
      <c r="D28" s="25"/>
      <c r="E28" s="22">
        <v>44</v>
      </c>
      <c r="F28" s="26" t="s">
        <v>79</v>
      </c>
      <c r="G28" s="26">
        <v>2.84</v>
      </c>
      <c r="H28" s="26">
        <v>650</v>
      </c>
      <c r="I28" s="42">
        <f t="shared" si="1"/>
        <v>0.203125</v>
      </c>
      <c r="J28" s="42">
        <f t="shared" si="2"/>
        <v>28600</v>
      </c>
      <c r="K28" s="42">
        <v>3.2802000000000002</v>
      </c>
      <c r="L28" s="35">
        <f t="shared" si="3"/>
        <v>3.4833250000000002</v>
      </c>
      <c r="M28" s="35">
        <f t="shared" si="0"/>
        <v>153.2663</v>
      </c>
      <c r="N28" s="27" t="s">
        <v>95</v>
      </c>
      <c r="O28" s="27" t="s">
        <v>93</v>
      </c>
      <c r="P28" s="22"/>
      <c r="Q28" s="28"/>
      <c r="R28" s="29"/>
    </row>
    <row r="29" spans="1:18" s="30" customFormat="1" ht="26.25" customHeight="1" x14ac:dyDescent="0.25">
      <c r="A29" s="22">
        <v>18</v>
      </c>
      <c r="B29" s="23" t="s">
        <v>22</v>
      </c>
      <c r="C29" s="23" t="s">
        <v>54</v>
      </c>
      <c r="D29" s="25"/>
      <c r="E29" s="22">
        <v>1</v>
      </c>
      <c r="F29" s="26" t="s">
        <v>80</v>
      </c>
      <c r="G29" s="26">
        <v>3.8</v>
      </c>
      <c r="H29" s="26">
        <v>650</v>
      </c>
      <c r="I29" s="42">
        <f t="shared" si="1"/>
        <v>0.203125</v>
      </c>
      <c r="J29" s="42">
        <f t="shared" si="2"/>
        <v>650</v>
      </c>
      <c r="K29" s="42">
        <v>4.3890000000000002</v>
      </c>
      <c r="L29" s="35">
        <f t="shared" si="3"/>
        <v>4.5921250000000002</v>
      </c>
      <c r="M29" s="35">
        <f t="shared" si="0"/>
        <v>4.5921250000000002</v>
      </c>
      <c r="N29" s="27" t="s">
        <v>94</v>
      </c>
      <c r="O29" s="27" t="s">
        <v>93</v>
      </c>
      <c r="P29" s="22"/>
      <c r="Q29" s="28"/>
      <c r="R29" s="29"/>
    </row>
    <row r="30" spans="1:18" s="30" customFormat="1" ht="26.25" customHeight="1" x14ac:dyDescent="0.25">
      <c r="A30" s="22">
        <v>19</v>
      </c>
      <c r="B30" s="23" t="s">
        <v>22</v>
      </c>
      <c r="C30" s="23" t="s">
        <v>55</v>
      </c>
      <c r="D30" s="25"/>
      <c r="E30" s="22">
        <v>1</v>
      </c>
      <c r="F30" s="26" t="s">
        <v>80</v>
      </c>
      <c r="G30" s="26">
        <v>6.76</v>
      </c>
      <c r="H30" s="26">
        <v>650</v>
      </c>
      <c r="I30" s="42">
        <f t="shared" si="1"/>
        <v>0.203125</v>
      </c>
      <c r="J30" s="42">
        <f t="shared" si="2"/>
        <v>650</v>
      </c>
      <c r="K30" s="42">
        <v>7.8078000000000003</v>
      </c>
      <c r="L30" s="35">
        <f t="shared" si="3"/>
        <v>8.0109250000000003</v>
      </c>
      <c r="M30" s="35">
        <f t="shared" si="0"/>
        <v>8.0109250000000003</v>
      </c>
      <c r="N30" s="27" t="s">
        <v>95</v>
      </c>
      <c r="O30" s="27" t="s">
        <v>93</v>
      </c>
      <c r="P30" s="22"/>
      <c r="Q30" s="28"/>
      <c r="R30" s="29"/>
    </row>
    <row r="31" spans="1:18" s="30" customFormat="1" ht="26.25" customHeight="1" x14ac:dyDescent="0.25">
      <c r="A31" s="22">
        <v>20</v>
      </c>
      <c r="B31" s="23" t="s">
        <v>22</v>
      </c>
      <c r="C31" s="24" t="s">
        <v>56</v>
      </c>
      <c r="D31" s="25"/>
      <c r="E31" s="22">
        <v>2</v>
      </c>
      <c r="F31" s="26" t="s">
        <v>79</v>
      </c>
      <c r="G31" s="26">
        <v>2.04</v>
      </c>
      <c r="H31" s="26">
        <v>650</v>
      </c>
      <c r="I31" s="42">
        <f t="shared" si="1"/>
        <v>0.203125</v>
      </c>
      <c r="J31" s="42">
        <f t="shared" si="2"/>
        <v>1300</v>
      </c>
      <c r="K31" s="42">
        <v>2.3562000000000003</v>
      </c>
      <c r="L31" s="35">
        <f t="shared" si="3"/>
        <v>2.5593250000000003</v>
      </c>
      <c r="M31" s="35">
        <f t="shared" si="0"/>
        <v>5.1186500000000006</v>
      </c>
      <c r="N31" s="27" t="s">
        <v>94</v>
      </c>
      <c r="O31" s="27" t="s">
        <v>93</v>
      </c>
      <c r="P31" s="22"/>
      <c r="Q31" s="28"/>
      <c r="R31" s="29"/>
    </row>
    <row r="32" spans="1:18" s="30" customFormat="1" ht="26.25" customHeight="1" x14ac:dyDescent="0.25">
      <c r="A32" s="22">
        <v>21</v>
      </c>
      <c r="B32" s="23" t="s">
        <v>22</v>
      </c>
      <c r="C32" s="24" t="s">
        <v>57</v>
      </c>
      <c r="D32" s="25"/>
      <c r="E32" s="22">
        <v>2</v>
      </c>
      <c r="F32" s="26" t="s">
        <v>79</v>
      </c>
      <c r="G32" s="26">
        <v>3.2</v>
      </c>
      <c r="H32" s="26">
        <v>650</v>
      </c>
      <c r="I32" s="42">
        <f t="shared" si="1"/>
        <v>0.203125</v>
      </c>
      <c r="J32" s="42">
        <f t="shared" si="2"/>
        <v>1300</v>
      </c>
      <c r="K32" s="42">
        <v>3.6960000000000006</v>
      </c>
      <c r="L32" s="35">
        <f t="shared" si="3"/>
        <v>3.8991250000000006</v>
      </c>
      <c r="M32" s="35">
        <f t="shared" si="0"/>
        <v>7.7982500000000012</v>
      </c>
      <c r="N32" s="27" t="s">
        <v>94</v>
      </c>
      <c r="O32" s="27" t="s">
        <v>93</v>
      </c>
      <c r="P32" s="22"/>
      <c r="Q32" s="28"/>
      <c r="R32" s="29"/>
    </row>
    <row r="33" spans="1:18" s="30" customFormat="1" ht="26.25" customHeight="1" x14ac:dyDescent="0.25">
      <c r="A33" s="22">
        <v>22</v>
      </c>
      <c r="B33" s="31" t="s">
        <v>23</v>
      </c>
      <c r="C33" s="23" t="s">
        <v>35</v>
      </c>
      <c r="D33" s="25"/>
      <c r="E33" s="22">
        <v>4</v>
      </c>
      <c r="F33" s="26" t="s">
        <v>79</v>
      </c>
      <c r="G33" s="26">
        <v>1.17</v>
      </c>
      <c r="H33" s="26">
        <v>650</v>
      </c>
      <c r="I33" s="42">
        <f t="shared" si="1"/>
        <v>0.203125</v>
      </c>
      <c r="J33" s="42">
        <f t="shared" si="2"/>
        <v>2600</v>
      </c>
      <c r="K33" s="42">
        <v>1.3513500000000001</v>
      </c>
      <c r="L33" s="35">
        <f t="shared" si="3"/>
        <v>1.5544750000000001</v>
      </c>
      <c r="M33" s="35">
        <f t="shared" si="0"/>
        <v>6.2179000000000002</v>
      </c>
      <c r="N33" s="27" t="s">
        <v>94</v>
      </c>
      <c r="O33" s="27" t="s">
        <v>93</v>
      </c>
      <c r="P33" s="22"/>
      <c r="Q33" s="28"/>
      <c r="R33" s="29"/>
    </row>
    <row r="34" spans="1:18" s="30" customFormat="1" ht="26.25" customHeight="1" x14ac:dyDescent="0.25">
      <c r="A34" s="22">
        <v>23</v>
      </c>
      <c r="B34" s="31" t="s">
        <v>23</v>
      </c>
      <c r="C34" s="23" t="s">
        <v>58</v>
      </c>
      <c r="D34" s="25"/>
      <c r="E34" s="22">
        <v>2</v>
      </c>
      <c r="F34" s="26" t="s">
        <v>79</v>
      </c>
      <c r="G34" s="26">
        <v>1.69</v>
      </c>
      <c r="H34" s="26">
        <v>650</v>
      </c>
      <c r="I34" s="42">
        <f t="shared" si="1"/>
        <v>0.203125</v>
      </c>
      <c r="J34" s="42">
        <f t="shared" si="2"/>
        <v>1300</v>
      </c>
      <c r="K34" s="42">
        <v>1.9519500000000001</v>
      </c>
      <c r="L34" s="35">
        <f t="shared" si="3"/>
        <v>2.1550750000000001</v>
      </c>
      <c r="M34" s="35">
        <f t="shared" si="0"/>
        <v>4.3101500000000001</v>
      </c>
      <c r="N34" s="27" t="s">
        <v>95</v>
      </c>
      <c r="O34" s="27" t="s">
        <v>93</v>
      </c>
      <c r="P34" s="22"/>
      <c r="Q34" s="28"/>
      <c r="R34" s="29"/>
    </row>
    <row r="35" spans="1:18" s="30" customFormat="1" ht="26.25" customHeight="1" x14ac:dyDescent="0.25">
      <c r="A35" s="22">
        <v>24</v>
      </c>
      <c r="B35" s="23" t="s">
        <v>22</v>
      </c>
      <c r="C35" s="31" t="s">
        <v>32</v>
      </c>
      <c r="D35" s="25"/>
      <c r="E35" s="22">
        <v>2</v>
      </c>
      <c r="F35" s="26" t="s">
        <v>79</v>
      </c>
      <c r="G35" s="26">
        <v>1.78</v>
      </c>
      <c r="H35" s="26">
        <v>650</v>
      </c>
      <c r="I35" s="42">
        <f t="shared" si="1"/>
        <v>0.203125</v>
      </c>
      <c r="J35" s="42">
        <f t="shared" si="2"/>
        <v>1300</v>
      </c>
      <c r="K35" s="42">
        <v>2.0559000000000003</v>
      </c>
      <c r="L35" s="35">
        <f t="shared" si="3"/>
        <v>2.2590250000000003</v>
      </c>
      <c r="M35" s="35">
        <f t="shared" si="0"/>
        <v>4.5180500000000006</v>
      </c>
      <c r="N35" s="27" t="s">
        <v>94</v>
      </c>
      <c r="O35" s="27" t="s">
        <v>93</v>
      </c>
      <c r="P35" s="22"/>
      <c r="Q35" s="28"/>
      <c r="R35" s="29"/>
    </row>
    <row r="36" spans="1:18" s="30" customFormat="1" ht="26.25" customHeight="1" x14ac:dyDescent="0.25">
      <c r="A36" s="22">
        <v>25</v>
      </c>
      <c r="B36" s="23" t="s">
        <v>22</v>
      </c>
      <c r="C36" s="31" t="s">
        <v>59</v>
      </c>
      <c r="D36" s="25"/>
      <c r="E36" s="22">
        <v>2</v>
      </c>
      <c r="F36" s="26" t="s">
        <v>79</v>
      </c>
      <c r="G36" s="26">
        <v>2.5499999999999998</v>
      </c>
      <c r="H36" s="26">
        <v>650</v>
      </c>
      <c r="I36" s="42">
        <f t="shared" si="1"/>
        <v>0.203125</v>
      </c>
      <c r="J36" s="42">
        <f t="shared" si="2"/>
        <v>1300</v>
      </c>
      <c r="K36" s="42">
        <v>2.9452500000000001</v>
      </c>
      <c r="L36" s="35">
        <f t="shared" si="3"/>
        <v>3.1483750000000001</v>
      </c>
      <c r="M36" s="35">
        <f t="shared" si="0"/>
        <v>6.2967500000000003</v>
      </c>
      <c r="N36" s="27" t="s">
        <v>94</v>
      </c>
      <c r="O36" s="27" t="s">
        <v>93</v>
      </c>
      <c r="P36" s="22"/>
      <c r="Q36" s="28"/>
      <c r="R36" s="29"/>
    </row>
    <row r="37" spans="1:18" s="30" customFormat="1" ht="26.25" customHeight="1" x14ac:dyDescent="0.25">
      <c r="A37" s="22">
        <v>26</v>
      </c>
      <c r="B37" s="23" t="s">
        <v>22</v>
      </c>
      <c r="C37" s="23" t="s">
        <v>60</v>
      </c>
      <c r="D37" s="25"/>
      <c r="E37" s="22">
        <v>2</v>
      </c>
      <c r="F37" s="26" t="s">
        <v>79</v>
      </c>
      <c r="G37" s="26">
        <v>1.79</v>
      </c>
      <c r="H37" s="26">
        <v>650</v>
      </c>
      <c r="I37" s="42">
        <f t="shared" si="1"/>
        <v>0.203125</v>
      </c>
      <c r="J37" s="42">
        <f t="shared" si="2"/>
        <v>1300</v>
      </c>
      <c r="K37" s="42">
        <v>2.0674500000000005</v>
      </c>
      <c r="L37" s="35">
        <f t="shared" si="3"/>
        <v>2.2705750000000005</v>
      </c>
      <c r="M37" s="35">
        <f t="shared" si="0"/>
        <v>4.5411500000000009</v>
      </c>
      <c r="N37" s="27" t="s">
        <v>94</v>
      </c>
      <c r="O37" s="27" t="s">
        <v>93</v>
      </c>
      <c r="P37" s="22"/>
      <c r="Q37" s="28"/>
      <c r="R37" s="29"/>
    </row>
    <row r="38" spans="1:18" s="30" customFormat="1" ht="26.25" customHeight="1" x14ac:dyDescent="0.25">
      <c r="A38" s="22">
        <v>27</v>
      </c>
      <c r="B38" s="23" t="s">
        <v>22</v>
      </c>
      <c r="C38" s="23" t="s">
        <v>61</v>
      </c>
      <c r="D38" s="25"/>
      <c r="E38" s="22">
        <v>1</v>
      </c>
      <c r="F38" s="26" t="s">
        <v>79</v>
      </c>
      <c r="G38" s="26">
        <v>2.66</v>
      </c>
      <c r="H38" s="26">
        <v>650</v>
      </c>
      <c r="I38" s="42">
        <f t="shared" si="1"/>
        <v>0.203125</v>
      </c>
      <c r="J38" s="42">
        <f t="shared" si="2"/>
        <v>650</v>
      </c>
      <c r="K38" s="42">
        <v>3.0723000000000007</v>
      </c>
      <c r="L38" s="35">
        <f t="shared" si="3"/>
        <v>3.2754250000000007</v>
      </c>
      <c r="M38" s="35">
        <f t="shared" si="0"/>
        <v>3.2754250000000007</v>
      </c>
      <c r="N38" s="27" t="s">
        <v>94</v>
      </c>
      <c r="O38" s="27" t="s">
        <v>93</v>
      </c>
      <c r="P38" s="22"/>
      <c r="Q38" s="28"/>
      <c r="R38" s="29"/>
    </row>
    <row r="39" spans="1:18" s="30" customFormat="1" ht="26.25" customHeight="1" x14ac:dyDescent="0.25">
      <c r="A39" s="22">
        <v>28</v>
      </c>
      <c r="B39" s="23" t="s">
        <v>22</v>
      </c>
      <c r="C39" s="23" t="s">
        <v>62</v>
      </c>
      <c r="D39" s="25"/>
      <c r="E39" s="22">
        <v>1</v>
      </c>
      <c r="F39" s="26" t="s">
        <v>79</v>
      </c>
      <c r="G39" s="26">
        <v>2.66</v>
      </c>
      <c r="H39" s="26">
        <v>650</v>
      </c>
      <c r="I39" s="42">
        <f t="shared" si="1"/>
        <v>0.203125</v>
      </c>
      <c r="J39" s="42">
        <f t="shared" si="2"/>
        <v>650</v>
      </c>
      <c r="K39" s="42">
        <v>3.0723000000000007</v>
      </c>
      <c r="L39" s="35">
        <f t="shared" si="3"/>
        <v>3.2754250000000007</v>
      </c>
      <c r="M39" s="35">
        <f t="shared" si="0"/>
        <v>3.2754250000000007</v>
      </c>
      <c r="N39" s="27" t="s">
        <v>94</v>
      </c>
      <c r="O39" s="27" t="s">
        <v>93</v>
      </c>
      <c r="P39" s="22"/>
      <c r="Q39" s="28"/>
      <c r="R39" s="29"/>
    </row>
    <row r="40" spans="1:18" s="30" customFormat="1" ht="26.25" customHeight="1" x14ac:dyDescent="0.25">
      <c r="A40" s="22">
        <v>29</v>
      </c>
      <c r="B40" s="31" t="s">
        <v>23</v>
      </c>
      <c r="C40" s="23" t="s">
        <v>36</v>
      </c>
      <c r="D40" s="25"/>
      <c r="E40" s="22">
        <v>8</v>
      </c>
      <c r="F40" s="26" t="s">
        <v>79</v>
      </c>
      <c r="G40" s="26">
        <v>0.64</v>
      </c>
      <c r="H40" s="26">
        <v>650</v>
      </c>
      <c r="I40" s="42">
        <f t="shared" si="1"/>
        <v>0.203125</v>
      </c>
      <c r="J40" s="42">
        <f t="shared" si="2"/>
        <v>5200</v>
      </c>
      <c r="K40" s="42">
        <v>0.73920000000000008</v>
      </c>
      <c r="L40" s="35">
        <f t="shared" si="3"/>
        <v>0.94232500000000008</v>
      </c>
      <c r="M40" s="35">
        <f t="shared" si="0"/>
        <v>7.5386000000000006</v>
      </c>
      <c r="N40" s="27" t="s">
        <v>94</v>
      </c>
      <c r="O40" s="27" t="s">
        <v>93</v>
      </c>
      <c r="P40" s="22"/>
      <c r="Q40" s="28"/>
      <c r="R40" s="29"/>
    </row>
    <row r="41" spans="1:18" s="30" customFormat="1" ht="26.25" customHeight="1" x14ac:dyDescent="0.25">
      <c r="A41" s="22">
        <v>30</v>
      </c>
      <c r="B41" s="23" t="s">
        <v>22</v>
      </c>
      <c r="C41" s="23" t="s">
        <v>63</v>
      </c>
      <c r="D41" s="25"/>
      <c r="E41" s="22">
        <v>2</v>
      </c>
      <c r="F41" s="26" t="s">
        <v>79</v>
      </c>
      <c r="G41" s="26">
        <v>1.56</v>
      </c>
      <c r="H41" s="26">
        <v>650</v>
      </c>
      <c r="I41" s="42">
        <f t="shared" si="1"/>
        <v>0.203125</v>
      </c>
      <c r="J41" s="42">
        <f t="shared" si="2"/>
        <v>1300</v>
      </c>
      <c r="K41" s="42">
        <v>1.8018000000000003</v>
      </c>
      <c r="L41" s="35">
        <f t="shared" si="3"/>
        <v>2.0049250000000001</v>
      </c>
      <c r="M41" s="35">
        <f t="shared" si="0"/>
        <v>4.0098500000000001</v>
      </c>
      <c r="N41" s="27" t="s">
        <v>94</v>
      </c>
      <c r="O41" s="27" t="s">
        <v>93</v>
      </c>
      <c r="P41" s="22"/>
      <c r="Q41" s="28"/>
      <c r="R41" s="29"/>
    </row>
    <row r="42" spans="1:18" s="30" customFormat="1" ht="26.25" customHeight="1" x14ac:dyDescent="0.25">
      <c r="A42" s="22">
        <v>31</v>
      </c>
      <c r="B42" s="23" t="s">
        <v>22</v>
      </c>
      <c r="C42" s="23" t="s">
        <v>64</v>
      </c>
      <c r="D42" s="25"/>
      <c r="E42" s="22">
        <v>1</v>
      </c>
      <c r="F42" s="26" t="s">
        <v>79</v>
      </c>
      <c r="G42" s="26">
        <v>2.35</v>
      </c>
      <c r="H42" s="26">
        <v>650</v>
      </c>
      <c r="I42" s="42">
        <f t="shared" si="1"/>
        <v>0.203125</v>
      </c>
      <c r="J42" s="42">
        <f t="shared" si="2"/>
        <v>650</v>
      </c>
      <c r="K42" s="42">
        <v>2.7142500000000007</v>
      </c>
      <c r="L42" s="35">
        <f t="shared" si="3"/>
        <v>2.9173750000000007</v>
      </c>
      <c r="M42" s="35">
        <f t="shared" si="0"/>
        <v>2.9173750000000007</v>
      </c>
      <c r="N42" s="27" t="s">
        <v>94</v>
      </c>
      <c r="O42" s="27" t="s">
        <v>93</v>
      </c>
      <c r="P42" s="22"/>
      <c r="Q42" s="28"/>
      <c r="R42" s="29"/>
    </row>
    <row r="43" spans="1:18" s="30" customFormat="1" ht="26.25" customHeight="1" x14ac:dyDescent="0.25">
      <c r="A43" s="22">
        <v>32</v>
      </c>
      <c r="B43" s="23" t="s">
        <v>22</v>
      </c>
      <c r="C43" s="23" t="s">
        <v>65</v>
      </c>
      <c r="D43" s="25"/>
      <c r="E43" s="22">
        <v>1</v>
      </c>
      <c r="F43" s="26" t="s">
        <v>79</v>
      </c>
      <c r="G43" s="26">
        <v>3.93</v>
      </c>
      <c r="H43" s="26">
        <v>650</v>
      </c>
      <c r="I43" s="42">
        <f t="shared" si="1"/>
        <v>0.203125</v>
      </c>
      <c r="J43" s="42">
        <f t="shared" si="2"/>
        <v>650</v>
      </c>
      <c r="K43" s="42">
        <v>4.5391500000000002</v>
      </c>
      <c r="L43" s="35">
        <f t="shared" si="3"/>
        <v>4.7422750000000002</v>
      </c>
      <c r="M43" s="35">
        <f t="shared" si="0"/>
        <v>4.7422750000000002</v>
      </c>
      <c r="N43" s="27" t="s">
        <v>94</v>
      </c>
      <c r="O43" s="27" t="s">
        <v>93</v>
      </c>
      <c r="P43" s="22"/>
      <c r="Q43" s="28"/>
      <c r="R43" s="29"/>
    </row>
    <row r="44" spans="1:18" s="30" customFormat="1" ht="26.25" customHeight="1" x14ac:dyDescent="0.25">
      <c r="A44" s="22">
        <v>33</v>
      </c>
      <c r="B44" s="31" t="s">
        <v>23</v>
      </c>
      <c r="C44" s="23" t="s">
        <v>37</v>
      </c>
      <c r="D44" s="25"/>
      <c r="E44" s="22">
        <v>4</v>
      </c>
      <c r="F44" s="26" t="s">
        <v>79</v>
      </c>
      <c r="G44" s="26">
        <v>0.63</v>
      </c>
      <c r="H44" s="26">
        <v>650</v>
      </c>
      <c r="I44" s="42">
        <f t="shared" si="1"/>
        <v>0.203125</v>
      </c>
      <c r="J44" s="42">
        <f t="shared" si="2"/>
        <v>2600</v>
      </c>
      <c r="K44" s="42">
        <v>0.72765000000000013</v>
      </c>
      <c r="L44" s="35">
        <f t="shared" si="3"/>
        <v>0.93077500000000013</v>
      </c>
      <c r="M44" s="35">
        <f t="shared" ref="M44:M75" si="4">L44*E44</f>
        <v>3.7231000000000005</v>
      </c>
      <c r="N44" s="27" t="s">
        <v>94</v>
      </c>
      <c r="O44" s="27" t="s">
        <v>93</v>
      </c>
      <c r="P44" s="22"/>
      <c r="Q44" s="28"/>
      <c r="R44" s="29"/>
    </row>
    <row r="45" spans="1:18" s="30" customFormat="1" ht="26.25" customHeight="1" x14ac:dyDescent="0.25">
      <c r="A45" s="22">
        <v>34</v>
      </c>
      <c r="B45" s="23" t="s">
        <v>22</v>
      </c>
      <c r="C45" s="23" t="s">
        <v>66</v>
      </c>
      <c r="D45" s="25"/>
      <c r="E45" s="22">
        <v>8</v>
      </c>
      <c r="F45" s="26" t="s">
        <v>79</v>
      </c>
      <c r="G45" s="26">
        <v>1.39</v>
      </c>
      <c r="H45" s="26">
        <v>650</v>
      </c>
      <c r="I45" s="42">
        <f t="shared" si="1"/>
        <v>0.203125</v>
      </c>
      <c r="J45" s="42">
        <f t="shared" si="2"/>
        <v>5200</v>
      </c>
      <c r="K45" s="42">
        <v>1.60545</v>
      </c>
      <c r="L45" s="35">
        <f t="shared" si="3"/>
        <v>1.808575</v>
      </c>
      <c r="M45" s="35">
        <f t="shared" si="4"/>
        <v>14.4686</v>
      </c>
      <c r="N45" s="27" t="s">
        <v>94</v>
      </c>
      <c r="O45" s="27" t="s">
        <v>93</v>
      </c>
      <c r="P45" s="22"/>
      <c r="Q45" s="28"/>
      <c r="R45" s="29"/>
    </row>
    <row r="46" spans="1:18" s="30" customFormat="1" ht="26.25" customHeight="1" x14ac:dyDescent="0.25">
      <c r="A46" s="22">
        <v>35</v>
      </c>
      <c r="B46" s="23" t="s">
        <v>22</v>
      </c>
      <c r="C46" s="23" t="s">
        <v>67</v>
      </c>
      <c r="D46" s="25"/>
      <c r="E46" s="22">
        <v>2</v>
      </c>
      <c r="F46" s="26" t="s">
        <v>79</v>
      </c>
      <c r="G46" s="26">
        <v>1.94</v>
      </c>
      <c r="H46" s="26">
        <v>650</v>
      </c>
      <c r="I46" s="42">
        <f t="shared" si="1"/>
        <v>0.203125</v>
      </c>
      <c r="J46" s="42">
        <f t="shared" si="2"/>
        <v>1300</v>
      </c>
      <c r="K46" s="42">
        <v>2.2406999999999999</v>
      </c>
      <c r="L46" s="35">
        <f t="shared" si="3"/>
        <v>2.4438249999999999</v>
      </c>
      <c r="M46" s="35">
        <f t="shared" si="4"/>
        <v>4.8876499999999998</v>
      </c>
      <c r="N46" s="27" t="s">
        <v>94</v>
      </c>
      <c r="O46" s="27" t="s">
        <v>93</v>
      </c>
      <c r="P46" s="22"/>
      <c r="Q46" s="28"/>
      <c r="R46" s="29"/>
    </row>
    <row r="47" spans="1:18" s="30" customFormat="1" ht="26.25" customHeight="1" x14ac:dyDescent="0.25">
      <c r="A47" s="22">
        <v>36</v>
      </c>
      <c r="B47" s="31" t="s">
        <v>23</v>
      </c>
      <c r="C47" s="23" t="s">
        <v>38</v>
      </c>
      <c r="D47" s="25"/>
      <c r="E47" s="22">
        <v>10</v>
      </c>
      <c r="F47" s="26" t="s">
        <v>79</v>
      </c>
      <c r="G47" s="26">
        <v>0.48</v>
      </c>
      <c r="H47" s="26">
        <v>650</v>
      </c>
      <c r="I47" s="42">
        <f t="shared" si="1"/>
        <v>0.203125</v>
      </c>
      <c r="J47" s="42">
        <f t="shared" si="2"/>
        <v>6500</v>
      </c>
      <c r="K47" s="42">
        <v>0.5544</v>
      </c>
      <c r="L47" s="35">
        <f t="shared" si="3"/>
        <v>0.757525</v>
      </c>
      <c r="M47" s="35">
        <f t="shared" si="4"/>
        <v>7.5752500000000005</v>
      </c>
      <c r="N47" s="27" t="s">
        <v>94</v>
      </c>
      <c r="O47" s="27" t="s">
        <v>93</v>
      </c>
      <c r="P47" s="22"/>
      <c r="Q47" s="28"/>
      <c r="R47" s="29"/>
    </row>
    <row r="48" spans="1:18" s="30" customFormat="1" ht="26.25" customHeight="1" x14ac:dyDescent="0.25">
      <c r="A48" s="22">
        <v>37</v>
      </c>
      <c r="B48" s="23" t="s">
        <v>22</v>
      </c>
      <c r="C48" s="23" t="s">
        <v>68</v>
      </c>
      <c r="D48" s="25"/>
      <c r="E48" s="22">
        <v>10</v>
      </c>
      <c r="F48" s="26" t="s">
        <v>79</v>
      </c>
      <c r="G48" s="26">
        <v>0.81</v>
      </c>
      <c r="H48" s="26">
        <v>650</v>
      </c>
      <c r="I48" s="42">
        <f t="shared" si="1"/>
        <v>0.203125</v>
      </c>
      <c r="J48" s="42">
        <f t="shared" si="2"/>
        <v>6500</v>
      </c>
      <c r="K48" s="42">
        <v>0.93555000000000021</v>
      </c>
      <c r="L48" s="35">
        <f t="shared" si="3"/>
        <v>1.1386750000000001</v>
      </c>
      <c r="M48" s="35">
        <f t="shared" si="4"/>
        <v>11.386750000000001</v>
      </c>
      <c r="N48" s="27" t="s">
        <v>94</v>
      </c>
      <c r="O48" s="27" t="s">
        <v>93</v>
      </c>
      <c r="P48" s="22"/>
      <c r="Q48" s="28"/>
      <c r="R48" s="29"/>
    </row>
    <row r="49" spans="1:18" s="30" customFormat="1" ht="26.25" customHeight="1" x14ac:dyDescent="0.25">
      <c r="A49" s="22">
        <v>38</v>
      </c>
      <c r="B49" s="23" t="s">
        <v>22</v>
      </c>
      <c r="C49" s="23" t="s">
        <v>69</v>
      </c>
      <c r="D49" s="25"/>
      <c r="E49" s="22">
        <v>1</v>
      </c>
      <c r="F49" s="26" t="s">
        <v>80</v>
      </c>
      <c r="G49" s="26">
        <v>1.48</v>
      </c>
      <c r="H49" s="26">
        <v>650</v>
      </c>
      <c r="I49" s="42">
        <f t="shared" si="1"/>
        <v>0.203125</v>
      </c>
      <c r="J49" s="42">
        <f t="shared" si="2"/>
        <v>650</v>
      </c>
      <c r="K49" s="42">
        <v>1.7094000000000003</v>
      </c>
      <c r="L49" s="35">
        <f t="shared" si="3"/>
        <v>1.9125250000000003</v>
      </c>
      <c r="M49" s="35">
        <f t="shared" si="4"/>
        <v>1.9125250000000003</v>
      </c>
      <c r="N49" s="27" t="s">
        <v>95</v>
      </c>
      <c r="O49" s="27" t="s">
        <v>93</v>
      </c>
      <c r="P49" s="22"/>
      <c r="Q49" s="28"/>
      <c r="R49" s="29"/>
    </row>
    <row r="50" spans="1:18" s="30" customFormat="1" ht="26.25" customHeight="1" x14ac:dyDescent="0.25">
      <c r="A50" s="22">
        <v>39</v>
      </c>
      <c r="B50" s="23" t="s">
        <v>22</v>
      </c>
      <c r="C50" s="23" t="s">
        <v>70</v>
      </c>
      <c r="D50" s="25"/>
      <c r="E50" s="22">
        <v>5</v>
      </c>
      <c r="F50" s="26" t="s">
        <v>79</v>
      </c>
      <c r="G50" s="26">
        <v>1.28</v>
      </c>
      <c r="H50" s="26">
        <v>650</v>
      </c>
      <c r="I50" s="42">
        <f t="shared" si="1"/>
        <v>0.203125</v>
      </c>
      <c r="J50" s="42">
        <f t="shared" si="2"/>
        <v>3250</v>
      </c>
      <c r="K50" s="42">
        <v>1.4784000000000002</v>
      </c>
      <c r="L50" s="35">
        <f t="shared" si="3"/>
        <v>1.6815250000000002</v>
      </c>
      <c r="M50" s="35">
        <f t="shared" si="4"/>
        <v>8.4076250000000012</v>
      </c>
      <c r="N50" s="27" t="s">
        <v>95</v>
      </c>
      <c r="O50" s="27" t="s">
        <v>93</v>
      </c>
      <c r="P50" s="22"/>
      <c r="Q50" s="28"/>
      <c r="R50" s="29"/>
    </row>
    <row r="51" spans="1:18" s="30" customFormat="1" ht="26.25" customHeight="1" x14ac:dyDescent="0.25">
      <c r="A51" s="22">
        <v>40</v>
      </c>
      <c r="B51" s="31" t="s">
        <v>23</v>
      </c>
      <c r="C51" s="23" t="s">
        <v>39</v>
      </c>
      <c r="D51" s="25"/>
      <c r="E51" s="22">
        <v>16</v>
      </c>
      <c r="F51" s="26" t="s">
        <v>79</v>
      </c>
      <c r="G51" s="26">
        <v>0.43</v>
      </c>
      <c r="H51" s="26">
        <v>650</v>
      </c>
      <c r="I51" s="42">
        <f t="shared" si="1"/>
        <v>0.203125</v>
      </c>
      <c r="J51" s="42">
        <f t="shared" si="2"/>
        <v>10400</v>
      </c>
      <c r="K51" s="42">
        <v>0.49665000000000004</v>
      </c>
      <c r="L51" s="35">
        <f t="shared" si="3"/>
        <v>0.69977500000000004</v>
      </c>
      <c r="M51" s="35">
        <f t="shared" si="4"/>
        <v>11.196400000000001</v>
      </c>
      <c r="N51" s="27" t="s">
        <v>94</v>
      </c>
      <c r="O51" s="27" t="s">
        <v>93</v>
      </c>
      <c r="P51" s="22"/>
      <c r="Q51" s="28"/>
      <c r="R51" s="29"/>
    </row>
    <row r="52" spans="1:18" s="30" customFormat="1" ht="26.25" customHeight="1" x14ac:dyDescent="0.25">
      <c r="A52" s="22">
        <v>41</v>
      </c>
      <c r="B52" s="23" t="s">
        <v>22</v>
      </c>
      <c r="C52" s="23" t="s">
        <v>71</v>
      </c>
      <c r="D52" s="25"/>
      <c r="E52" s="22">
        <v>52</v>
      </c>
      <c r="F52" s="26" t="s">
        <v>79</v>
      </c>
      <c r="G52" s="26">
        <v>0.72</v>
      </c>
      <c r="H52" s="26">
        <v>650</v>
      </c>
      <c r="I52" s="42">
        <f t="shared" si="1"/>
        <v>0.203125</v>
      </c>
      <c r="J52" s="42">
        <f t="shared" si="2"/>
        <v>33800</v>
      </c>
      <c r="K52" s="42">
        <v>0.83160000000000012</v>
      </c>
      <c r="L52" s="35">
        <f t="shared" si="3"/>
        <v>1.0347250000000001</v>
      </c>
      <c r="M52" s="35">
        <f t="shared" si="4"/>
        <v>53.805700000000009</v>
      </c>
      <c r="N52" s="27" t="s">
        <v>94</v>
      </c>
      <c r="O52" s="27" t="s">
        <v>93</v>
      </c>
      <c r="P52" s="22"/>
      <c r="Q52" s="28"/>
      <c r="R52" s="29"/>
    </row>
    <row r="53" spans="1:18" s="30" customFormat="1" ht="26.25" customHeight="1" x14ac:dyDescent="0.25">
      <c r="A53" s="22">
        <v>42</v>
      </c>
      <c r="B53" s="23" t="s">
        <v>22</v>
      </c>
      <c r="C53" s="23" t="s">
        <v>72</v>
      </c>
      <c r="D53" s="25"/>
      <c r="E53" s="22">
        <v>13</v>
      </c>
      <c r="F53" s="26" t="s">
        <v>79</v>
      </c>
      <c r="G53" s="26">
        <v>0.68</v>
      </c>
      <c r="H53" s="26">
        <v>650</v>
      </c>
      <c r="I53" s="42">
        <f t="shared" si="1"/>
        <v>0.203125</v>
      </c>
      <c r="J53" s="42">
        <f t="shared" si="2"/>
        <v>8450</v>
      </c>
      <c r="K53" s="42">
        <v>0.7854000000000001</v>
      </c>
      <c r="L53" s="35">
        <f t="shared" si="3"/>
        <v>0.9885250000000001</v>
      </c>
      <c r="M53" s="35">
        <f t="shared" si="4"/>
        <v>12.850825</v>
      </c>
      <c r="N53" s="27" t="s">
        <v>94</v>
      </c>
      <c r="O53" s="27" t="s">
        <v>93</v>
      </c>
      <c r="P53" s="22"/>
      <c r="Q53" s="28"/>
      <c r="R53" s="29"/>
    </row>
    <row r="54" spans="1:18" s="30" customFormat="1" ht="26.25" customHeight="1" x14ac:dyDescent="0.25">
      <c r="A54" s="22">
        <v>43</v>
      </c>
      <c r="B54" s="23" t="s">
        <v>22</v>
      </c>
      <c r="C54" s="23" t="s">
        <v>73</v>
      </c>
      <c r="D54" s="25"/>
      <c r="E54" s="22">
        <v>9</v>
      </c>
      <c r="F54" s="26" t="s">
        <v>79</v>
      </c>
      <c r="G54" s="26">
        <v>0.72</v>
      </c>
      <c r="H54" s="26">
        <v>650</v>
      </c>
      <c r="I54" s="42">
        <f t="shared" si="1"/>
        <v>0.203125</v>
      </c>
      <c r="J54" s="42">
        <f t="shared" si="2"/>
        <v>5850</v>
      </c>
      <c r="K54" s="42">
        <v>0.83160000000000012</v>
      </c>
      <c r="L54" s="35">
        <f t="shared" si="3"/>
        <v>1.0347250000000001</v>
      </c>
      <c r="M54" s="35">
        <f t="shared" si="4"/>
        <v>9.3125250000000008</v>
      </c>
      <c r="N54" s="27" t="s">
        <v>94</v>
      </c>
      <c r="O54" s="27" t="s">
        <v>93</v>
      </c>
      <c r="P54" s="22"/>
      <c r="Q54" s="28"/>
      <c r="R54" s="29"/>
    </row>
    <row r="55" spans="1:18" s="30" customFormat="1" ht="26.25" customHeight="1" x14ac:dyDescent="0.25">
      <c r="A55" s="22">
        <v>44</v>
      </c>
      <c r="B55" s="31" t="s">
        <v>23</v>
      </c>
      <c r="C55" s="23" t="s">
        <v>40</v>
      </c>
      <c r="D55" s="25"/>
      <c r="E55" s="22">
        <v>80</v>
      </c>
      <c r="F55" s="26" t="s">
        <v>79</v>
      </c>
      <c r="G55" s="26">
        <v>0.26</v>
      </c>
      <c r="H55" s="26">
        <v>650</v>
      </c>
      <c r="I55" s="42">
        <f t="shared" si="1"/>
        <v>0.203125</v>
      </c>
      <c r="J55" s="42">
        <f t="shared" si="2"/>
        <v>52000</v>
      </c>
      <c r="K55" s="42">
        <v>0.30030000000000007</v>
      </c>
      <c r="L55" s="35">
        <f t="shared" si="3"/>
        <v>0.50342500000000001</v>
      </c>
      <c r="M55" s="35">
        <f t="shared" si="4"/>
        <v>40.274000000000001</v>
      </c>
      <c r="N55" s="27" t="s">
        <v>94</v>
      </c>
      <c r="O55" s="27" t="s">
        <v>93</v>
      </c>
      <c r="P55" s="22"/>
      <c r="Q55" s="28"/>
      <c r="R55" s="29"/>
    </row>
    <row r="56" spans="1:18" s="30" customFormat="1" ht="26.25" customHeight="1" x14ac:dyDescent="0.25">
      <c r="A56" s="22">
        <v>45</v>
      </c>
      <c r="B56" s="23" t="s">
        <v>22</v>
      </c>
      <c r="C56" s="23" t="s">
        <v>74</v>
      </c>
      <c r="D56" s="25"/>
      <c r="E56" s="22">
        <v>38</v>
      </c>
      <c r="F56" s="26" t="s">
        <v>79</v>
      </c>
      <c r="G56" s="26">
        <v>0.47</v>
      </c>
      <c r="H56" s="26">
        <v>650</v>
      </c>
      <c r="I56" s="42">
        <f t="shared" si="1"/>
        <v>0.203125</v>
      </c>
      <c r="J56" s="42">
        <f t="shared" si="2"/>
        <v>24700</v>
      </c>
      <c r="K56" s="42">
        <v>0.54285000000000005</v>
      </c>
      <c r="L56" s="35">
        <f t="shared" si="3"/>
        <v>0.74597500000000005</v>
      </c>
      <c r="M56" s="35">
        <f t="shared" si="4"/>
        <v>28.347050000000003</v>
      </c>
      <c r="N56" s="27" t="s">
        <v>94</v>
      </c>
      <c r="O56" s="27" t="s">
        <v>93</v>
      </c>
      <c r="P56" s="22"/>
      <c r="Q56" s="28"/>
      <c r="R56" s="29"/>
    </row>
    <row r="57" spans="1:18" s="30" customFormat="1" ht="26.25" customHeight="1" x14ac:dyDescent="0.25">
      <c r="A57" s="22">
        <v>46</v>
      </c>
      <c r="B57" s="23" t="s">
        <v>22</v>
      </c>
      <c r="C57" s="23" t="s">
        <v>75</v>
      </c>
      <c r="D57" s="25"/>
      <c r="E57" s="22">
        <v>1</v>
      </c>
      <c r="F57" s="26" t="s">
        <v>80</v>
      </c>
      <c r="G57" s="26">
        <v>0.61</v>
      </c>
      <c r="H57" s="26">
        <v>650</v>
      </c>
      <c r="I57" s="42">
        <f t="shared" si="1"/>
        <v>0.203125</v>
      </c>
      <c r="J57" s="42">
        <f t="shared" si="2"/>
        <v>650</v>
      </c>
      <c r="K57" s="42">
        <v>0.70455000000000012</v>
      </c>
      <c r="L57" s="35">
        <f t="shared" si="3"/>
        <v>0.90767500000000012</v>
      </c>
      <c r="M57" s="35">
        <f t="shared" si="4"/>
        <v>0.90767500000000012</v>
      </c>
      <c r="N57" s="27" t="s">
        <v>94</v>
      </c>
      <c r="O57" s="27" t="s">
        <v>93</v>
      </c>
      <c r="P57" s="22"/>
      <c r="Q57" s="28"/>
      <c r="R57" s="29"/>
    </row>
    <row r="58" spans="1:18" s="30" customFormat="1" ht="26.25" customHeight="1" x14ac:dyDescent="0.25">
      <c r="A58" s="22">
        <v>47</v>
      </c>
      <c r="B58" s="23" t="s">
        <v>22</v>
      </c>
      <c r="C58" s="23" t="s">
        <v>76</v>
      </c>
      <c r="D58" s="25"/>
      <c r="E58" s="22">
        <v>23</v>
      </c>
      <c r="F58" s="26" t="s">
        <v>79</v>
      </c>
      <c r="G58" s="26">
        <v>0.71</v>
      </c>
      <c r="H58" s="26">
        <v>650</v>
      </c>
      <c r="I58" s="42">
        <f t="shared" si="1"/>
        <v>0.203125</v>
      </c>
      <c r="J58" s="42">
        <f t="shared" si="2"/>
        <v>14950</v>
      </c>
      <c r="K58" s="42">
        <v>0.82005000000000006</v>
      </c>
      <c r="L58" s="35">
        <f t="shared" si="3"/>
        <v>1.0231750000000002</v>
      </c>
      <c r="M58" s="35">
        <f t="shared" si="4"/>
        <v>23.533025000000002</v>
      </c>
      <c r="N58" s="27" t="s">
        <v>94</v>
      </c>
      <c r="O58" s="27" t="s">
        <v>93</v>
      </c>
      <c r="P58" s="22"/>
      <c r="Q58" s="28"/>
      <c r="R58" s="29"/>
    </row>
    <row r="59" spans="1:18" s="30" customFormat="1" ht="26.25" customHeight="1" x14ac:dyDescent="0.25">
      <c r="A59" s="22">
        <v>48</v>
      </c>
      <c r="B59" s="31" t="s">
        <v>23</v>
      </c>
      <c r="C59" s="23" t="s">
        <v>41</v>
      </c>
      <c r="D59" s="25"/>
      <c r="E59" s="22">
        <v>62</v>
      </c>
      <c r="F59" s="26" t="s">
        <v>79</v>
      </c>
      <c r="G59" s="26">
        <v>0.22</v>
      </c>
      <c r="H59" s="26">
        <v>650</v>
      </c>
      <c r="I59" s="42">
        <f t="shared" si="1"/>
        <v>0.203125</v>
      </c>
      <c r="J59" s="42">
        <f t="shared" si="2"/>
        <v>40300</v>
      </c>
      <c r="K59" s="42">
        <v>0.25410000000000005</v>
      </c>
      <c r="L59" s="35">
        <f t="shared" si="3"/>
        <v>0.45722500000000005</v>
      </c>
      <c r="M59" s="35">
        <f t="shared" si="4"/>
        <v>28.347950000000004</v>
      </c>
      <c r="N59" s="27" t="s">
        <v>94</v>
      </c>
      <c r="O59" s="27" t="s">
        <v>93</v>
      </c>
      <c r="P59" s="22"/>
      <c r="Q59" s="28"/>
      <c r="R59" s="29"/>
    </row>
    <row r="60" spans="1:18" s="30" customFormat="1" ht="26.25" customHeight="1" x14ac:dyDescent="0.25">
      <c r="A60" s="22">
        <v>49</v>
      </c>
      <c r="B60" s="23" t="s">
        <v>22</v>
      </c>
      <c r="C60" s="23" t="s">
        <v>77</v>
      </c>
      <c r="D60" s="25"/>
      <c r="E60" s="22">
        <v>2</v>
      </c>
      <c r="F60" s="26" t="s">
        <v>79</v>
      </c>
      <c r="G60" s="36">
        <v>1.2</v>
      </c>
      <c r="H60" s="26">
        <v>650</v>
      </c>
      <c r="I60" s="42">
        <f t="shared" si="1"/>
        <v>0.203125</v>
      </c>
      <c r="J60" s="42">
        <f t="shared" si="2"/>
        <v>1300</v>
      </c>
      <c r="K60" s="42">
        <v>1.3860000000000001</v>
      </c>
      <c r="L60" s="35">
        <f t="shared" si="3"/>
        <v>1.5891250000000001</v>
      </c>
      <c r="M60" s="35">
        <f t="shared" si="4"/>
        <v>3.1782500000000002</v>
      </c>
      <c r="N60" s="27" t="s">
        <v>96</v>
      </c>
      <c r="O60" s="27" t="s">
        <v>96</v>
      </c>
      <c r="P60" s="22"/>
      <c r="Q60" s="28"/>
      <c r="R60" s="29"/>
    </row>
    <row r="61" spans="1:18" s="30" customFormat="1" ht="26.25" customHeight="1" x14ac:dyDescent="0.25">
      <c r="A61" s="22">
        <v>50</v>
      </c>
      <c r="B61" s="23" t="s">
        <v>22</v>
      </c>
      <c r="C61" s="23" t="s">
        <v>33</v>
      </c>
      <c r="D61" s="25"/>
      <c r="E61" s="22">
        <v>1</v>
      </c>
      <c r="F61" s="26" t="s">
        <v>80</v>
      </c>
      <c r="G61" s="26">
        <v>0.71</v>
      </c>
      <c r="H61" s="26">
        <v>650</v>
      </c>
      <c r="I61" s="42">
        <f t="shared" si="1"/>
        <v>0.203125</v>
      </c>
      <c r="J61" s="42">
        <f t="shared" si="2"/>
        <v>650</v>
      </c>
      <c r="K61" s="42">
        <v>0.82005000000000006</v>
      </c>
      <c r="L61" s="35">
        <f t="shared" si="3"/>
        <v>1.0231750000000002</v>
      </c>
      <c r="M61" s="35">
        <f t="shared" si="4"/>
        <v>1.0231750000000002</v>
      </c>
      <c r="N61" s="27" t="s">
        <v>94</v>
      </c>
      <c r="O61" s="27" t="s">
        <v>93</v>
      </c>
      <c r="P61" s="22"/>
      <c r="Q61" s="28"/>
      <c r="R61" s="29"/>
    </row>
    <row r="62" spans="1:18" s="30" customFormat="1" ht="26.25" customHeight="1" x14ac:dyDescent="0.25">
      <c r="A62" s="22">
        <v>51</v>
      </c>
      <c r="B62" s="23" t="s">
        <v>22</v>
      </c>
      <c r="C62" s="31" t="s">
        <v>34</v>
      </c>
      <c r="D62" s="32"/>
      <c r="E62" s="22">
        <v>1</v>
      </c>
      <c r="F62" s="22" t="s">
        <v>80</v>
      </c>
      <c r="G62" s="36">
        <v>1.5</v>
      </c>
      <c r="H62" s="26">
        <v>650</v>
      </c>
      <c r="I62" s="42">
        <f t="shared" si="1"/>
        <v>0.203125</v>
      </c>
      <c r="J62" s="42">
        <f t="shared" si="2"/>
        <v>650</v>
      </c>
      <c r="K62" s="42">
        <v>1.7325000000000002</v>
      </c>
      <c r="L62" s="35">
        <f t="shared" si="3"/>
        <v>1.9356250000000002</v>
      </c>
      <c r="M62" s="35">
        <f t="shared" si="4"/>
        <v>1.9356250000000002</v>
      </c>
      <c r="N62" s="33" t="s">
        <v>96</v>
      </c>
      <c r="O62" s="33" t="s">
        <v>96</v>
      </c>
      <c r="P62" s="34"/>
    </row>
    <row r="63" spans="1:18" s="30" customFormat="1" ht="26.25" customHeight="1" x14ac:dyDescent="0.25">
      <c r="A63" s="22">
        <v>52</v>
      </c>
      <c r="B63" s="23" t="s">
        <v>21</v>
      </c>
      <c r="C63" s="31" t="s">
        <v>31</v>
      </c>
      <c r="D63" s="32"/>
      <c r="E63" s="22">
        <v>26</v>
      </c>
      <c r="F63" s="22" t="s">
        <v>78</v>
      </c>
      <c r="G63" s="22">
        <v>3.78</v>
      </c>
      <c r="H63" s="26">
        <v>650</v>
      </c>
      <c r="I63" s="42">
        <f t="shared" si="1"/>
        <v>0.203125</v>
      </c>
      <c r="J63" s="42">
        <f t="shared" si="2"/>
        <v>16900</v>
      </c>
      <c r="K63" s="42">
        <v>4.3659000000000008</v>
      </c>
      <c r="L63" s="35">
        <f t="shared" si="3"/>
        <v>4.5690250000000008</v>
      </c>
      <c r="M63" s="35">
        <f t="shared" si="4"/>
        <v>118.79465000000002</v>
      </c>
      <c r="N63" s="33" t="s">
        <v>92</v>
      </c>
      <c r="O63" s="33" t="s">
        <v>93</v>
      </c>
      <c r="P63" s="34"/>
    </row>
    <row r="64" spans="1:18" s="30" customFormat="1" ht="26.25" customHeight="1" x14ac:dyDescent="0.25">
      <c r="A64" s="22">
        <v>53</v>
      </c>
      <c r="B64" s="23" t="s">
        <v>20</v>
      </c>
      <c r="C64" s="31" t="s">
        <v>30</v>
      </c>
      <c r="D64" s="32"/>
      <c r="E64" s="22">
        <v>16</v>
      </c>
      <c r="F64" s="22" t="s">
        <v>78</v>
      </c>
      <c r="G64" s="22">
        <v>4.42</v>
      </c>
      <c r="H64" s="26">
        <v>650</v>
      </c>
      <c r="I64" s="42">
        <f t="shared" si="1"/>
        <v>0.203125</v>
      </c>
      <c r="J64" s="42">
        <f t="shared" si="2"/>
        <v>10400</v>
      </c>
      <c r="K64" s="42">
        <v>5.1051000000000002</v>
      </c>
      <c r="L64" s="35">
        <f t="shared" si="3"/>
        <v>5.3082250000000002</v>
      </c>
      <c r="M64" s="35">
        <f t="shared" si="4"/>
        <v>84.931600000000003</v>
      </c>
      <c r="N64" s="33" t="s">
        <v>92</v>
      </c>
      <c r="O64" s="33" t="s">
        <v>93</v>
      </c>
      <c r="P64" s="34"/>
    </row>
    <row r="65" spans="1:16" s="30" customFormat="1" ht="26.25" customHeight="1" x14ac:dyDescent="0.25">
      <c r="A65" s="22">
        <v>54</v>
      </c>
      <c r="B65" s="23" t="s">
        <v>19</v>
      </c>
      <c r="C65" s="31" t="s">
        <v>29</v>
      </c>
      <c r="D65" s="32"/>
      <c r="E65" s="22">
        <v>53.5</v>
      </c>
      <c r="F65" s="22" t="s">
        <v>78</v>
      </c>
      <c r="G65" s="22">
        <v>5.01</v>
      </c>
      <c r="H65" s="26">
        <v>650</v>
      </c>
      <c r="I65" s="42">
        <f t="shared" si="1"/>
        <v>0.203125</v>
      </c>
      <c r="J65" s="42">
        <f t="shared" si="2"/>
        <v>34775</v>
      </c>
      <c r="K65" s="42">
        <v>5.7865500000000001</v>
      </c>
      <c r="L65" s="35">
        <f t="shared" si="3"/>
        <v>5.9896750000000001</v>
      </c>
      <c r="M65" s="35">
        <f t="shared" si="4"/>
        <v>320.44761249999999</v>
      </c>
      <c r="N65" s="33" t="s">
        <v>92</v>
      </c>
      <c r="O65" s="33" t="s">
        <v>93</v>
      </c>
      <c r="P65" s="34"/>
    </row>
    <row r="66" spans="1:16" s="30" customFormat="1" ht="26.25" customHeight="1" x14ac:dyDescent="0.25">
      <c r="A66" s="22">
        <v>55</v>
      </c>
      <c r="B66" s="23" t="s">
        <v>17</v>
      </c>
      <c r="C66" s="31" t="s">
        <v>85</v>
      </c>
      <c r="D66" s="32"/>
      <c r="E66" s="22">
        <v>21.5</v>
      </c>
      <c r="F66" s="22" t="s">
        <v>78</v>
      </c>
      <c r="G66" s="22">
        <v>20.61</v>
      </c>
      <c r="H66" s="26">
        <v>650</v>
      </c>
      <c r="I66" s="42">
        <f t="shared" si="1"/>
        <v>0.203125</v>
      </c>
      <c r="J66" s="42">
        <f t="shared" si="2"/>
        <v>13975</v>
      </c>
      <c r="K66" s="42">
        <v>23.804550000000003</v>
      </c>
      <c r="L66" s="35">
        <f t="shared" si="3"/>
        <v>24.007675000000003</v>
      </c>
      <c r="M66" s="35">
        <f t="shared" si="4"/>
        <v>516.1650125000001</v>
      </c>
      <c r="N66" s="33" t="s">
        <v>92</v>
      </c>
      <c r="O66" s="33" t="s">
        <v>93</v>
      </c>
      <c r="P66" s="34"/>
    </row>
    <row r="67" spans="1:16" s="30" customFormat="1" ht="26.25" customHeight="1" x14ac:dyDescent="0.25">
      <c r="A67" s="22">
        <v>56</v>
      </c>
      <c r="B67" s="23" t="s">
        <v>22</v>
      </c>
      <c r="C67" s="31" t="s">
        <v>86</v>
      </c>
      <c r="D67" s="32"/>
      <c r="E67" s="22">
        <v>2</v>
      </c>
      <c r="F67" s="22" t="s">
        <v>87</v>
      </c>
      <c r="G67" s="22">
        <v>0.47</v>
      </c>
      <c r="H67" s="26">
        <v>650</v>
      </c>
      <c r="I67" s="42">
        <f t="shared" si="1"/>
        <v>0.203125</v>
      </c>
      <c r="J67" s="42">
        <f t="shared" si="2"/>
        <v>1300</v>
      </c>
      <c r="K67" s="42">
        <v>0.54285000000000005</v>
      </c>
      <c r="L67" s="35">
        <f t="shared" si="3"/>
        <v>0.74597500000000005</v>
      </c>
      <c r="M67" s="35">
        <f t="shared" si="4"/>
        <v>1.4919500000000001</v>
      </c>
      <c r="N67" s="33" t="s">
        <v>94</v>
      </c>
      <c r="O67" s="33" t="s">
        <v>93</v>
      </c>
      <c r="P67" s="34"/>
    </row>
    <row r="68" spans="1:16" s="30" customFormat="1" ht="26.25" customHeight="1" x14ac:dyDescent="0.25">
      <c r="A68" s="22">
        <v>57</v>
      </c>
      <c r="B68" s="23" t="s">
        <v>23</v>
      </c>
      <c r="C68" s="31" t="s">
        <v>41</v>
      </c>
      <c r="D68" s="32"/>
      <c r="E68" s="22">
        <v>2</v>
      </c>
      <c r="F68" s="22" t="s">
        <v>87</v>
      </c>
      <c r="G68" s="22">
        <v>0.22</v>
      </c>
      <c r="H68" s="26">
        <v>650</v>
      </c>
      <c r="I68" s="42">
        <f t="shared" si="1"/>
        <v>0.203125</v>
      </c>
      <c r="J68" s="42">
        <f t="shared" si="2"/>
        <v>1300</v>
      </c>
      <c r="K68" s="42">
        <v>0.25410000000000005</v>
      </c>
      <c r="L68" s="35">
        <f t="shared" si="3"/>
        <v>0.45722500000000005</v>
      </c>
      <c r="M68" s="35">
        <f t="shared" si="4"/>
        <v>0.9144500000000001</v>
      </c>
      <c r="N68" s="33" t="s">
        <v>94</v>
      </c>
      <c r="O68" s="33" t="s">
        <v>93</v>
      </c>
      <c r="P68" s="34"/>
    </row>
    <row r="69" spans="1:16" s="30" customFormat="1" ht="26.25" customHeight="1" x14ac:dyDescent="0.25">
      <c r="A69" s="22">
        <v>58</v>
      </c>
      <c r="B69" s="23" t="s">
        <v>22</v>
      </c>
      <c r="C69" s="31" t="s">
        <v>88</v>
      </c>
      <c r="D69" s="32"/>
      <c r="E69" s="22">
        <v>1</v>
      </c>
      <c r="F69" s="22" t="s">
        <v>87</v>
      </c>
      <c r="G69" s="22">
        <v>0.72</v>
      </c>
      <c r="H69" s="26">
        <v>650</v>
      </c>
      <c r="I69" s="42">
        <f t="shared" si="1"/>
        <v>0.203125</v>
      </c>
      <c r="J69" s="42">
        <f t="shared" si="2"/>
        <v>650</v>
      </c>
      <c r="K69" s="42">
        <v>0.83160000000000012</v>
      </c>
      <c r="L69" s="35">
        <f t="shared" si="3"/>
        <v>1.0347250000000001</v>
      </c>
      <c r="M69" s="35">
        <f t="shared" si="4"/>
        <v>1.0347250000000001</v>
      </c>
      <c r="N69" s="33" t="s">
        <v>94</v>
      </c>
      <c r="O69" s="33" t="s">
        <v>93</v>
      </c>
      <c r="P69" s="34"/>
    </row>
    <row r="70" spans="1:16" s="30" customFormat="1" ht="26.25" customHeight="1" x14ac:dyDescent="0.25">
      <c r="A70" s="22">
        <v>59</v>
      </c>
      <c r="B70" s="23" t="s">
        <v>22</v>
      </c>
      <c r="C70" s="31" t="s">
        <v>73</v>
      </c>
      <c r="D70" s="32"/>
      <c r="E70" s="22">
        <v>1</v>
      </c>
      <c r="F70" s="22" t="s">
        <v>87</v>
      </c>
      <c r="G70" s="22">
        <v>0.73</v>
      </c>
      <c r="H70" s="26">
        <v>650</v>
      </c>
      <c r="I70" s="42">
        <f t="shared" si="1"/>
        <v>0.203125</v>
      </c>
      <c r="J70" s="42">
        <f t="shared" si="2"/>
        <v>650</v>
      </c>
      <c r="K70" s="42">
        <v>0.84315000000000007</v>
      </c>
      <c r="L70" s="35">
        <f t="shared" si="3"/>
        <v>1.0462750000000001</v>
      </c>
      <c r="M70" s="35">
        <f t="shared" si="4"/>
        <v>1.0462750000000001</v>
      </c>
      <c r="N70" s="33" t="s">
        <v>94</v>
      </c>
      <c r="O70" s="33" t="s">
        <v>93</v>
      </c>
      <c r="P70" s="34"/>
    </row>
    <row r="71" spans="1:16" s="30" customFormat="1" ht="26.25" customHeight="1" x14ac:dyDescent="0.25">
      <c r="A71" s="22">
        <v>60</v>
      </c>
      <c r="B71" s="23" t="s">
        <v>23</v>
      </c>
      <c r="C71" s="31" t="s">
        <v>40</v>
      </c>
      <c r="D71" s="32"/>
      <c r="E71" s="22">
        <v>2</v>
      </c>
      <c r="F71" s="22" t="s">
        <v>87</v>
      </c>
      <c r="G71" s="22">
        <v>0.26</v>
      </c>
      <c r="H71" s="26">
        <v>650</v>
      </c>
      <c r="I71" s="42">
        <f t="shared" si="1"/>
        <v>0.203125</v>
      </c>
      <c r="J71" s="42">
        <f t="shared" si="2"/>
        <v>1300</v>
      </c>
      <c r="K71" s="42">
        <v>0.30030000000000007</v>
      </c>
      <c r="L71" s="35">
        <f t="shared" si="3"/>
        <v>0.50342500000000001</v>
      </c>
      <c r="M71" s="35">
        <f t="shared" si="4"/>
        <v>1.00685</v>
      </c>
      <c r="N71" s="33" t="s">
        <v>94</v>
      </c>
      <c r="O71" s="33" t="s">
        <v>93</v>
      </c>
      <c r="P71" s="34"/>
    </row>
    <row r="72" spans="1:16" s="30" customFormat="1" ht="26.25" customHeight="1" x14ac:dyDescent="0.25">
      <c r="A72" s="22">
        <v>61</v>
      </c>
      <c r="B72" s="23" t="s">
        <v>22</v>
      </c>
      <c r="C72" s="31" t="s">
        <v>89</v>
      </c>
      <c r="D72" s="32"/>
      <c r="E72" s="22">
        <v>7</v>
      </c>
      <c r="F72" s="22" t="s">
        <v>87</v>
      </c>
      <c r="G72" s="22">
        <v>0.81</v>
      </c>
      <c r="H72" s="26">
        <v>650</v>
      </c>
      <c r="I72" s="42">
        <f t="shared" si="1"/>
        <v>0.203125</v>
      </c>
      <c r="J72" s="42">
        <f t="shared" si="2"/>
        <v>4550</v>
      </c>
      <c r="K72" s="42">
        <v>0.93555000000000021</v>
      </c>
      <c r="L72" s="35">
        <f t="shared" si="3"/>
        <v>1.1386750000000001</v>
      </c>
      <c r="M72" s="35">
        <f t="shared" si="4"/>
        <v>7.9707250000000007</v>
      </c>
      <c r="N72" s="33" t="s">
        <v>94</v>
      </c>
      <c r="O72" s="33" t="s">
        <v>93</v>
      </c>
      <c r="P72" s="34"/>
    </row>
    <row r="73" spans="1:16" s="30" customFormat="1" ht="26.25" customHeight="1" x14ac:dyDescent="0.25">
      <c r="A73" s="22">
        <v>62</v>
      </c>
      <c r="B73" s="23" t="s">
        <v>22</v>
      </c>
      <c r="C73" s="31" t="s">
        <v>70</v>
      </c>
      <c r="D73" s="32"/>
      <c r="E73" s="22">
        <v>5</v>
      </c>
      <c r="F73" s="22" t="s">
        <v>87</v>
      </c>
      <c r="G73" s="22">
        <v>1.28</v>
      </c>
      <c r="H73" s="26">
        <v>650</v>
      </c>
      <c r="I73" s="42">
        <f t="shared" si="1"/>
        <v>0.203125</v>
      </c>
      <c r="J73" s="42">
        <f t="shared" si="2"/>
        <v>3250</v>
      </c>
      <c r="K73" s="42">
        <v>1.4784000000000002</v>
      </c>
      <c r="L73" s="35">
        <f t="shared" si="3"/>
        <v>1.6815250000000002</v>
      </c>
      <c r="M73" s="35">
        <f t="shared" si="4"/>
        <v>8.4076250000000012</v>
      </c>
      <c r="N73" s="33" t="s">
        <v>95</v>
      </c>
      <c r="O73" s="33" t="s">
        <v>93</v>
      </c>
      <c r="P73" s="34"/>
    </row>
    <row r="74" spans="1:16" s="30" customFormat="1" ht="26.25" customHeight="1" x14ac:dyDescent="0.25">
      <c r="A74" s="22">
        <v>63</v>
      </c>
      <c r="B74" s="23" t="s">
        <v>23</v>
      </c>
      <c r="C74" s="31" t="s">
        <v>39</v>
      </c>
      <c r="D74" s="32"/>
      <c r="E74" s="22">
        <v>12</v>
      </c>
      <c r="F74" s="22" t="s">
        <v>87</v>
      </c>
      <c r="G74" s="22">
        <v>0.43</v>
      </c>
      <c r="H74" s="26">
        <v>650</v>
      </c>
      <c r="I74" s="42">
        <f t="shared" si="1"/>
        <v>0.203125</v>
      </c>
      <c r="J74" s="42">
        <f t="shared" si="2"/>
        <v>7800</v>
      </c>
      <c r="K74" s="42">
        <v>0.49665000000000004</v>
      </c>
      <c r="L74" s="35">
        <f t="shared" si="3"/>
        <v>0.69977500000000004</v>
      </c>
      <c r="M74" s="35">
        <f t="shared" si="4"/>
        <v>8.3973000000000013</v>
      </c>
      <c r="N74" s="33" t="s">
        <v>94</v>
      </c>
      <c r="O74" s="33" t="s">
        <v>93</v>
      </c>
      <c r="P74" s="34"/>
    </row>
    <row r="75" spans="1:16" s="30" customFormat="1" ht="26.25" customHeight="1" x14ac:dyDescent="0.25">
      <c r="A75" s="22">
        <v>64</v>
      </c>
      <c r="B75" s="23" t="s">
        <v>22</v>
      </c>
      <c r="C75" s="31" t="s">
        <v>90</v>
      </c>
      <c r="D75" s="32"/>
      <c r="E75" s="22">
        <v>2</v>
      </c>
      <c r="F75" s="22" t="s">
        <v>87</v>
      </c>
      <c r="G75" s="22">
        <v>2.04</v>
      </c>
      <c r="H75" s="26">
        <v>650</v>
      </c>
      <c r="I75" s="42">
        <f t="shared" si="1"/>
        <v>0.203125</v>
      </c>
      <c r="J75" s="42">
        <f t="shared" si="2"/>
        <v>1300</v>
      </c>
      <c r="K75" s="42">
        <v>2.3562000000000003</v>
      </c>
      <c r="L75" s="35">
        <f t="shared" si="3"/>
        <v>2.5593250000000003</v>
      </c>
      <c r="M75" s="35">
        <f t="shared" si="4"/>
        <v>5.1186500000000006</v>
      </c>
      <c r="N75" s="33" t="s">
        <v>94</v>
      </c>
      <c r="O75" s="33" t="s">
        <v>93</v>
      </c>
      <c r="P75" s="34"/>
    </row>
    <row r="76" spans="1:16" s="30" customFormat="1" ht="26.25" customHeight="1" x14ac:dyDescent="0.25">
      <c r="A76" s="22">
        <v>65</v>
      </c>
      <c r="B76" s="23" t="s">
        <v>22</v>
      </c>
      <c r="C76" s="31" t="s">
        <v>91</v>
      </c>
      <c r="D76" s="32"/>
      <c r="E76" s="22">
        <v>2</v>
      </c>
      <c r="F76" s="22" t="s">
        <v>87</v>
      </c>
      <c r="G76" s="22">
        <v>3.2</v>
      </c>
      <c r="H76" s="26">
        <v>650</v>
      </c>
      <c r="I76" s="42">
        <f t="shared" si="1"/>
        <v>0.203125</v>
      </c>
      <c r="J76" s="42">
        <f t="shared" si="2"/>
        <v>1300</v>
      </c>
      <c r="K76" s="42">
        <v>3.6960000000000006</v>
      </c>
      <c r="L76" s="35">
        <f t="shared" si="3"/>
        <v>3.8991250000000006</v>
      </c>
      <c r="M76" s="35">
        <f t="shared" ref="M76:M77" si="5">L76*E76</f>
        <v>7.7982500000000012</v>
      </c>
      <c r="N76" s="33" t="s">
        <v>94</v>
      </c>
      <c r="O76" s="33" t="s">
        <v>93</v>
      </c>
      <c r="P76" s="34"/>
    </row>
    <row r="77" spans="1:16" s="30" customFormat="1" ht="26.25" customHeight="1" x14ac:dyDescent="0.25">
      <c r="A77" s="22">
        <v>66</v>
      </c>
      <c r="B77" s="23" t="s">
        <v>23</v>
      </c>
      <c r="C77" s="31" t="s">
        <v>35</v>
      </c>
      <c r="D77" s="32"/>
      <c r="E77" s="22">
        <v>4</v>
      </c>
      <c r="F77" s="22" t="s">
        <v>87</v>
      </c>
      <c r="G77" s="22">
        <v>1.17</v>
      </c>
      <c r="H77" s="26">
        <v>650</v>
      </c>
      <c r="I77" s="42">
        <f t="shared" ref="I77" si="6">H77/3200</f>
        <v>0.203125</v>
      </c>
      <c r="J77" s="42">
        <f t="shared" ref="J77" si="7">H77*E77</f>
        <v>2600</v>
      </c>
      <c r="K77" s="42">
        <v>1.3513500000000001</v>
      </c>
      <c r="L77" s="35">
        <f t="shared" si="3"/>
        <v>1.5544750000000001</v>
      </c>
      <c r="M77" s="37">
        <f t="shared" si="5"/>
        <v>6.2179000000000002</v>
      </c>
      <c r="N77" s="33" t="s">
        <v>94</v>
      </c>
      <c r="O77" s="33" t="s">
        <v>93</v>
      </c>
      <c r="P77" s="34"/>
    </row>
    <row r="78" spans="1:16" ht="30.75" customHeight="1" x14ac:dyDescent="0.25">
      <c r="H78" s="6">
        <f>SUM(H12:H77)</f>
        <v>42900</v>
      </c>
      <c r="J78" s="43">
        <f>SUM(J12:J77)</f>
        <v>525798</v>
      </c>
      <c r="K78" s="43"/>
      <c r="L78" s="11" t="s">
        <v>97</v>
      </c>
      <c r="M78" s="38">
        <f>SUM(M12:M77)</f>
        <v>3508.525670999999</v>
      </c>
    </row>
  </sheetData>
  <autoFilter ref="A11:R63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showGridLines="0" tabSelected="1" topLeftCell="A73" zoomScaleNormal="100" workbookViewId="0">
      <selection activeCell="H87" sqref="G87:H87"/>
    </sheetView>
  </sheetViews>
  <sheetFormatPr defaultRowHeight="15" x14ac:dyDescent="0.25"/>
  <cols>
    <col min="1" max="1" width="4" customWidth="1"/>
    <col min="2" max="2" width="28.7109375" customWidth="1"/>
    <col min="3" max="3" width="25.42578125" customWidth="1"/>
    <col min="4" max="4" width="14.5703125" style="6" customWidth="1"/>
    <col min="5" max="5" width="9.140625" style="6" customWidth="1"/>
    <col min="6" max="10" width="15.28515625" style="6" customWidth="1"/>
    <col min="11" max="11" width="17.7109375" style="6" customWidth="1"/>
    <col min="12" max="12" width="14.5703125" style="6" customWidth="1"/>
    <col min="13" max="14" width="12.7109375" style="6" customWidth="1"/>
    <col min="15" max="15" width="41.5703125" customWidth="1"/>
  </cols>
  <sheetData>
    <row r="1" spans="1:17" ht="17.25" customHeight="1" x14ac:dyDescent="0.25">
      <c r="A1" s="8" t="s">
        <v>3</v>
      </c>
      <c r="B1" s="1"/>
      <c r="C1" s="10" t="s">
        <v>42</v>
      </c>
      <c r="D1" s="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7" ht="15.75" customHeight="1" x14ac:dyDescent="0.25">
      <c r="A2" s="8" t="s">
        <v>14</v>
      </c>
      <c r="B2" s="1"/>
      <c r="C2" s="10" t="s">
        <v>43</v>
      </c>
      <c r="D2" s="2"/>
      <c r="E2" s="62"/>
      <c r="F2" s="62"/>
      <c r="G2" s="62"/>
      <c r="H2" s="62"/>
      <c r="I2" s="62"/>
      <c r="J2" s="62"/>
      <c r="K2" s="62"/>
      <c r="L2" s="62"/>
      <c r="M2" s="62"/>
      <c r="N2" s="62"/>
      <c r="O2" s="63"/>
    </row>
    <row r="3" spans="1:17" ht="15.75" customHeight="1" x14ac:dyDescent="0.25">
      <c r="A3" s="8" t="s">
        <v>4</v>
      </c>
      <c r="B3" s="39"/>
      <c r="C3" s="17" t="s">
        <v>15</v>
      </c>
      <c r="D3" s="2"/>
      <c r="E3" s="39"/>
      <c r="F3" s="39"/>
      <c r="G3" s="39"/>
      <c r="H3" s="61"/>
      <c r="I3" s="40"/>
      <c r="J3" s="40"/>
      <c r="K3" s="39"/>
      <c r="L3" s="39"/>
      <c r="M3" s="39"/>
      <c r="N3" s="39"/>
    </row>
    <row r="4" spans="1:17" ht="15.75" customHeight="1" x14ac:dyDescent="0.25">
      <c r="A4" s="8" t="s">
        <v>5</v>
      </c>
      <c r="B4" s="39"/>
      <c r="C4" s="10" t="s">
        <v>15</v>
      </c>
      <c r="D4" s="2"/>
      <c r="E4" s="4"/>
      <c r="F4" s="4"/>
      <c r="G4" s="4"/>
      <c r="H4" s="4"/>
      <c r="I4" s="4"/>
      <c r="J4" s="4"/>
      <c r="K4" s="4" t="s">
        <v>100</v>
      </c>
      <c r="L4" s="4"/>
      <c r="M4" s="4"/>
      <c r="N4" s="4"/>
    </row>
    <row r="5" spans="1:17" ht="15.75" x14ac:dyDescent="0.25">
      <c r="A5" s="8" t="s">
        <v>6</v>
      </c>
      <c r="B5" s="10"/>
      <c r="C5" s="10"/>
      <c r="D5" s="5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7" ht="15.75" x14ac:dyDescent="0.25">
      <c r="A6" s="8" t="s">
        <v>10</v>
      </c>
      <c r="B6" s="10"/>
      <c r="C6" s="10"/>
      <c r="D6" s="5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7" ht="15.75" x14ac:dyDescent="0.25">
      <c r="A7" s="8" t="s">
        <v>13</v>
      </c>
      <c r="B7" s="10"/>
      <c r="C7" s="10"/>
      <c r="D7" s="5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7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7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7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P10" s="12"/>
      <c r="Q10" s="12"/>
    </row>
    <row r="11" spans="1:17" ht="32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9" t="s">
        <v>44</v>
      </c>
      <c r="G11" s="19"/>
      <c r="H11" s="19"/>
      <c r="I11" s="19"/>
      <c r="J11" s="19"/>
      <c r="K11" s="19" t="s">
        <v>81</v>
      </c>
      <c r="L11" s="19" t="s">
        <v>82</v>
      </c>
      <c r="M11" s="19" t="s">
        <v>83</v>
      </c>
      <c r="N11" s="16" t="s">
        <v>84</v>
      </c>
      <c r="O11" s="16" t="s">
        <v>9</v>
      </c>
      <c r="P11" s="13"/>
      <c r="Q11" s="12"/>
    </row>
    <row r="12" spans="1:17" s="30" customFormat="1" ht="26.25" customHeight="1" x14ac:dyDescent="0.25">
      <c r="A12" s="22">
        <v>1</v>
      </c>
      <c r="B12" s="23" t="s">
        <v>16</v>
      </c>
      <c r="C12" s="24" t="s">
        <v>45</v>
      </c>
      <c r="D12" s="25"/>
      <c r="E12" s="22">
        <v>37</v>
      </c>
      <c r="F12" s="26" t="s">
        <v>78</v>
      </c>
      <c r="G12" s="26">
        <v>10.33</v>
      </c>
      <c r="H12" s="26">
        <f>G12*E12</f>
        <v>382.21</v>
      </c>
      <c r="I12" s="45">
        <v>0.2</v>
      </c>
      <c r="J12" s="45">
        <v>11.931150000000002</v>
      </c>
      <c r="K12" s="35">
        <f>J12+I12</f>
        <v>12.131150000000002</v>
      </c>
      <c r="L12" s="35">
        <f>K12*E12</f>
        <v>448.85255000000006</v>
      </c>
      <c r="M12" s="27" t="s">
        <v>98</v>
      </c>
      <c r="N12" s="27" t="s">
        <v>93</v>
      </c>
      <c r="O12" s="22"/>
      <c r="P12" s="28"/>
      <c r="Q12" s="29"/>
    </row>
    <row r="13" spans="1:17" s="30" customFormat="1" ht="26.25" customHeight="1" x14ac:dyDescent="0.25">
      <c r="A13" s="22">
        <v>2</v>
      </c>
      <c r="B13" s="23" t="s">
        <v>16</v>
      </c>
      <c r="C13" s="24" t="s">
        <v>24</v>
      </c>
      <c r="D13" s="25"/>
      <c r="E13" s="22">
        <v>1.5</v>
      </c>
      <c r="F13" s="26" t="s">
        <v>78</v>
      </c>
      <c r="G13" s="26">
        <v>7.96</v>
      </c>
      <c r="H13" s="26">
        <f t="shared" ref="H13:H76" si="0">G13*E13</f>
        <v>11.94</v>
      </c>
      <c r="I13" s="45">
        <v>0.2</v>
      </c>
      <c r="J13" s="45">
        <v>9.1938000000000013</v>
      </c>
      <c r="K13" s="35">
        <f>J13+I13</f>
        <v>9.3938000000000006</v>
      </c>
      <c r="L13" s="35">
        <f t="shared" ref="L13:L76" si="1">K13*E13</f>
        <v>14.090700000000002</v>
      </c>
      <c r="M13" s="27" t="s">
        <v>98</v>
      </c>
      <c r="N13" s="27" t="s">
        <v>93</v>
      </c>
      <c r="O13" s="22"/>
      <c r="P13" s="28"/>
      <c r="Q13" s="29"/>
    </row>
    <row r="14" spans="1:17" s="30" customFormat="1" ht="26.25" customHeight="1" x14ac:dyDescent="0.25">
      <c r="A14" s="22">
        <v>3</v>
      </c>
      <c r="B14" s="23" t="s">
        <v>17</v>
      </c>
      <c r="C14" s="24" t="s">
        <v>25</v>
      </c>
      <c r="D14" s="25"/>
      <c r="E14" s="22">
        <v>1.73</v>
      </c>
      <c r="F14" s="26" t="s">
        <v>78</v>
      </c>
      <c r="G14" s="26">
        <v>14.12</v>
      </c>
      <c r="H14" s="26">
        <f t="shared" si="0"/>
        <v>24.427599999999998</v>
      </c>
      <c r="I14" s="45">
        <v>0.2</v>
      </c>
      <c r="J14" s="45">
        <v>16.308600000000002</v>
      </c>
      <c r="K14" s="35">
        <f t="shared" ref="K14:K77" si="2">J14+I14</f>
        <v>16.508600000000001</v>
      </c>
      <c r="L14" s="35">
        <f t="shared" si="1"/>
        <v>28.559878000000001</v>
      </c>
      <c r="M14" s="27" t="s">
        <v>98</v>
      </c>
      <c r="N14" s="27" t="s">
        <v>93</v>
      </c>
      <c r="O14" s="22"/>
      <c r="P14" s="28"/>
      <c r="Q14" s="29"/>
    </row>
    <row r="15" spans="1:17" s="30" customFormat="1" ht="26.25" customHeight="1" x14ac:dyDescent="0.25">
      <c r="A15" s="22">
        <v>4</v>
      </c>
      <c r="B15" s="23" t="s">
        <v>17</v>
      </c>
      <c r="C15" s="24" t="s">
        <v>26</v>
      </c>
      <c r="D15" s="25"/>
      <c r="E15" s="22">
        <v>5.5</v>
      </c>
      <c r="F15" s="26" t="s">
        <v>78</v>
      </c>
      <c r="G15" s="26">
        <v>5.73</v>
      </c>
      <c r="H15" s="26">
        <f t="shared" si="0"/>
        <v>31.515000000000001</v>
      </c>
      <c r="I15" s="45">
        <v>0.2</v>
      </c>
      <c r="J15" s="45">
        <v>6.6181500000000009</v>
      </c>
      <c r="K15" s="35">
        <f t="shared" si="2"/>
        <v>6.818150000000001</v>
      </c>
      <c r="L15" s="35">
        <f t="shared" si="1"/>
        <v>37.499825000000008</v>
      </c>
      <c r="M15" s="27" t="s">
        <v>98</v>
      </c>
      <c r="N15" s="27" t="s">
        <v>93</v>
      </c>
      <c r="O15" s="22"/>
      <c r="P15" s="28"/>
      <c r="Q15" s="29"/>
    </row>
    <row r="16" spans="1:17" s="30" customFormat="1" ht="26.25" customHeight="1" x14ac:dyDescent="0.25">
      <c r="A16" s="22">
        <v>5</v>
      </c>
      <c r="B16" s="23" t="s">
        <v>18</v>
      </c>
      <c r="C16" s="24" t="s">
        <v>27</v>
      </c>
      <c r="D16" s="25"/>
      <c r="E16" s="22">
        <v>1.3</v>
      </c>
      <c r="F16" s="26" t="s">
        <v>78</v>
      </c>
      <c r="G16" s="26">
        <v>7.19</v>
      </c>
      <c r="H16" s="26">
        <f t="shared" si="0"/>
        <v>9.3470000000000013</v>
      </c>
      <c r="I16" s="45">
        <v>0.2</v>
      </c>
      <c r="J16" s="45">
        <v>8.304450000000001</v>
      </c>
      <c r="K16" s="35">
        <f t="shared" si="2"/>
        <v>8.5044500000000003</v>
      </c>
      <c r="L16" s="35">
        <f t="shared" si="1"/>
        <v>11.055785</v>
      </c>
      <c r="M16" s="27" t="s">
        <v>98</v>
      </c>
      <c r="N16" s="27" t="s">
        <v>93</v>
      </c>
      <c r="O16" s="22"/>
      <c r="P16" s="28"/>
      <c r="Q16" s="29"/>
    </row>
    <row r="17" spans="1:17" s="30" customFormat="1" ht="26.25" customHeight="1" x14ac:dyDescent="0.25">
      <c r="A17" s="22">
        <v>6</v>
      </c>
      <c r="B17" s="23" t="s">
        <v>18</v>
      </c>
      <c r="C17" s="24" t="s">
        <v>28</v>
      </c>
      <c r="D17" s="25"/>
      <c r="E17" s="22">
        <v>11</v>
      </c>
      <c r="F17" s="26" t="s">
        <v>78</v>
      </c>
      <c r="G17" s="26">
        <v>4.25</v>
      </c>
      <c r="H17" s="26">
        <f t="shared" si="0"/>
        <v>46.75</v>
      </c>
      <c r="I17" s="45">
        <v>0.2</v>
      </c>
      <c r="J17" s="45">
        <v>4.9087500000000013</v>
      </c>
      <c r="K17" s="35">
        <f t="shared" si="2"/>
        <v>5.1087500000000015</v>
      </c>
      <c r="L17" s="35">
        <f t="shared" si="1"/>
        <v>56.196250000000013</v>
      </c>
      <c r="M17" s="27" t="s">
        <v>98</v>
      </c>
      <c r="N17" s="27" t="s">
        <v>93</v>
      </c>
      <c r="O17" s="22"/>
      <c r="P17" s="28"/>
      <c r="Q17" s="29"/>
    </row>
    <row r="18" spans="1:17" s="30" customFormat="1" ht="26.25" customHeight="1" x14ac:dyDescent="0.25">
      <c r="A18" s="22">
        <v>7</v>
      </c>
      <c r="B18" s="23" t="s">
        <v>19</v>
      </c>
      <c r="C18" s="24" t="s">
        <v>29</v>
      </c>
      <c r="D18" s="25"/>
      <c r="E18" s="22">
        <v>11.43</v>
      </c>
      <c r="F18" s="26" t="s">
        <v>78</v>
      </c>
      <c r="G18" s="26">
        <v>3.04</v>
      </c>
      <c r="H18" s="26">
        <f t="shared" si="0"/>
        <v>34.747199999999999</v>
      </c>
      <c r="I18" s="45">
        <v>0.2</v>
      </c>
      <c r="J18" s="45">
        <v>3.5112000000000005</v>
      </c>
      <c r="K18" s="35">
        <f t="shared" si="2"/>
        <v>3.7112000000000007</v>
      </c>
      <c r="L18" s="35">
        <f t="shared" si="1"/>
        <v>42.419016000000006</v>
      </c>
      <c r="M18" s="27" t="s">
        <v>98</v>
      </c>
      <c r="N18" s="27" t="s">
        <v>93</v>
      </c>
      <c r="O18" s="22"/>
      <c r="P18" s="28"/>
      <c r="Q18" s="29"/>
    </row>
    <row r="19" spans="1:17" s="30" customFormat="1" ht="26.25" customHeight="1" x14ac:dyDescent="0.25">
      <c r="A19" s="22">
        <v>8</v>
      </c>
      <c r="B19" s="23" t="s">
        <v>20</v>
      </c>
      <c r="C19" s="24" t="s">
        <v>30</v>
      </c>
      <c r="D19" s="25"/>
      <c r="E19" s="22">
        <v>83.82</v>
      </c>
      <c r="F19" s="26" t="s">
        <v>78</v>
      </c>
      <c r="G19" s="26">
        <v>2.5099999999999998</v>
      </c>
      <c r="H19" s="26">
        <f t="shared" si="0"/>
        <v>210.38819999999996</v>
      </c>
      <c r="I19" s="45">
        <v>0.2</v>
      </c>
      <c r="J19" s="45">
        <v>2.8990500000000003</v>
      </c>
      <c r="K19" s="35">
        <f t="shared" si="2"/>
        <v>3.0990500000000005</v>
      </c>
      <c r="L19" s="35">
        <f t="shared" si="1"/>
        <v>259.76237100000003</v>
      </c>
      <c r="M19" s="27" t="s">
        <v>98</v>
      </c>
      <c r="N19" s="27" t="s">
        <v>93</v>
      </c>
      <c r="O19" s="22"/>
      <c r="P19" s="28"/>
      <c r="Q19" s="29"/>
    </row>
    <row r="20" spans="1:17" s="30" customFormat="1" ht="26.25" customHeight="1" x14ac:dyDescent="0.25">
      <c r="A20" s="22">
        <v>9</v>
      </c>
      <c r="B20" s="23" t="s">
        <v>21</v>
      </c>
      <c r="C20" s="24" t="s">
        <v>31</v>
      </c>
      <c r="D20" s="25"/>
      <c r="E20" s="22">
        <v>40.64</v>
      </c>
      <c r="F20" s="26" t="s">
        <v>78</v>
      </c>
      <c r="G20" s="26">
        <v>2.02</v>
      </c>
      <c r="H20" s="26">
        <f t="shared" si="0"/>
        <v>82.092799999999997</v>
      </c>
      <c r="I20" s="45">
        <v>0.2</v>
      </c>
      <c r="J20" s="45">
        <v>2.3331000000000004</v>
      </c>
      <c r="K20" s="35">
        <f t="shared" si="2"/>
        <v>2.5331000000000006</v>
      </c>
      <c r="L20" s="35">
        <f t="shared" si="1"/>
        <v>102.94518400000003</v>
      </c>
      <c r="M20" s="27" t="s">
        <v>98</v>
      </c>
      <c r="N20" s="27" t="s">
        <v>93</v>
      </c>
      <c r="O20" s="22"/>
      <c r="P20" s="28"/>
      <c r="Q20" s="29"/>
    </row>
    <row r="21" spans="1:17" s="30" customFormat="1" ht="26.25" customHeight="1" x14ac:dyDescent="0.25">
      <c r="A21" s="22">
        <v>10</v>
      </c>
      <c r="B21" s="23" t="s">
        <v>22</v>
      </c>
      <c r="C21" s="23" t="s">
        <v>46</v>
      </c>
      <c r="D21" s="25"/>
      <c r="E21" s="22">
        <v>2</v>
      </c>
      <c r="F21" s="26" t="s">
        <v>79</v>
      </c>
      <c r="G21" s="26">
        <v>3.87</v>
      </c>
      <c r="H21" s="26">
        <f t="shared" si="0"/>
        <v>7.74</v>
      </c>
      <c r="I21" s="45">
        <v>0.2</v>
      </c>
      <c r="J21" s="45">
        <v>4.469850000000001</v>
      </c>
      <c r="K21" s="35">
        <f t="shared" si="2"/>
        <v>4.6698500000000012</v>
      </c>
      <c r="L21" s="35">
        <f t="shared" si="1"/>
        <v>9.3397000000000023</v>
      </c>
      <c r="M21" s="27" t="s">
        <v>94</v>
      </c>
      <c r="N21" s="27" t="s">
        <v>93</v>
      </c>
      <c r="O21" s="22"/>
      <c r="P21" s="28"/>
      <c r="Q21" s="29"/>
    </row>
    <row r="22" spans="1:17" s="30" customFormat="1" ht="26.25" customHeight="1" x14ac:dyDescent="0.25">
      <c r="A22" s="22">
        <v>11</v>
      </c>
      <c r="B22" s="23" t="s">
        <v>22</v>
      </c>
      <c r="C22" s="23" t="s">
        <v>47</v>
      </c>
      <c r="D22" s="25"/>
      <c r="E22" s="22">
        <v>26</v>
      </c>
      <c r="F22" s="26" t="s">
        <v>79</v>
      </c>
      <c r="G22" s="26">
        <v>3.68</v>
      </c>
      <c r="H22" s="26">
        <f t="shared" si="0"/>
        <v>95.68</v>
      </c>
      <c r="I22" s="45">
        <v>0.2</v>
      </c>
      <c r="J22" s="45">
        <v>4.2504000000000008</v>
      </c>
      <c r="K22" s="35">
        <f t="shared" si="2"/>
        <v>4.450400000000001</v>
      </c>
      <c r="L22" s="35">
        <f t="shared" si="1"/>
        <v>115.71040000000002</v>
      </c>
      <c r="M22" s="27" t="s">
        <v>94</v>
      </c>
      <c r="N22" s="27" t="s">
        <v>93</v>
      </c>
      <c r="O22" s="22"/>
      <c r="P22" s="28"/>
      <c r="Q22" s="29"/>
    </row>
    <row r="23" spans="1:17" s="30" customFormat="1" ht="26.25" customHeight="1" x14ac:dyDescent="0.25">
      <c r="A23" s="22">
        <v>12</v>
      </c>
      <c r="B23" s="23" t="s">
        <v>22</v>
      </c>
      <c r="C23" s="23" t="s">
        <v>48</v>
      </c>
      <c r="D23" s="25"/>
      <c r="E23" s="22">
        <v>6</v>
      </c>
      <c r="F23" s="26" t="s">
        <v>79</v>
      </c>
      <c r="G23" s="26">
        <v>5.58</v>
      </c>
      <c r="H23" s="26">
        <f t="shared" si="0"/>
        <v>33.480000000000004</v>
      </c>
      <c r="I23" s="45">
        <v>0.2</v>
      </c>
      <c r="J23" s="45">
        <v>6.4449000000000014</v>
      </c>
      <c r="K23" s="35">
        <f t="shared" si="2"/>
        <v>6.6449000000000016</v>
      </c>
      <c r="L23" s="35">
        <f t="shared" si="1"/>
        <v>39.869400000000013</v>
      </c>
      <c r="M23" s="27" t="s">
        <v>94</v>
      </c>
      <c r="N23" s="27" t="s">
        <v>93</v>
      </c>
      <c r="O23" s="22"/>
      <c r="P23" s="28"/>
      <c r="Q23" s="29"/>
    </row>
    <row r="24" spans="1:17" s="30" customFormat="1" ht="26.25" customHeight="1" x14ac:dyDescent="0.25">
      <c r="A24" s="22">
        <v>13</v>
      </c>
      <c r="B24" s="23" t="s">
        <v>22</v>
      </c>
      <c r="C24" s="23" t="s">
        <v>49</v>
      </c>
      <c r="D24" s="25"/>
      <c r="E24" s="22">
        <v>1</v>
      </c>
      <c r="F24" s="26" t="s">
        <v>80</v>
      </c>
      <c r="G24" s="26">
        <v>5.58</v>
      </c>
      <c r="H24" s="26">
        <f t="shared" si="0"/>
        <v>5.58</v>
      </c>
      <c r="I24" s="45">
        <v>0.2</v>
      </c>
      <c r="J24" s="45">
        <v>6.4449000000000014</v>
      </c>
      <c r="K24" s="35">
        <f t="shared" si="2"/>
        <v>6.6449000000000016</v>
      </c>
      <c r="L24" s="35">
        <f t="shared" si="1"/>
        <v>6.6449000000000016</v>
      </c>
      <c r="M24" s="27" t="s">
        <v>94</v>
      </c>
      <c r="N24" s="27" t="s">
        <v>93</v>
      </c>
      <c r="O24" s="22"/>
      <c r="P24" s="28"/>
      <c r="Q24" s="29"/>
    </row>
    <row r="25" spans="1:17" s="30" customFormat="1" ht="26.25" customHeight="1" x14ac:dyDescent="0.25">
      <c r="A25" s="22">
        <v>14</v>
      </c>
      <c r="B25" s="23" t="s">
        <v>22</v>
      </c>
      <c r="C25" s="23" t="s">
        <v>50</v>
      </c>
      <c r="D25" s="25"/>
      <c r="E25" s="22">
        <v>2</v>
      </c>
      <c r="F25" s="26" t="s">
        <v>79</v>
      </c>
      <c r="G25" s="26">
        <v>6.59</v>
      </c>
      <c r="H25" s="26">
        <f t="shared" si="0"/>
        <v>13.18</v>
      </c>
      <c r="I25" s="45">
        <v>0.2</v>
      </c>
      <c r="J25" s="45">
        <v>7.6114500000000005</v>
      </c>
      <c r="K25" s="35">
        <f t="shared" si="2"/>
        <v>7.8114500000000007</v>
      </c>
      <c r="L25" s="35">
        <f t="shared" si="1"/>
        <v>15.622900000000001</v>
      </c>
      <c r="M25" s="27" t="s">
        <v>94</v>
      </c>
      <c r="N25" s="27" t="s">
        <v>93</v>
      </c>
      <c r="O25" s="22"/>
      <c r="P25" s="28"/>
      <c r="Q25" s="29"/>
    </row>
    <row r="26" spans="1:17" s="30" customFormat="1" ht="26.25" customHeight="1" x14ac:dyDescent="0.25">
      <c r="A26" s="22">
        <v>15</v>
      </c>
      <c r="B26" s="23" t="s">
        <v>22</v>
      </c>
      <c r="C26" s="23" t="s">
        <v>51</v>
      </c>
      <c r="D26" s="25"/>
      <c r="E26" s="22">
        <v>2</v>
      </c>
      <c r="F26" s="26" t="s">
        <v>79</v>
      </c>
      <c r="G26" s="26">
        <v>6.59</v>
      </c>
      <c r="H26" s="26">
        <f t="shared" si="0"/>
        <v>13.18</v>
      </c>
      <c r="I26" s="45">
        <v>0.2</v>
      </c>
      <c r="J26" s="45">
        <v>7.6114500000000005</v>
      </c>
      <c r="K26" s="35">
        <f t="shared" si="2"/>
        <v>7.8114500000000007</v>
      </c>
      <c r="L26" s="35">
        <f t="shared" si="1"/>
        <v>15.622900000000001</v>
      </c>
      <c r="M26" s="27" t="s">
        <v>94</v>
      </c>
      <c r="N26" s="27" t="s">
        <v>93</v>
      </c>
      <c r="O26" s="22"/>
      <c r="P26" s="28"/>
      <c r="Q26" s="29"/>
    </row>
    <row r="27" spans="1:17" s="30" customFormat="1" ht="26.25" customHeight="1" x14ac:dyDescent="0.25">
      <c r="A27" s="22">
        <v>16</v>
      </c>
      <c r="B27" s="23" t="s">
        <v>22</v>
      </c>
      <c r="C27" s="23" t="s">
        <v>52</v>
      </c>
      <c r="D27" s="25"/>
      <c r="E27" s="22">
        <v>5</v>
      </c>
      <c r="F27" s="26" t="s">
        <v>79</v>
      </c>
      <c r="G27" s="26">
        <v>8.8800000000000008</v>
      </c>
      <c r="H27" s="26">
        <f t="shared" si="0"/>
        <v>44.400000000000006</v>
      </c>
      <c r="I27" s="45">
        <v>0.2</v>
      </c>
      <c r="J27" s="45">
        <v>10.256400000000003</v>
      </c>
      <c r="K27" s="35">
        <f t="shared" si="2"/>
        <v>10.456400000000002</v>
      </c>
      <c r="L27" s="35">
        <f t="shared" si="1"/>
        <v>52.282000000000011</v>
      </c>
      <c r="M27" s="27" t="s">
        <v>94</v>
      </c>
      <c r="N27" s="27" t="s">
        <v>93</v>
      </c>
      <c r="O27" s="22"/>
      <c r="P27" s="28"/>
      <c r="Q27" s="29"/>
    </row>
    <row r="28" spans="1:17" s="30" customFormat="1" ht="26.25" customHeight="1" x14ac:dyDescent="0.25">
      <c r="A28" s="22">
        <v>17</v>
      </c>
      <c r="B28" s="31" t="s">
        <v>23</v>
      </c>
      <c r="C28" s="23" t="s">
        <v>53</v>
      </c>
      <c r="D28" s="25"/>
      <c r="E28" s="22">
        <v>44</v>
      </c>
      <c r="F28" s="26" t="s">
        <v>79</v>
      </c>
      <c r="G28" s="26">
        <v>2.84</v>
      </c>
      <c r="H28" s="26">
        <f t="shared" si="0"/>
        <v>124.96</v>
      </c>
      <c r="I28" s="45">
        <v>0.2</v>
      </c>
      <c r="J28" s="45">
        <v>3.2802000000000002</v>
      </c>
      <c r="K28" s="35">
        <f t="shared" si="2"/>
        <v>3.4802000000000004</v>
      </c>
      <c r="L28" s="35">
        <f t="shared" si="1"/>
        <v>153.12880000000001</v>
      </c>
      <c r="M28" s="27" t="s">
        <v>95</v>
      </c>
      <c r="N28" s="27" t="s">
        <v>93</v>
      </c>
      <c r="O28" s="22"/>
      <c r="P28" s="28"/>
      <c r="Q28" s="29"/>
    </row>
    <row r="29" spans="1:17" s="30" customFormat="1" ht="26.25" customHeight="1" x14ac:dyDescent="0.25">
      <c r="A29" s="22">
        <v>18</v>
      </c>
      <c r="B29" s="23" t="s">
        <v>22</v>
      </c>
      <c r="C29" s="23" t="s">
        <v>54</v>
      </c>
      <c r="D29" s="25"/>
      <c r="E29" s="22">
        <v>1</v>
      </c>
      <c r="F29" s="26" t="s">
        <v>80</v>
      </c>
      <c r="G29" s="26">
        <v>3.8</v>
      </c>
      <c r="H29" s="26">
        <f t="shared" si="0"/>
        <v>3.8</v>
      </c>
      <c r="I29" s="45">
        <v>0.2</v>
      </c>
      <c r="J29" s="45">
        <v>4.3890000000000002</v>
      </c>
      <c r="K29" s="35">
        <f t="shared" si="2"/>
        <v>4.5890000000000004</v>
      </c>
      <c r="L29" s="35">
        <f t="shared" si="1"/>
        <v>4.5890000000000004</v>
      </c>
      <c r="M29" s="27" t="s">
        <v>94</v>
      </c>
      <c r="N29" s="27" t="s">
        <v>93</v>
      </c>
      <c r="O29" s="22"/>
      <c r="P29" s="28"/>
      <c r="Q29" s="29"/>
    </row>
    <row r="30" spans="1:17" s="30" customFormat="1" ht="26.25" customHeight="1" x14ac:dyDescent="0.25">
      <c r="A30" s="22">
        <v>19</v>
      </c>
      <c r="B30" s="23" t="s">
        <v>22</v>
      </c>
      <c r="C30" s="23" t="s">
        <v>55</v>
      </c>
      <c r="D30" s="25"/>
      <c r="E30" s="22">
        <v>1</v>
      </c>
      <c r="F30" s="26" t="s">
        <v>80</v>
      </c>
      <c r="G30" s="26">
        <v>6.76</v>
      </c>
      <c r="H30" s="26">
        <f t="shared" si="0"/>
        <v>6.76</v>
      </c>
      <c r="I30" s="45">
        <v>0.2</v>
      </c>
      <c r="J30" s="45">
        <v>7.8078000000000003</v>
      </c>
      <c r="K30" s="35">
        <f t="shared" si="2"/>
        <v>8.0077999999999996</v>
      </c>
      <c r="L30" s="35">
        <f t="shared" si="1"/>
        <v>8.0077999999999996</v>
      </c>
      <c r="M30" s="27" t="s">
        <v>95</v>
      </c>
      <c r="N30" s="27" t="s">
        <v>93</v>
      </c>
      <c r="O30" s="22"/>
      <c r="P30" s="28"/>
      <c r="Q30" s="29"/>
    </row>
    <row r="31" spans="1:17" s="30" customFormat="1" ht="26.25" customHeight="1" x14ac:dyDescent="0.25">
      <c r="A31" s="22">
        <v>20</v>
      </c>
      <c r="B31" s="23" t="s">
        <v>22</v>
      </c>
      <c r="C31" s="24" t="s">
        <v>56</v>
      </c>
      <c r="D31" s="25"/>
      <c r="E31" s="22">
        <v>2</v>
      </c>
      <c r="F31" s="26" t="s">
        <v>79</v>
      </c>
      <c r="G31" s="26">
        <v>2.04</v>
      </c>
      <c r="H31" s="26">
        <f t="shared" si="0"/>
        <v>4.08</v>
      </c>
      <c r="I31" s="45">
        <v>0.2</v>
      </c>
      <c r="J31" s="45">
        <v>2.3562000000000003</v>
      </c>
      <c r="K31" s="35">
        <f t="shared" si="2"/>
        <v>2.5562000000000005</v>
      </c>
      <c r="L31" s="35">
        <f t="shared" si="1"/>
        <v>5.1124000000000009</v>
      </c>
      <c r="M31" s="27" t="s">
        <v>94</v>
      </c>
      <c r="N31" s="27" t="s">
        <v>93</v>
      </c>
      <c r="O31" s="22"/>
      <c r="P31" s="28"/>
      <c r="Q31" s="29"/>
    </row>
    <row r="32" spans="1:17" s="30" customFormat="1" ht="26.25" customHeight="1" x14ac:dyDescent="0.25">
      <c r="A32" s="22">
        <v>21</v>
      </c>
      <c r="B32" s="23" t="s">
        <v>22</v>
      </c>
      <c r="C32" s="24" t="s">
        <v>57</v>
      </c>
      <c r="D32" s="25"/>
      <c r="E32" s="22">
        <v>2</v>
      </c>
      <c r="F32" s="26" t="s">
        <v>79</v>
      </c>
      <c r="G32" s="26">
        <v>3.2</v>
      </c>
      <c r="H32" s="26">
        <f t="shared" si="0"/>
        <v>6.4</v>
      </c>
      <c r="I32" s="45">
        <v>0.2</v>
      </c>
      <c r="J32" s="45">
        <v>3.6960000000000006</v>
      </c>
      <c r="K32" s="35">
        <f t="shared" si="2"/>
        <v>3.8960000000000008</v>
      </c>
      <c r="L32" s="35">
        <f t="shared" si="1"/>
        <v>7.7920000000000016</v>
      </c>
      <c r="M32" s="27" t="s">
        <v>94</v>
      </c>
      <c r="N32" s="27" t="s">
        <v>93</v>
      </c>
      <c r="O32" s="22"/>
      <c r="P32" s="28"/>
      <c r="Q32" s="29"/>
    </row>
    <row r="33" spans="1:17" s="30" customFormat="1" ht="26.25" customHeight="1" x14ac:dyDescent="0.25">
      <c r="A33" s="22">
        <v>22</v>
      </c>
      <c r="B33" s="31" t="s">
        <v>23</v>
      </c>
      <c r="C33" s="23" t="s">
        <v>35</v>
      </c>
      <c r="D33" s="25"/>
      <c r="E33" s="22">
        <v>4</v>
      </c>
      <c r="F33" s="26" t="s">
        <v>79</v>
      </c>
      <c r="G33" s="26">
        <v>1.17</v>
      </c>
      <c r="H33" s="26">
        <f t="shared" si="0"/>
        <v>4.68</v>
      </c>
      <c r="I33" s="45">
        <v>0.2</v>
      </c>
      <c r="J33" s="45">
        <v>1.3513500000000001</v>
      </c>
      <c r="K33" s="35">
        <f t="shared" si="2"/>
        <v>1.55135</v>
      </c>
      <c r="L33" s="35">
        <f t="shared" si="1"/>
        <v>6.2054</v>
      </c>
      <c r="M33" s="27" t="s">
        <v>94</v>
      </c>
      <c r="N33" s="27" t="s">
        <v>93</v>
      </c>
      <c r="O33" s="22"/>
      <c r="P33" s="28"/>
      <c r="Q33" s="29"/>
    </row>
    <row r="34" spans="1:17" s="30" customFormat="1" ht="26.25" customHeight="1" x14ac:dyDescent="0.25">
      <c r="A34" s="22">
        <v>23</v>
      </c>
      <c r="B34" s="31" t="s">
        <v>23</v>
      </c>
      <c r="C34" s="23" t="s">
        <v>58</v>
      </c>
      <c r="D34" s="25"/>
      <c r="E34" s="22">
        <v>2</v>
      </c>
      <c r="F34" s="26" t="s">
        <v>79</v>
      </c>
      <c r="G34" s="26">
        <v>1.69</v>
      </c>
      <c r="H34" s="26">
        <f t="shared" si="0"/>
        <v>3.38</v>
      </c>
      <c r="I34" s="45">
        <v>0.2</v>
      </c>
      <c r="J34" s="45">
        <v>1.9519500000000001</v>
      </c>
      <c r="K34" s="35">
        <f t="shared" si="2"/>
        <v>2.1519500000000003</v>
      </c>
      <c r="L34" s="35">
        <f t="shared" si="1"/>
        <v>4.3039000000000005</v>
      </c>
      <c r="M34" s="27" t="s">
        <v>95</v>
      </c>
      <c r="N34" s="27" t="s">
        <v>93</v>
      </c>
      <c r="O34" s="22"/>
      <c r="P34" s="28"/>
      <c r="Q34" s="29"/>
    </row>
    <row r="35" spans="1:17" s="30" customFormat="1" ht="26.25" customHeight="1" x14ac:dyDescent="0.25">
      <c r="A35" s="22">
        <v>24</v>
      </c>
      <c r="B35" s="23" t="s">
        <v>22</v>
      </c>
      <c r="C35" s="31" t="s">
        <v>32</v>
      </c>
      <c r="D35" s="25"/>
      <c r="E35" s="22">
        <v>2</v>
      </c>
      <c r="F35" s="26" t="s">
        <v>79</v>
      </c>
      <c r="G35" s="26">
        <v>1.78</v>
      </c>
      <c r="H35" s="26">
        <f t="shared" si="0"/>
        <v>3.56</v>
      </c>
      <c r="I35" s="45">
        <v>0.2</v>
      </c>
      <c r="J35" s="45">
        <v>2.0559000000000003</v>
      </c>
      <c r="K35" s="35">
        <f t="shared" si="2"/>
        <v>2.2559000000000005</v>
      </c>
      <c r="L35" s="35">
        <f t="shared" si="1"/>
        <v>4.5118000000000009</v>
      </c>
      <c r="M35" s="27" t="s">
        <v>94</v>
      </c>
      <c r="N35" s="27" t="s">
        <v>93</v>
      </c>
      <c r="O35" s="22"/>
      <c r="P35" s="28"/>
      <c r="Q35" s="29"/>
    </row>
    <row r="36" spans="1:17" s="30" customFormat="1" ht="26.25" customHeight="1" x14ac:dyDescent="0.25">
      <c r="A36" s="22">
        <v>25</v>
      </c>
      <c r="B36" s="23" t="s">
        <v>22</v>
      </c>
      <c r="C36" s="31" t="s">
        <v>59</v>
      </c>
      <c r="D36" s="25"/>
      <c r="E36" s="22">
        <v>2</v>
      </c>
      <c r="F36" s="26" t="s">
        <v>79</v>
      </c>
      <c r="G36" s="26">
        <v>2.5499999999999998</v>
      </c>
      <c r="H36" s="26">
        <f t="shared" si="0"/>
        <v>5.0999999999999996</v>
      </c>
      <c r="I36" s="45">
        <v>0.2</v>
      </c>
      <c r="J36" s="45">
        <v>2.9452500000000001</v>
      </c>
      <c r="K36" s="35">
        <f t="shared" si="2"/>
        <v>3.1452500000000003</v>
      </c>
      <c r="L36" s="35">
        <f t="shared" si="1"/>
        <v>6.2905000000000006</v>
      </c>
      <c r="M36" s="27" t="s">
        <v>94</v>
      </c>
      <c r="N36" s="27" t="s">
        <v>93</v>
      </c>
      <c r="O36" s="22"/>
      <c r="P36" s="28"/>
      <c r="Q36" s="29"/>
    </row>
    <row r="37" spans="1:17" s="30" customFormat="1" ht="26.25" customHeight="1" x14ac:dyDescent="0.25">
      <c r="A37" s="22">
        <v>26</v>
      </c>
      <c r="B37" s="23" t="s">
        <v>22</v>
      </c>
      <c r="C37" s="23" t="s">
        <v>60</v>
      </c>
      <c r="D37" s="25"/>
      <c r="E37" s="22">
        <v>2</v>
      </c>
      <c r="F37" s="26" t="s">
        <v>79</v>
      </c>
      <c r="G37" s="26">
        <v>1.79</v>
      </c>
      <c r="H37" s="26">
        <f t="shared" si="0"/>
        <v>3.58</v>
      </c>
      <c r="I37" s="45">
        <v>0.2</v>
      </c>
      <c r="J37" s="45">
        <v>2.0674500000000005</v>
      </c>
      <c r="K37" s="35">
        <f t="shared" si="2"/>
        <v>2.2674500000000006</v>
      </c>
      <c r="L37" s="35">
        <f t="shared" si="1"/>
        <v>4.5349000000000013</v>
      </c>
      <c r="M37" s="27" t="s">
        <v>94</v>
      </c>
      <c r="N37" s="27" t="s">
        <v>93</v>
      </c>
      <c r="O37" s="22"/>
      <c r="P37" s="28"/>
      <c r="Q37" s="29"/>
    </row>
    <row r="38" spans="1:17" s="30" customFormat="1" ht="26.25" customHeight="1" x14ac:dyDescent="0.25">
      <c r="A38" s="22">
        <v>27</v>
      </c>
      <c r="B38" s="23" t="s">
        <v>22</v>
      </c>
      <c r="C38" s="23" t="s">
        <v>61</v>
      </c>
      <c r="D38" s="25"/>
      <c r="E38" s="22">
        <v>1</v>
      </c>
      <c r="F38" s="26" t="s">
        <v>79</v>
      </c>
      <c r="G38" s="26">
        <v>2.66</v>
      </c>
      <c r="H38" s="26">
        <f t="shared" si="0"/>
        <v>2.66</v>
      </c>
      <c r="I38" s="45">
        <v>0.2</v>
      </c>
      <c r="J38" s="45">
        <v>3.0723000000000007</v>
      </c>
      <c r="K38" s="35">
        <f t="shared" si="2"/>
        <v>3.2723000000000009</v>
      </c>
      <c r="L38" s="35">
        <f t="shared" si="1"/>
        <v>3.2723000000000009</v>
      </c>
      <c r="M38" s="27" t="s">
        <v>94</v>
      </c>
      <c r="N38" s="27" t="s">
        <v>93</v>
      </c>
      <c r="O38" s="22"/>
      <c r="P38" s="28"/>
      <c r="Q38" s="29"/>
    </row>
    <row r="39" spans="1:17" s="30" customFormat="1" ht="26.25" customHeight="1" x14ac:dyDescent="0.25">
      <c r="A39" s="22">
        <v>28</v>
      </c>
      <c r="B39" s="23" t="s">
        <v>22</v>
      </c>
      <c r="C39" s="23" t="s">
        <v>62</v>
      </c>
      <c r="D39" s="25"/>
      <c r="E39" s="22">
        <v>1</v>
      </c>
      <c r="F39" s="26" t="s">
        <v>79</v>
      </c>
      <c r="G39" s="26">
        <v>2.66</v>
      </c>
      <c r="H39" s="26">
        <f t="shared" si="0"/>
        <v>2.66</v>
      </c>
      <c r="I39" s="45">
        <v>0.2</v>
      </c>
      <c r="J39" s="45">
        <v>3.0723000000000007</v>
      </c>
      <c r="K39" s="35">
        <f t="shared" si="2"/>
        <v>3.2723000000000009</v>
      </c>
      <c r="L39" s="35">
        <f t="shared" si="1"/>
        <v>3.2723000000000009</v>
      </c>
      <c r="M39" s="27" t="s">
        <v>94</v>
      </c>
      <c r="N39" s="27" t="s">
        <v>93</v>
      </c>
      <c r="O39" s="22"/>
      <c r="P39" s="28"/>
      <c r="Q39" s="29"/>
    </row>
    <row r="40" spans="1:17" s="30" customFormat="1" ht="26.25" customHeight="1" x14ac:dyDescent="0.25">
      <c r="A40" s="22">
        <v>29</v>
      </c>
      <c r="B40" s="31" t="s">
        <v>23</v>
      </c>
      <c r="C40" s="23" t="s">
        <v>36</v>
      </c>
      <c r="D40" s="25"/>
      <c r="E40" s="22">
        <v>8</v>
      </c>
      <c r="F40" s="26" t="s">
        <v>79</v>
      </c>
      <c r="G40" s="26">
        <v>0.64</v>
      </c>
      <c r="H40" s="26">
        <f t="shared" si="0"/>
        <v>5.12</v>
      </c>
      <c r="I40" s="45">
        <v>0.2</v>
      </c>
      <c r="J40" s="45">
        <v>0.73920000000000008</v>
      </c>
      <c r="K40" s="35">
        <f t="shared" si="2"/>
        <v>0.93920000000000003</v>
      </c>
      <c r="L40" s="35">
        <f t="shared" si="1"/>
        <v>7.5136000000000003</v>
      </c>
      <c r="M40" s="27" t="s">
        <v>94</v>
      </c>
      <c r="N40" s="27" t="s">
        <v>93</v>
      </c>
      <c r="O40" s="22"/>
      <c r="P40" s="28"/>
      <c r="Q40" s="29"/>
    </row>
    <row r="41" spans="1:17" s="30" customFormat="1" ht="26.25" customHeight="1" x14ac:dyDescent="0.25">
      <c r="A41" s="22">
        <v>30</v>
      </c>
      <c r="B41" s="23" t="s">
        <v>22</v>
      </c>
      <c r="C41" s="23" t="s">
        <v>63</v>
      </c>
      <c r="D41" s="25"/>
      <c r="E41" s="22">
        <v>2</v>
      </c>
      <c r="F41" s="26" t="s">
        <v>79</v>
      </c>
      <c r="G41" s="26">
        <v>1.56</v>
      </c>
      <c r="H41" s="26">
        <f t="shared" si="0"/>
        <v>3.12</v>
      </c>
      <c r="I41" s="45">
        <v>0.2</v>
      </c>
      <c r="J41" s="45">
        <v>1.8018000000000003</v>
      </c>
      <c r="K41" s="35">
        <f t="shared" si="2"/>
        <v>2.0018000000000002</v>
      </c>
      <c r="L41" s="35">
        <f t="shared" si="1"/>
        <v>4.0036000000000005</v>
      </c>
      <c r="M41" s="27" t="s">
        <v>94</v>
      </c>
      <c r="N41" s="27" t="s">
        <v>93</v>
      </c>
      <c r="O41" s="22"/>
      <c r="P41" s="28"/>
      <c r="Q41" s="29"/>
    </row>
    <row r="42" spans="1:17" s="30" customFormat="1" ht="26.25" customHeight="1" x14ac:dyDescent="0.25">
      <c r="A42" s="22">
        <v>31</v>
      </c>
      <c r="B42" s="23" t="s">
        <v>22</v>
      </c>
      <c r="C42" s="23" t="s">
        <v>64</v>
      </c>
      <c r="D42" s="25"/>
      <c r="E42" s="22">
        <v>1</v>
      </c>
      <c r="F42" s="26" t="s">
        <v>79</v>
      </c>
      <c r="G42" s="26">
        <v>2.35</v>
      </c>
      <c r="H42" s="26">
        <f t="shared" si="0"/>
        <v>2.35</v>
      </c>
      <c r="I42" s="45">
        <v>0.2</v>
      </c>
      <c r="J42" s="45">
        <v>2.7142500000000007</v>
      </c>
      <c r="K42" s="35">
        <f t="shared" si="2"/>
        <v>2.9142500000000009</v>
      </c>
      <c r="L42" s="35">
        <f t="shared" si="1"/>
        <v>2.9142500000000009</v>
      </c>
      <c r="M42" s="27" t="s">
        <v>94</v>
      </c>
      <c r="N42" s="27" t="s">
        <v>93</v>
      </c>
      <c r="O42" s="22"/>
      <c r="P42" s="28"/>
      <c r="Q42" s="29"/>
    </row>
    <row r="43" spans="1:17" s="30" customFormat="1" ht="26.25" customHeight="1" x14ac:dyDescent="0.25">
      <c r="A43" s="22">
        <v>32</v>
      </c>
      <c r="B43" s="23" t="s">
        <v>22</v>
      </c>
      <c r="C43" s="23" t="s">
        <v>65</v>
      </c>
      <c r="D43" s="25"/>
      <c r="E43" s="22">
        <v>1</v>
      </c>
      <c r="F43" s="26" t="s">
        <v>79</v>
      </c>
      <c r="G43" s="26">
        <v>3.93</v>
      </c>
      <c r="H43" s="26">
        <f t="shared" si="0"/>
        <v>3.93</v>
      </c>
      <c r="I43" s="45">
        <v>0.2</v>
      </c>
      <c r="J43" s="45">
        <v>4.5391500000000002</v>
      </c>
      <c r="K43" s="35">
        <f t="shared" si="2"/>
        <v>4.7391500000000004</v>
      </c>
      <c r="L43" s="35">
        <f t="shared" si="1"/>
        <v>4.7391500000000004</v>
      </c>
      <c r="M43" s="27" t="s">
        <v>94</v>
      </c>
      <c r="N43" s="27" t="s">
        <v>93</v>
      </c>
      <c r="O43" s="22"/>
      <c r="P43" s="28"/>
      <c r="Q43" s="29"/>
    </row>
    <row r="44" spans="1:17" s="30" customFormat="1" ht="26.25" customHeight="1" x14ac:dyDescent="0.25">
      <c r="A44" s="22">
        <v>33</v>
      </c>
      <c r="B44" s="31" t="s">
        <v>23</v>
      </c>
      <c r="C44" s="23" t="s">
        <v>37</v>
      </c>
      <c r="D44" s="25"/>
      <c r="E44" s="22">
        <v>4</v>
      </c>
      <c r="F44" s="26" t="s">
        <v>79</v>
      </c>
      <c r="G44" s="26">
        <v>0.63</v>
      </c>
      <c r="H44" s="26">
        <f t="shared" si="0"/>
        <v>2.52</v>
      </c>
      <c r="I44" s="45">
        <v>0.2</v>
      </c>
      <c r="J44" s="45">
        <v>0.72765000000000013</v>
      </c>
      <c r="K44" s="35">
        <f t="shared" si="2"/>
        <v>0.92765000000000009</v>
      </c>
      <c r="L44" s="35">
        <f t="shared" si="1"/>
        <v>3.7106000000000003</v>
      </c>
      <c r="M44" s="27" t="s">
        <v>94</v>
      </c>
      <c r="N44" s="27" t="s">
        <v>93</v>
      </c>
      <c r="O44" s="22"/>
      <c r="P44" s="28"/>
      <c r="Q44" s="29"/>
    </row>
    <row r="45" spans="1:17" s="30" customFormat="1" ht="26.25" customHeight="1" x14ac:dyDescent="0.25">
      <c r="A45" s="22">
        <v>34</v>
      </c>
      <c r="B45" s="23" t="s">
        <v>22</v>
      </c>
      <c r="C45" s="23" t="s">
        <v>66</v>
      </c>
      <c r="D45" s="25"/>
      <c r="E45" s="22">
        <v>8</v>
      </c>
      <c r="F45" s="26" t="s">
        <v>79</v>
      </c>
      <c r="G45" s="26">
        <v>1.39</v>
      </c>
      <c r="H45" s="26">
        <f t="shared" si="0"/>
        <v>11.12</v>
      </c>
      <c r="I45" s="45">
        <v>0.2</v>
      </c>
      <c r="J45" s="45">
        <v>1.60545</v>
      </c>
      <c r="K45" s="35">
        <f t="shared" si="2"/>
        <v>1.80545</v>
      </c>
      <c r="L45" s="35">
        <f t="shared" si="1"/>
        <v>14.4436</v>
      </c>
      <c r="M45" s="27" t="s">
        <v>94</v>
      </c>
      <c r="N45" s="27" t="s">
        <v>93</v>
      </c>
      <c r="O45" s="22"/>
      <c r="P45" s="28"/>
      <c r="Q45" s="29"/>
    </row>
    <row r="46" spans="1:17" s="30" customFormat="1" ht="26.25" customHeight="1" x14ac:dyDescent="0.25">
      <c r="A46" s="22">
        <v>35</v>
      </c>
      <c r="B46" s="23" t="s">
        <v>22</v>
      </c>
      <c r="C46" s="23" t="s">
        <v>67</v>
      </c>
      <c r="D46" s="25"/>
      <c r="E46" s="22">
        <v>2</v>
      </c>
      <c r="F46" s="26" t="s">
        <v>79</v>
      </c>
      <c r="G46" s="26">
        <v>1.94</v>
      </c>
      <c r="H46" s="26">
        <f t="shared" si="0"/>
        <v>3.88</v>
      </c>
      <c r="I46" s="45">
        <v>0.2</v>
      </c>
      <c r="J46" s="45">
        <v>2.2406999999999999</v>
      </c>
      <c r="K46" s="35">
        <f t="shared" si="2"/>
        <v>2.4407000000000001</v>
      </c>
      <c r="L46" s="35">
        <f t="shared" si="1"/>
        <v>4.8814000000000002</v>
      </c>
      <c r="M46" s="27" t="s">
        <v>94</v>
      </c>
      <c r="N46" s="27" t="s">
        <v>93</v>
      </c>
      <c r="O46" s="22"/>
      <c r="P46" s="28"/>
      <c r="Q46" s="29"/>
    </row>
    <row r="47" spans="1:17" s="30" customFormat="1" ht="26.25" customHeight="1" x14ac:dyDescent="0.25">
      <c r="A47" s="22">
        <v>36</v>
      </c>
      <c r="B47" s="31" t="s">
        <v>23</v>
      </c>
      <c r="C47" s="23" t="s">
        <v>38</v>
      </c>
      <c r="D47" s="25"/>
      <c r="E47" s="22">
        <v>10</v>
      </c>
      <c r="F47" s="26" t="s">
        <v>79</v>
      </c>
      <c r="G47" s="26">
        <v>0.48</v>
      </c>
      <c r="H47" s="26">
        <f t="shared" si="0"/>
        <v>4.8</v>
      </c>
      <c r="I47" s="45">
        <v>0.2</v>
      </c>
      <c r="J47" s="45">
        <v>0.5544</v>
      </c>
      <c r="K47" s="35">
        <f t="shared" si="2"/>
        <v>0.75439999999999996</v>
      </c>
      <c r="L47" s="35">
        <f t="shared" si="1"/>
        <v>7.5439999999999996</v>
      </c>
      <c r="M47" s="27" t="s">
        <v>94</v>
      </c>
      <c r="N47" s="27" t="s">
        <v>93</v>
      </c>
      <c r="O47" s="22"/>
      <c r="P47" s="28"/>
      <c r="Q47" s="29"/>
    </row>
    <row r="48" spans="1:17" s="30" customFormat="1" ht="26.25" customHeight="1" x14ac:dyDescent="0.25">
      <c r="A48" s="22">
        <v>37</v>
      </c>
      <c r="B48" s="23" t="s">
        <v>22</v>
      </c>
      <c r="C48" s="23" t="s">
        <v>68</v>
      </c>
      <c r="D48" s="25"/>
      <c r="E48" s="22">
        <v>10</v>
      </c>
      <c r="F48" s="26" t="s">
        <v>79</v>
      </c>
      <c r="G48" s="26">
        <v>0.81</v>
      </c>
      <c r="H48" s="26">
        <f t="shared" si="0"/>
        <v>8.1000000000000014</v>
      </c>
      <c r="I48" s="45">
        <v>0.2</v>
      </c>
      <c r="J48" s="45">
        <v>0.93555000000000021</v>
      </c>
      <c r="K48" s="35">
        <f t="shared" si="2"/>
        <v>1.1355500000000003</v>
      </c>
      <c r="L48" s="35">
        <f t="shared" si="1"/>
        <v>11.355500000000003</v>
      </c>
      <c r="M48" s="27" t="s">
        <v>94</v>
      </c>
      <c r="N48" s="27" t="s">
        <v>93</v>
      </c>
      <c r="O48" s="22"/>
      <c r="P48" s="28"/>
      <c r="Q48" s="29"/>
    </row>
    <row r="49" spans="1:17" s="30" customFormat="1" ht="26.25" customHeight="1" x14ac:dyDescent="0.25">
      <c r="A49" s="22">
        <v>38</v>
      </c>
      <c r="B49" s="23" t="s">
        <v>22</v>
      </c>
      <c r="C49" s="23" t="s">
        <v>69</v>
      </c>
      <c r="D49" s="25"/>
      <c r="E49" s="22">
        <v>1</v>
      </c>
      <c r="F49" s="26" t="s">
        <v>80</v>
      </c>
      <c r="G49" s="26">
        <v>1.48</v>
      </c>
      <c r="H49" s="26">
        <f t="shared" si="0"/>
        <v>1.48</v>
      </c>
      <c r="I49" s="45">
        <v>0.2</v>
      </c>
      <c r="J49" s="45">
        <v>1.7094000000000003</v>
      </c>
      <c r="K49" s="35">
        <f t="shared" si="2"/>
        <v>1.9094000000000002</v>
      </c>
      <c r="L49" s="35">
        <f t="shared" si="1"/>
        <v>1.9094000000000002</v>
      </c>
      <c r="M49" s="27" t="s">
        <v>95</v>
      </c>
      <c r="N49" s="27" t="s">
        <v>93</v>
      </c>
      <c r="O49" s="22"/>
      <c r="P49" s="28"/>
      <c r="Q49" s="29"/>
    </row>
    <row r="50" spans="1:17" s="30" customFormat="1" ht="26.25" customHeight="1" x14ac:dyDescent="0.25">
      <c r="A50" s="22">
        <v>39</v>
      </c>
      <c r="B50" s="23" t="s">
        <v>22</v>
      </c>
      <c r="C50" s="23" t="s">
        <v>70</v>
      </c>
      <c r="D50" s="25"/>
      <c r="E50" s="22">
        <v>5</v>
      </c>
      <c r="F50" s="26" t="s">
        <v>79</v>
      </c>
      <c r="G50" s="26">
        <v>1.28</v>
      </c>
      <c r="H50" s="26">
        <f t="shared" si="0"/>
        <v>6.4</v>
      </c>
      <c r="I50" s="45">
        <v>0.2</v>
      </c>
      <c r="J50" s="45">
        <v>1.4784000000000002</v>
      </c>
      <c r="K50" s="35">
        <f t="shared" si="2"/>
        <v>1.6784000000000001</v>
      </c>
      <c r="L50" s="35">
        <f t="shared" si="1"/>
        <v>8.3920000000000012</v>
      </c>
      <c r="M50" s="27" t="s">
        <v>95</v>
      </c>
      <c r="N50" s="27" t="s">
        <v>93</v>
      </c>
      <c r="O50" s="22"/>
      <c r="P50" s="28"/>
      <c r="Q50" s="29"/>
    </row>
    <row r="51" spans="1:17" s="30" customFormat="1" ht="26.25" customHeight="1" x14ac:dyDescent="0.25">
      <c r="A51" s="22">
        <v>40</v>
      </c>
      <c r="B51" s="31" t="s">
        <v>23</v>
      </c>
      <c r="C51" s="23" t="s">
        <v>39</v>
      </c>
      <c r="D51" s="25"/>
      <c r="E51" s="22">
        <v>16</v>
      </c>
      <c r="F51" s="26" t="s">
        <v>79</v>
      </c>
      <c r="G51" s="26">
        <v>0.43</v>
      </c>
      <c r="H51" s="26">
        <f t="shared" si="0"/>
        <v>6.88</v>
      </c>
      <c r="I51" s="45">
        <v>0.2</v>
      </c>
      <c r="J51" s="45">
        <v>0.49665000000000004</v>
      </c>
      <c r="K51" s="35">
        <f t="shared" si="2"/>
        <v>0.69664999999999999</v>
      </c>
      <c r="L51" s="35">
        <f t="shared" si="1"/>
        <v>11.1464</v>
      </c>
      <c r="M51" s="27" t="s">
        <v>94</v>
      </c>
      <c r="N51" s="27" t="s">
        <v>93</v>
      </c>
      <c r="O51" s="22"/>
      <c r="P51" s="28"/>
      <c r="Q51" s="29"/>
    </row>
    <row r="52" spans="1:17" s="30" customFormat="1" ht="26.25" customHeight="1" x14ac:dyDescent="0.25">
      <c r="A52" s="22">
        <v>41</v>
      </c>
      <c r="B52" s="23" t="s">
        <v>22</v>
      </c>
      <c r="C52" s="23" t="s">
        <v>71</v>
      </c>
      <c r="D52" s="25"/>
      <c r="E52" s="22">
        <v>52</v>
      </c>
      <c r="F52" s="26" t="s">
        <v>79</v>
      </c>
      <c r="G52" s="26">
        <v>0.72</v>
      </c>
      <c r="H52" s="26">
        <f t="shared" si="0"/>
        <v>37.44</v>
      </c>
      <c r="I52" s="45">
        <v>0.2</v>
      </c>
      <c r="J52" s="45">
        <v>0.83160000000000012</v>
      </c>
      <c r="K52" s="35">
        <f t="shared" si="2"/>
        <v>1.0316000000000001</v>
      </c>
      <c r="L52" s="35">
        <f t="shared" si="1"/>
        <v>53.643200000000007</v>
      </c>
      <c r="M52" s="27" t="s">
        <v>94</v>
      </c>
      <c r="N52" s="27" t="s">
        <v>93</v>
      </c>
      <c r="O52" s="22"/>
      <c r="P52" s="28"/>
      <c r="Q52" s="29"/>
    </row>
    <row r="53" spans="1:17" s="30" customFormat="1" ht="26.25" customHeight="1" x14ac:dyDescent="0.25">
      <c r="A53" s="22">
        <v>42</v>
      </c>
      <c r="B53" s="23" t="s">
        <v>22</v>
      </c>
      <c r="C53" s="23" t="s">
        <v>72</v>
      </c>
      <c r="D53" s="25"/>
      <c r="E53" s="22">
        <v>13</v>
      </c>
      <c r="F53" s="26" t="s">
        <v>79</v>
      </c>
      <c r="G53" s="26">
        <v>0.68</v>
      </c>
      <c r="H53" s="26">
        <f t="shared" si="0"/>
        <v>8.84</v>
      </c>
      <c r="I53" s="45">
        <v>0.2</v>
      </c>
      <c r="J53" s="45">
        <v>0.7854000000000001</v>
      </c>
      <c r="K53" s="35">
        <f t="shared" si="2"/>
        <v>0.98540000000000005</v>
      </c>
      <c r="L53" s="35">
        <f t="shared" si="1"/>
        <v>12.8102</v>
      </c>
      <c r="M53" s="27" t="s">
        <v>94</v>
      </c>
      <c r="N53" s="27" t="s">
        <v>93</v>
      </c>
      <c r="O53" s="22"/>
      <c r="P53" s="28"/>
      <c r="Q53" s="29"/>
    </row>
    <row r="54" spans="1:17" s="30" customFormat="1" ht="26.25" customHeight="1" x14ac:dyDescent="0.25">
      <c r="A54" s="22">
        <v>43</v>
      </c>
      <c r="B54" s="23" t="s">
        <v>22</v>
      </c>
      <c r="C54" s="23" t="s">
        <v>73</v>
      </c>
      <c r="D54" s="25"/>
      <c r="E54" s="22">
        <v>9</v>
      </c>
      <c r="F54" s="26" t="s">
        <v>79</v>
      </c>
      <c r="G54" s="26">
        <v>0.72</v>
      </c>
      <c r="H54" s="26">
        <f t="shared" si="0"/>
        <v>6.4799999999999995</v>
      </c>
      <c r="I54" s="45">
        <v>0.2</v>
      </c>
      <c r="J54" s="45">
        <v>0.83160000000000012</v>
      </c>
      <c r="K54" s="35">
        <f t="shared" si="2"/>
        <v>1.0316000000000001</v>
      </c>
      <c r="L54" s="35">
        <f t="shared" si="1"/>
        <v>9.2844000000000015</v>
      </c>
      <c r="M54" s="27" t="s">
        <v>94</v>
      </c>
      <c r="N54" s="27" t="s">
        <v>93</v>
      </c>
      <c r="O54" s="22"/>
      <c r="P54" s="28"/>
      <c r="Q54" s="29"/>
    </row>
    <row r="55" spans="1:17" s="30" customFormat="1" ht="26.25" customHeight="1" x14ac:dyDescent="0.25">
      <c r="A55" s="22">
        <v>44</v>
      </c>
      <c r="B55" s="31" t="s">
        <v>23</v>
      </c>
      <c r="C55" s="23" t="s">
        <v>40</v>
      </c>
      <c r="D55" s="25"/>
      <c r="E55" s="22">
        <v>80</v>
      </c>
      <c r="F55" s="26" t="s">
        <v>79</v>
      </c>
      <c r="G55" s="26">
        <v>0.26</v>
      </c>
      <c r="H55" s="26">
        <f t="shared" si="0"/>
        <v>20.8</v>
      </c>
      <c r="I55" s="45">
        <v>0.2</v>
      </c>
      <c r="J55" s="45">
        <v>0.30030000000000007</v>
      </c>
      <c r="K55" s="35">
        <f t="shared" si="2"/>
        <v>0.50030000000000008</v>
      </c>
      <c r="L55" s="35">
        <f t="shared" si="1"/>
        <v>40.024000000000008</v>
      </c>
      <c r="M55" s="27" t="s">
        <v>94</v>
      </c>
      <c r="N55" s="27" t="s">
        <v>93</v>
      </c>
      <c r="O55" s="22"/>
      <c r="P55" s="28"/>
      <c r="Q55" s="29"/>
    </row>
    <row r="56" spans="1:17" s="30" customFormat="1" ht="26.25" customHeight="1" x14ac:dyDescent="0.25">
      <c r="A56" s="22">
        <v>45</v>
      </c>
      <c r="B56" s="23" t="s">
        <v>22</v>
      </c>
      <c r="C56" s="23" t="s">
        <v>74</v>
      </c>
      <c r="D56" s="25"/>
      <c r="E56" s="22">
        <v>38</v>
      </c>
      <c r="F56" s="26" t="s">
        <v>79</v>
      </c>
      <c r="G56" s="26">
        <v>0.47</v>
      </c>
      <c r="H56" s="26">
        <f t="shared" si="0"/>
        <v>17.86</v>
      </c>
      <c r="I56" s="45">
        <v>0.2</v>
      </c>
      <c r="J56" s="45">
        <v>0.54285000000000005</v>
      </c>
      <c r="K56" s="35">
        <f t="shared" si="2"/>
        <v>0.74285000000000001</v>
      </c>
      <c r="L56" s="35">
        <f t="shared" si="1"/>
        <v>28.228300000000001</v>
      </c>
      <c r="M56" s="27" t="s">
        <v>94</v>
      </c>
      <c r="N56" s="27" t="s">
        <v>93</v>
      </c>
      <c r="O56" s="22"/>
      <c r="P56" s="28"/>
      <c r="Q56" s="29"/>
    </row>
    <row r="57" spans="1:17" s="30" customFormat="1" ht="26.25" customHeight="1" x14ac:dyDescent="0.25">
      <c r="A57" s="22">
        <v>46</v>
      </c>
      <c r="B57" s="23" t="s">
        <v>22</v>
      </c>
      <c r="C57" s="23" t="s">
        <v>75</v>
      </c>
      <c r="D57" s="25"/>
      <c r="E57" s="22">
        <v>1</v>
      </c>
      <c r="F57" s="26" t="s">
        <v>80</v>
      </c>
      <c r="G57" s="26">
        <v>0.61</v>
      </c>
      <c r="H57" s="26">
        <f t="shared" si="0"/>
        <v>0.61</v>
      </c>
      <c r="I57" s="45">
        <v>0.2</v>
      </c>
      <c r="J57" s="45">
        <v>0.70455000000000012</v>
      </c>
      <c r="K57" s="35">
        <f t="shared" si="2"/>
        <v>0.90455000000000019</v>
      </c>
      <c r="L57" s="35">
        <f t="shared" si="1"/>
        <v>0.90455000000000019</v>
      </c>
      <c r="M57" s="27" t="s">
        <v>94</v>
      </c>
      <c r="N57" s="27" t="s">
        <v>93</v>
      </c>
      <c r="O57" s="22"/>
      <c r="P57" s="28"/>
      <c r="Q57" s="29"/>
    </row>
    <row r="58" spans="1:17" s="30" customFormat="1" ht="26.25" customHeight="1" x14ac:dyDescent="0.25">
      <c r="A58" s="22">
        <v>47</v>
      </c>
      <c r="B58" s="23" t="s">
        <v>22</v>
      </c>
      <c r="C58" s="23" t="s">
        <v>76</v>
      </c>
      <c r="D58" s="25"/>
      <c r="E58" s="22">
        <v>23</v>
      </c>
      <c r="F58" s="26" t="s">
        <v>79</v>
      </c>
      <c r="G58" s="26">
        <v>0.71</v>
      </c>
      <c r="H58" s="26">
        <f t="shared" si="0"/>
        <v>16.329999999999998</v>
      </c>
      <c r="I58" s="45">
        <v>0.2</v>
      </c>
      <c r="J58" s="45">
        <v>0.82005000000000006</v>
      </c>
      <c r="K58" s="35">
        <f t="shared" si="2"/>
        <v>1.0200500000000001</v>
      </c>
      <c r="L58" s="35">
        <f t="shared" si="1"/>
        <v>23.461150000000004</v>
      </c>
      <c r="M58" s="27" t="s">
        <v>94</v>
      </c>
      <c r="N58" s="27" t="s">
        <v>93</v>
      </c>
      <c r="O58" s="22"/>
      <c r="P58" s="28"/>
      <c r="Q58" s="29"/>
    </row>
    <row r="59" spans="1:17" s="30" customFormat="1" ht="26.25" customHeight="1" x14ac:dyDescent="0.25">
      <c r="A59" s="22">
        <v>48</v>
      </c>
      <c r="B59" s="31" t="s">
        <v>23</v>
      </c>
      <c r="C59" s="23" t="s">
        <v>41</v>
      </c>
      <c r="D59" s="25"/>
      <c r="E59" s="22">
        <v>62</v>
      </c>
      <c r="F59" s="26" t="s">
        <v>79</v>
      </c>
      <c r="G59" s="26">
        <v>0.22</v>
      </c>
      <c r="H59" s="26">
        <f t="shared" si="0"/>
        <v>13.64</v>
      </c>
      <c r="I59" s="45">
        <v>0.2</v>
      </c>
      <c r="J59" s="45">
        <v>0.25410000000000005</v>
      </c>
      <c r="K59" s="35">
        <f t="shared" si="2"/>
        <v>0.45410000000000006</v>
      </c>
      <c r="L59" s="35">
        <f t="shared" si="1"/>
        <v>28.154200000000003</v>
      </c>
      <c r="M59" s="27" t="s">
        <v>94</v>
      </c>
      <c r="N59" s="27" t="s">
        <v>93</v>
      </c>
      <c r="O59" s="22"/>
      <c r="P59" s="28"/>
      <c r="Q59" s="29"/>
    </row>
    <row r="60" spans="1:17" s="30" customFormat="1" ht="26.25" customHeight="1" x14ac:dyDescent="0.25">
      <c r="A60" s="22">
        <v>49</v>
      </c>
      <c r="B60" s="23" t="s">
        <v>22</v>
      </c>
      <c r="C60" s="23" t="s">
        <v>77</v>
      </c>
      <c r="D60" s="25"/>
      <c r="E60" s="22">
        <v>2</v>
      </c>
      <c r="F60" s="26" t="s">
        <v>79</v>
      </c>
      <c r="G60" s="36">
        <v>1.2</v>
      </c>
      <c r="H60" s="26">
        <f t="shared" si="0"/>
        <v>2.4</v>
      </c>
      <c r="I60" s="45">
        <v>0.2</v>
      </c>
      <c r="J60" s="45">
        <v>1.3860000000000001</v>
      </c>
      <c r="K60" s="35">
        <f t="shared" si="2"/>
        <v>1.5860000000000001</v>
      </c>
      <c r="L60" s="35">
        <f t="shared" si="1"/>
        <v>3.1720000000000002</v>
      </c>
      <c r="M60" s="27" t="s">
        <v>96</v>
      </c>
      <c r="N60" s="27" t="s">
        <v>96</v>
      </c>
      <c r="O60" s="22"/>
      <c r="P60" s="28"/>
      <c r="Q60" s="29"/>
    </row>
    <row r="61" spans="1:17" s="30" customFormat="1" ht="26.25" customHeight="1" x14ac:dyDescent="0.25">
      <c r="A61" s="22">
        <v>50</v>
      </c>
      <c r="B61" s="23" t="s">
        <v>22</v>
      </c>
      <c r="C61" s="23" t="s">
        <v>33</v>
      </c>
      <c r="D61" s="25"/>
      <c r="E61" s="22">
        <v>1</v>
      </c>
      <c r="F61" s="26" t="s">
        <v>80</v>
      </c>
      <c r="G61" s="26">
        <v>0.71</v>
      </c>
      <c r="H61" s="26">
        <f t="shared" si="0"/>
        <v>0.71</v>
      </c>
      <c r="I61" s="45">
        <v>0.2</v>
      </c>
      <c r="J61" s="45">
        <v>0.82005000000000006</v>
      </c>
      <c r="K61" s="35">
        <f t="shared" si="2"/>
        <v>1.0200500000000001</v>
      </c>
      <c r="L61" s="35">
        <f t="shared" si="1"/>
        <v>1.0200500000000001</v>
      </c>
      <c r="M61" s="27" t="s">
        <v>94</v>
      </c>
      <c r="N61" s="27" t="s">
        <v>93</v>
      </c>
      <c r="O61" s="22"/>
      <c r="P61" s="28"/>
      <c r="Q61" s="29"/>
    </row>
    <row r="62" spans="1:17" s="30" customFormat="1" ht="26.25" customHeight="1" x14ac:dyDescent="0.25">
      <c r="A62" s="22">
        <v>51</v>
      </c>
      <c r="B62" s="23" t="s">
        <v>22</v>
      </c>
      <c r="C62" s="31" t="s">
        <v>34</v>
      </c>
      <c r="D62" s="32"/>
      <c r="E62" s="22">
        <v>1</v>
      </c>
      <c r="F62" s="22" t="s">
        <v>80</v>
      </c>
      <c r="G62" s="36">
        <v>1.5</v>
      </c>
      <c r="H62" s="26">
        <f t="shared" si="0"/>
        <v>1.5</v>
      </c>
      <c r="I62" s="45">
        <v>0.2</v>
      </c>
      <c r="J62" s="45">
        <v>1.7325000000000002</v>
      </c>
      <c r="K62" s="35">
        <f t="shared" si="2"/>
        <v>1.9325000000000001</v>
      </c>
      <c r="L62" s="35">
        <f t="shared" si="1"/>
        <v>1.9325000000000001</v>
      </c>
      <c r="M62" s="27" t="s">
        <v>96</v>
      </c>
      <c r="N62" s="33" t="s">
        <v>96</v>
      </c>
      <c r="O62" s="34"/>
    </row>
    <row r="63" spans="1:17" s="54" customFormat="1" ht="26.25" customHeight="1" x14ac:dyDescent="0.25">
      <c r="A63" s="46">
        <v>52</v>
      </c>
      <c r="B63" s="47" t="s">
        <v>21</v>
      </c>
      <c r="C63" s="48" t="s">
        <v>31</v>
      </c>
      <c r="D63" s="49"/>
      <c r="E63" s="46">
        <v>26</v>
      </c>
      <c r="F63" s="46" t="s">
        <v>78</v>
      </c>
      <c r="G63" s="46">
        <v>2.02</v>
      </c>
      <c r="H63" s="26">
        <f t="shared" si="0"/>
        <v>52.52</v>
      </c>
      <c r="I63" s="50">
        <v>0.2</v>
      </c>
      <c r="J63" s="50">
        <v>2.3331000000000004</v>
      </c>
      <c r="K63" s="51">
        <f t="shared" si="2"/>
        <v>2.5331000000000006</v>
      </c>
      <c r="L63" s="51">
        <f t="shared" si="1"/>
        <v>65.860600000000019</v>
      </c>
      <c r="M63" s="52" t="s">
        <v>98</v>
      </c>
      <c r="N63" s="52" t="s">
        <v>93</v>
      </c>
      <c r="O63" s="53"/>
    </row>
    <row r="64" spans="1:17" s="54" customFormat="1" ht="26.25" customHeight="1" x14ac:dyDescent="0.25">
      <c r="A64" s="46">
        <v>53</v>
      </c>
      <c r="B64" s="47" t="s">
        <v>20</v>
      </c>
      <c r="C64" s="48" t="s">
        <v>30</v>
      </c>
      <c r="D64" s="49"/>
      <c r="E64" s="46">
        <v>16</v>
      </c>
      <c r="F64" s="46" t="s">
        <v>78</v>
      </c>
      <c r="G64" s="46">
        <v>2.5099999999999998</v>
      </c>
      <c r="H64" s="26">
        <f t="shared" si="0"/>
        <v>40.159999999999997</v>
      </c>
      <c r="I64" s="50">
        <v>0.2</v>
      </c>
      <c r="J64" s="50">
        <v>2.8990500000000003</v>
      </c>
      <c r="K64" s="51">
        <f t="shared" si="2"/>
        <v>3.0990500000000005</v>
      </c>
      <c r="L64" s="51">
        <f t="shared" si="1"/>
        <v>49.584800000000008</v>
      </c>
      <c r="M64" s="52" t="s">
        <v>98</v>
      </c>
      <c r="N64" s="52" t="s">
        <v>93</v>
      </c>
      <c r="O64" s="53"/>
    </row>
    <row r="65" spans="1:15" s="54" customFormat="1" ht="26.25" customHeight="1" x14ac:dyDescent="0.25">
      <c r="A65" s="46">
        <v>54</v>
      </c>
      <c r="B65" s="47" t="s">
        <v>19</v>
      </c>
      <c r="C65" s="48" t="s">
        <v>29</v>
      </c>
      <c r="D65" s="49"/>
      <c r="E65" s="46">
        <v>53.5</v>
      </c>
      <c r="F65" s="46" t="s">
        <v>78</v>
      </c>
      <c r="G65" s="46">
        <v>3.04</v>
      </c>
      <c r="H65" s="26">
        <f t="shared" si="0"/>
        <v>162.64000000000001</v>
      </c>
      <c r="I65" s="50">
        <v>0.2</v>
      </c>
      <c r="J65" s="50">
        <v>3.5112000000000005</v>
      </c>
      <c r="K65" s="51">
        <f t="shared" si="2"/>
        <v>3.7112000000000007</v>
      </c>
      <c r="L65" s="51">
        <f t="shared" si="1"/>
        <v>198.54920000000004</v>
      </c>
      <c r="M65" s="52" t="s">
        <v>98</v>
      </c>
      <c r="N65" s="52" t="s">
        <v>93</v>
      </c>
      <c r="O65" s="53"/>
    </row>
    <row r="66" spans="1:15" s="54" customFormat="1" ht="26.25" customHeight="1" x14ac:dyDescent="0.25">
      <c r="A66" s="46">
        <v>55</v>
      </c>
      <c r="B66" s="47" t="s">
        <v>17</v>
      </c>
      <c r="C66" s="48" t="s">
        <v>85</v>
      </c>
      <c r="D66" s="49"/>
      <c r="E66" s="46">
        <v>21.5</v>
      </c>
      <c r="F66" s="46" t="s">
        <v>78</v>
      </c>
      <c r="G66" s="46">
        <v>14.12</v>
      </c>
      <c r="H66" s="26">
        <f t="shared" si="0"/>
        <v>303.58</v>
      </c>
      <c r="I66" s="50">
        <v>0.2</v>
      </c>
      <c r="J66" s="50">
        <v>16.308600000000002</v>
      </c>
      <c r="K66" s="51">
        <f t="shared" si="2"/>
        <v>16.508600000000001</v>
      </c>
      <c r="L66" s="51">
        <f t="shared" si="1"/>
        <v>354.93490000000003</v>
      </c>
      <c r="M66" s="52" t="s">
        <v>98</v>
      </c>
      <c r="N66" s="52" t="s">
        <v>93</v>
      </c>
      <c r="O66" s="53"/>
    </row>
    <row r="67" spans="1:15" s="54" customFormat="1" ht="26.25" customHeight="1" x14ac:dyDescent="0.25">
      <c r="A67" s="46">
        <v>56</v>
      </c>
      <c r="B67" s="47" t="s">
        <v>22</v>
      </c>
      <c r="C67" s="48" t="s">
        <v>86</v>
      </c>
      <c r="D67" s="49"/>
      <c r="E67" s="46">
        <v>2</v>
      </c>
      <c r="F67" s="46" t="s">
        <v>87</v>
      </c>
      <c r="G67" s="46">
        <v>0.47</v>
      </c>
      <c r="H67" s="26">
        <f t="shared" si="0"/>
        <v>0.94</v>
      </c>
      <c r="I67" s="50">
        <v>0.2</v>
      </c>
      <c r="J67" s="50">
        <v>0.54285000000000005</v>
      </c>
      <c r="K67" s="51">
        <f t="shared" si="2"/>
        <v>0.74285000000000001</v>
      </c>
      <c r="L67" s="51">
        <f t="shared" si="1"/>
        <v>1.4857</v>
      </c>
      <c r="M67" s="52" t="s">
        <v>94</v>
      </c>
      <c r="N67" s="52" t="s">
        <v>93</v>
      </c>
      <c r="O67" s="53"/>
    </row>
    <row r="68" spans="1:15" s="54" customFormat="1" ht="26.25" customHeight="1" x14ac:dyDescent="0.25">
      <c r="A68" s="46">
        <v>57</v>
      </c>
      <c r="B68" s="47" t="s">
        <v>23</v>
      </c>
      <c r="C68" s="48" t="s">
        <v>41</v>
      </c>
      <c r="D68" s="49"/>
      <c r="E68" s="46">
        <v>2</v>
      </c>
      <c r="F68" s="46" t="s">
        <v>87</v>
      </c>
      <c r="G68" s="46">
        <v>0.22</v>
      </c>
      <c r="H68" s="26">
        <f t="shared" si="0"/>
        <v>0.44</v>
      </c>
      <c r="I68" s="50">
        <v>0.2</v>
      </c>
      <c r="J68" s="50">
        <v>0.25410000000000005</v>
      </c>
      <c r="K68" s="51">
        <f t="shared" si="2"/>
        <v>0.45410000000000006</v>
      </c>
      <c r="L68" s="51">
        <f t="shared" si="1"/>
        <v>0.90820000000000012</v>
      </c>
      <c r="M68" s="52" t="s">
        <v>94</v>
      </c>
      <c r="N68" s="52" t="s">
        <v>93</v>
      </c>
      <c r="O68" s="53"/>
    </row>
    <row r="69" spans="1:15" s="54" customFormat="1" ht="26.25" customHeight="1" x14ac:dyDescent="0.25">
      <c r="A69" s="46">
        <v>58</v>
      </c>
      <c r="B69" s="47" t="s">
        <v>22</v>
      </c>
      <c r="C69" s="48" t="s">
        <v>88</v>
      </c>
      <c r="D69" s="49"/>
      <c r="E69" s="46">
        <v>1</v>
      </c>
      <c r="F69" s="46" t="s">
        <v>87</v>
      </c>
      <c r="G69" s="46">
        <v>0.72</v>
      </c>
      <c r="H69" s="26">
        <f t="shared" si="0"/>
        <v>0.72</v>
      </c>
      <c r="I69" s="50">
        <v>0.2</v>
      </c>
      <c r="J69" s="50">
        <v>0.83160000000000012</v>
      </c>
      <c r="K69" s="51">
        <f t="shared" si="2"/>
        <v>1.0316000000000001</v>
      </c>
      <c r="L69" s="51">
        <f t="shared" si="1"/>
        <v>1.0316000000000001</v>
      </c>
      <c r="M69" s="52" t="s">
        <v>94</v>
      </c>
      <c r="N69" s="52" t="s">
        <v>93</v>
      </c>
      <c r="O69" s="53"/>
    </row>
    <row r="70" spans="1:15" s="54" customFormat="1" ht="26.25" customHeight="1" x14ac:dyDescent="0.25">
      <c r="A70" s="46">
        <v>59</v>
      </c>
      <c r="B70" s="47" t="s">
        <v>22</v>
      </c>
      <c r="C70" s="48" t="s">
        <v>73</v>
      </c>
      <c r="D70" s="49"/>
      <c r="E70" s="46">
        <v>1</v>
      </c>
      <c r="F70" s="46" t="s">
        <v>87</v>
      </c>
      <c r="G70" s="46">
        <v>0.73</v>
      </c>
      <c r="H70" s="26">
        <f t="shared" si="0"/>
        <v>0.73</v>
      </c>
      <c r="I70" s="50">
        <v>0.2</v>
      </c>
      <c r="J70" s="50">
        <v>0.84315000000000007</v>
      </c>
      <c r="K70" s="51">
        <f t="shared" si="2"/>
        <v>1.04315</v>
      </c>
      <c r="L70" s="51">
        <f t="shared" si="1"/>
        <v>1.04315</v>
      </c>
      <c r="M70" s="52" t="s">
        <v>94</v>
      </c>
      <c r="N70" s="52" t="s">
        <v>93</v>
      </c>
      <c r="O70" s="53"/>
    </row>
    <row r="71" spans="1:15" s="54" customFormat="1" ht="26.25" customHeight="1" x14ac:dyDescent="0.25">
      <c r="A71" s="46">
        <v>60</v>
      </c>
      <c r="B71" s="47" t="s">
        <v>23</v>
      </c>
      <c r="C71" s="48" t="s">
        <v>40</v>
      </c>
      <c r="D71" s="49"/>
      <c r="E71" s="46">
        <v>2</v>
      </c>
      <c r="F71" s="46" t="s">
        <v>87</v>
      </c>
      <c r="G71" s="46">
        <v>0.26</v>
      </c>
      <c r="H71" s="26">
        <f t="shared" si="0"/>
        <v>0.52</v>
      </c>
      <c r="I71" s="50">
        <v>0.2</v>
      </c>
      <c r="J71" s="50">
        <v>0.30030000000000007</v>
      </c>
      <c r="K71" s="51">
        <f t="shared" si="2"/>
        <v>0.50030000000000008</v>
      </c>
      <c r="L71" s="51">
        <f t="shared" si="1"/>
        <v>1.0006000000000002</v>
      </c>
      <c r="M71" s="52" t="s">
        <v>94</v>
      </c>
      <c r="N71" s="52" t="s">
        <v>93</v>
      </c>
      <c r="O71" s="53"/>
    </row>
    <row r="72" spans="1:15" s="54" customFormat="1" ht="26.25" customHeight="1" x14ac:dyDescent="0.25">
      <c r="A72" s="46">
        <v>61</v>
      </c>
      <c r="B72" s="47" t="s">
        <v>22</v>
      </c>
      <c r="C72" s="48" t="s">
        <v>89</v>
      </c>
      <c r="D72" s="49"/>
      <c r="E72" s="46">
        <v>7</v>
      </c>
      <c r="F72" s="46" t="s">
        <v>87</v>
      </c>
      <c r="G72" s="46">
        <v>0.81</v>
      </c>
      <c r="H72" s="26">
        <f t="shared" si="0"/>
        <v>5.67</v>
      </c>
      <c r="I72" s="50">
        <v>0.2</v>
      </c>
      <c r="J72" s="50">
        <v>0.93555000000000021</v>
      </c>
      <c r="K72" s="51">
        <f t="shared" si="2"/>
        <v>1.1355500000000003</v>
      </c>
      <c r="L72" s="51">
        <f t="shared" si="1"/>
        <v>7.948850000000002</v>
      </c>
      <c r="M72" s="52" t="s">
        <v>94</v>
      </c>
      <c r="N72" s="52" t="s">
        <v>93</v>
      </c>
      <c r="O72" s="53"/>
    </row>
    <row r="73" spans="1:15" s="54" customFormat="1" ht="26.25" customHeight="1" x14ac:dyDescent="0.25">
      <c r="A73" s="46">
        <v>62</v>
      </c>
      <c r="B73" s="47" t="s">
        <v>22</v>
      </c>
      <c r="C73" s="48" t="s">
        <v>70</v>
      </c>
      <c r="D73" s="49"/>
      <c r="E73" s="46">
        <v>5</v>
      </c>
      <c r="F73" s="46" t="s">
        <v>87</v>
      </c>
      <c r="G73" s="46">
        <v>1.28</v>
      </c>
      <c r="H73" s="26">
        <f t="shared" si="0"/>
        <v>6.4</v>
      </c>
      <c r="I73" s="50">
        <v>0.2</v>
      </c>
      <c r="J73" s="50">
        <v>1.4784000000000002</v>
      </c>
      <c r="K73" s="51">
        <f t="shared" si="2"/>
        <v>1.6784000000000001</v>
      </c>
      <c r="L73" s="51">
        <f t="shared" si="1"/>
        <v>8.3920000000000012</v>
      </c>
      <c r="M73" s="52" t="s">
        <v>95</v>
      </c>
      <c r="N73" s="52" t="s">
        <v>93</v>
      </c>
      <c r="O73" s="53"/>
    </row>
    <row r="74" spans="1:15" s="54" customFormat="1" ht="26.25" customHeight="1" x14ac:dyDescent="0.25">
      <c r="A74" s="46">
        <v>63</v>
      </c>
      <c r="B74" s="47" t="s">
        <v>23</v>
      </c>
      <c r="C74" s="48" t="s">
        <v>39</v>
      </c>
      <c r="D74" s="49"/>
      <c r="E74" s="46">
        <v>12</v>
      </c>
      <c r="F74" s="46" t="s">
        <v>87</v>
      </c>
      <c r="G74" s="46">
        <v>0.43</v>
      </c>
      <c r="H74" s="26">
        <f t="shared" si="0"/>
        <v>5.16</v>
      </c>
      <c r="I74" s="50">
        <v>0.2</v>
      </c>
      <c r="J74" s="50">
        <v>0.49665000000000004</v>
      </c>
      <c r="K74" s="51">
        <f t="shared" si="2"/>
        <v>0.69664999999999999</v>
      </c>
      <c r="L74" s="51">
        <f t="shared" si="1"/>
        <v>8.3597999999999999</v>
      </c>
      <c r="M74" s="52" t="s">
        <v>94</v>
      </c>
      <c r="N74" s="52" t="s">
        <v>93</v>
      </c>
      <c r="O74" s="53"/>
    </row>
    <row r="75" spans="1:15" s="54" customFormat="1" ht="26.25" customHeight="1" x14ac:dyDescent="0.25">
      <c r="A75" s="46">
        <v>64</v>
      </c>
      <c r="B75" s="47" t="s">
        <v>22</v>
      </c>
      <c r="C75" s="48" t="s">
        <v>90</v>
      </c>
      <c r="D75" s="49"/>
      <c r="E75" s="46">
        <v>2</v>
      </c>
      <c r="F75" s="46" t="s">
        <v>87</v>
      </c>
      <c r="G75" s="46">
        <v>2.04</v>
      </c>
      <c r="H75" s="26">
        <f t="shared" si="0"/>
        <v>4.08</v>
      </c>
      <c r="I75" s="50">
        <v>0.2</v>
      </c>
      <c r="J75" s="50">
        <v>2.3562000000000003</v>
      </c>
      <c r="K75" s="51">
        <f t="shared" si="2"/>
        <v>2.5562000000000005</v>
      </c>
      <c r="L75" s="51">
        <f t="shared" si="1"/>
        <v>5.1124000000000009</v>
      </c>
      <c r="M75" s="52" t="s">
        <v>94</v>
      </c>
      <c r="N75" s="52" t="s">
        <v>93</v>
      </c>
      <c r="O75" s="53"/>
    </row>
    <row r="76" spans="1:15" s="54" customFormat="1" ht="26.25" customHeight="1" x14ac:dyDescent="0.25">
      <c r="A76" s="46">
        <v>65</v>
      </c>
      <c r="B76" s="47" t="s">
        <v>22</v>
      </c>
      <c r="C76" s="48" t="s">
        <v>91</v>
      </c>
      <c r="D76" s="49"/>
      <c r="E76" s="46">
        <v>2</v>
      </c>
      <c r="F76" s="46" t="s">
        <v>87</v>
      </c>
      <c r="G76" s="46">
        <v>3.2</v>
      </c>
      <c r="H76" s="26">
        <f t="shared" si="0"/>
        <v>6.4</v>
      </c>
      <c r="I76" s="50">
        <v>0.2</v>
      </c>
      <c r="J76" s="50">
        <v>3.6960000000000006</v>
      </c>
      <c r="K76" s="51">
        <f t="shared" si="2"/>
        <v>3.8960000000000008</v>
      </c>
      <c r="L76" s="51">
        <f t="shared" si="1"/>
        <v>7.7920000000000016</v>
      </c>
      <c r="M76" s="52" t="s">
        <v>94</v>
      </c>
      <c r="N76" s="52" t="s">
        <v>93</v>
      </c>
      <c r="O76" s="53"/>
    </row>
    <row r="77" spans="1:15" s="54" customFormat="1" ht="26.25" customHeight="1" x14ac:dyDescent="0.25">
      <c r="A77" s="46">
        <v>66</v>
      </c>
      <c r="B77" s="47" t="s">
        <v>23</v>
      </c>
      <c r="C77" s="48" t="s">
        <v>35</v>
      </c>
      <c r="D77" s="49"/>
      <c r="E77" s="46">
        <v>4</v>
      </c>
      <c r="F77" s="46" t="s">
        <v>87</v>
      </c>
      <c r="G77" s="46">
        <v>1.17</v>
      </c>
      <c r="H77" s="26">
        <f t="shared" ref="H77" si="3">G77*E77</f>
        <v>4.68</v>
      </c>
      <c r="I77" s="50">
        <v>0.2</v>
      </c>
      <c r="J77" s="50">
        <v>1.3513500000000001</v>
      </c>
      <c r="K77" s="51">
        <f t="shared" si="2"/>
        <v>1.55135</v>
      </c>
      <c r="L77" s="55">
        <f t="shared" ref="L77" si="4">K77*E77</f>
        <v>6.2054</v>
      </c>
      <c r="M77" s="52" t="s">
        <v>94</v>
      </c>
      <c r="N77" s="52" t="s">
        <v>93</v>
      </c>
      <c r="O77" s="53"/>
    </row>
    <row r="78" spans="1:15" ht="30.75" customHeight="1" x14ac:dyDescent="0.25">
      <c r="H78" s="6">
        <f>SUM(H12:H77)</f>
        <v>1999.2278000000003</v>
      </c>
      <c r="K78" s="11" t="s">
        <v>97</v>
      </c>
      <c r="L78" s="38">
        <f>SUM(L12:L77)</f>
        <v>2470.8921090000013</v>
      </c>
    </row>
  </sheetData>
  <autoFilter ref="A11:Q78"/>
  <mergeCells count="2">
    <mergeCell ref="E1:O1"/>
    <mergeCell ref="E2:O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showGridLines="0" topLeftCell="A55" zoomScaleNormal="100" workbookViewId="0">
      <selection activeCell="E18" sqref="E18"/>
    </sheetView>
  </sheetViews>
  <sheetFormatPr defaultRowHeight="15" x14ac:dyDescent="0.25"/>
  <cols>
    <col min="1" max="1" width="4" customWidth="1"/>
    <col min="2" max="2" width="28.7109375" customWidth="1"/>
    <col min="3" max="3" width="29.7109375" bestFit="1" customWidth="1"/>
    <col min="4" max="4" width="14.5703125" style="6" customWidth="1"/>
    <col min="5" max="5" width="9.140625" style="6" customWidth="1"/>
    <col min="6" max="7" width="15.28515625" style="6" customWidth="1"/>
    <col min="8" max="9" width="12.7109375" style="6" customWidth="1"/>
    <col min="10" max="10" width="41.5703125" customWidth="1"/>
  </cols>
  <sheetData>
    <row r="1" spans="1:12" ht="17.25" customHeight="1" x14ac:dyDescent="0.25">
      <c r="A1" s="8" t="s">
        <v>3</v>
      </c>
      <c r="B1" s="1"/>
      <c r="C1" s="10" t="s">
        <v>42</v>
      </c>
      <c r="D1" s="2"/>
      <c r="E1" s="62"/>
      <c r="F1" s="62"/>
      <c r="G1" s="62"/>
      <c r="H1" s="62"/>
      <c r="I1" s="62"/>
      <c r="J1" s="62"/>
    </row>
    <row r="2" spans="1:12" ht="15.75" customHeight="1" x14ac:dyDescent="0.25">
      <c r="A2" s="8" t="s">
        <v>14</v>
      </c>
      <c r="B2" s="1"/>
      <c r="C2" s="10" t="s">
        <v>43</v>
      </c>
      <c r="D2" s="2"/>
      <c r="E2" s="62"/>
      <c r="F2" s="62"/>
      <c r="G2" s="62"/>
      <c r="H2" s="62"/>
      <c r="I2" s="62"/>
      <c r="J2" s="63"/>
    </row>
    <row r="3" spans="1:12" ht="15.75" customHeight="1" x14ac:dyDescent="0.25">
      <c r="A3" s="8" t="s">
        <v>4</v>
      </c>
      <c r="B3" s="41"/>
      <c r="C3" s="17" t="s">
        <v>15</v>
      </c>
      <c r="D3" s="2"/>
      <c r="E3" s="41"/>
      <c r="F3" s="41"/>
      <c r="G3" s="41"/>
      <c r="H3" s="41"/>
      <c r="I3" s="41"/>
    </row>
    <row r="4" spans="1:12" ht="15.75" customHeight="1" x14ac:dyDescent="0.25">
      <c r="A4" s="8" t="s">
        <v>5</v>
      </c>
      <c r="B4" s="41"/>
      <c r="C4" s="10" t="s">
        <v>15</v>
      </c>
      <c r="D4" s="2"/>
      <c r="E4" s="4"/>
      <c r="F4" s="4"/>
      <c r="G4" s="4"/>
      <c r="H4" s="4"/>
      <c r="I4" s="4"/>
    </row>
    <row r="5" spans="1:12" ht="15.75" x14ac:dyDescent="0.25">
      <c r="A5" s="8" t="s">
        <v>6</v>
      </c>
      <c r="B5" s="10"/>
      <c r="C5" s="10"/>
      <c r="D5" s="5"/>
      <c r="E5" s="4"/>
      <c r="F5" s="4"/>
      <c r="G5" s="4"/>
      <c r="H5" s="4"/>
      <c r="I5" s="4"/>
    </row>
    <row r="6" spans="1:12" ht="15.75" x14ac:dyDescent="0.25">
      <c r="A6" s="8" t="s">
        <v>10</v>
      </c>
      <c r="B6" s="10"/>
      <c r="C6" s="10"/>
      <c r="D6" s="5"/>
      <c r="E6" s="4"/>
      <c r="F6" s="4"/>
      <c r="G6" s="4"/>
      <c r="H6" s="4"/>
      <c r="I6" s="4"/>
    </row>
    <row r="7" spans="1:12" ht="15.75" x14ac:dyDescent="0.25">
      <c r="A7" s="8" t="s">
        <v>13</v>
      </c>
      <c r="B7" s="10"/>
      <c r="C7" s="10"/>
      <c r="D7" s="5"/>
      <c r="E7" s="4"/>
      <c r="F7" s="4"/>
      <c r="G7" s="4"/>
      <c r="H7" s="4"/>
      <c r="I7" s="4"/>
    </row>
    <row r="8" spans="1:12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</row>
    <row r="9" spans="1:12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</row>
    <row r="10" spans="1:12" ht="15.75" x14ac:dyDescent="0.25">
      <c r="A10" s="1"/>
      <c r="B10" s="10"/>
      <c r="C10" s="10"/>
      <c r="D10" s="5"/>
      <c r="E10" s="5"/>
      <c r="F10" s="5"/>
      <c r="G10" s="5"/>
      <c r="H10" s="5"/>
      <c r="I10" s="5"/>
      <c r="K10" s="12"/>
      <c r="L10" s="12"/>
    </row>
    <row r="11" spans="1:12" ht="32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9" t="s">
        <v>44</v>
      </c>
      <c r="G11" s="19" t="s">
        <v>99</v>
      </c>
      <c r="H11" s="19" t="s">
        <v>83</v>
      </c>
      <c r="I11" s="16" t="s">
        <v>84</v>
      </c>
      <c r="J11" s="16" t="s">
        <v>9</v>
      </c>
      <c r="K11" s="13"/>
      <c r="L11" s="12"/>
    </row>
    <row r="12" spans="1:12" s="54" customFormat="1" ht="26.25" customHeight="1" x14ac:dyDescent="0.25">
      <c r="A12" s="46">
        <v>1</v>
      </c>
      <c r="B12" s="47" t="s">
        <v>16</v>
      </c>
      <c r="C12" s="56" t="s">
        <v>45</v>
      </c>
      <c r="D12" s="57"/>
      <c r="E12" s="46">
        <v>37</v>
      </c>
      <c r="F12" s="36" t="s">
        <v>78</v>
      </c>
      <c r="G12" s="36">
        <f>E12*2</f>
        <v>74</v>
      </c>
      <c r="H12" s="58" t="s">
        <v>98</v>
      </c>
      <c r="I12" s="58" t="s">
        <v>93</v>
      </c>
      <c r="J12" s="46"/>
      <c r="K12" s="59"/>
      <c r="L12" s="60"/>
    </row>
    <row r="13" spans="1:12" s="54" customFormat="1" ht="26.25" customHeight="1" x14ac:dyDescent="0.25">
      <c r="A13" s="46">
        <v>2</v>
      </c>
      <c r="B13" s="47" t="s">
        <v>16</v>
      </c>
      <c r="C13" s="56" t="s">
        <v>24</v>
      </c>
      <c r="D13" s="57"/>
      <c r="E13" s="46">
        <v>1.5</v>
      </c>
      <c r="F13" s="36" t="s">
        <v>78</v>
      </c>
      <c r="G13" s="36">
        <f t="shared" ref="G13:G62" si="0">E13*2</f>
        <v>3</v>
      </c>
      <c r="H13" s="58" t="s">
        <v>98</v>
      </c>
      <c r="I13" s="58" t="s">
        <v>93</v>
      </c>
      <c r="J13" s="46"/>
      <c r="K13" s="59"/>
      <c r="L13" s="60"/>
    </row>
    <row r="14" spans="1:12" s="30" customFormat="1" ht="26.25" customHeight="1" x14ac:dyDescent="0.25">
      <c r="A14" s="22">
        <v>3</v>
      </c>
      <c r="B14" s="23" t="s">
        <v>17</v>
      </c>
      <c r="C14" s="24" t="s">
        <v>25</v>
      </c>
      <c r="D14" s="25"/>
      <c r="E14" s="22">
        <v>1.73</v>
      </c>
      <c r="F14" s="26" t="s">
        <v>78</v>
      </c>
      <c r="G14" s="26">
        <f t="shared" si="0"/>
        <v>3.46</v>
      </c>
      <c r="H14" s="27" t="s">
        <v>98</v>
      </c>
      <c r="I14" s="27" t="s">
        <v>93</v>
      </c>
      <c r="J14" s="22"/>
      <c r="K14" s="28"/>
      <c r="L14" s="29"/>
    </row>
    <row r="15" spans="1:12" s="30" customFormat="1" ht="26.25" customHeight="1" x14ac:dyDescent="0.25">
      <c r="A15" s="22">
        <v>4</v>
      </c>
      <c r="B15" s="23" t="s">
        <v>17</v>
      </c>
      <c r="C15" s="24" t="s">
        <v>26</v>
      </c>
      <c r="D15" s="25"/>
      <c r="E15" s="22">
        <v>5.5</v>
      </c>
      <c r="F15" s="26" t="s">
        <v>78</v>
      </c>
      <c r="G15" s="26">
        <f t="shared" si="0"/>
        <v>11</v>
      </c>
      <c r="H15" s="27" t="s">
        <v>98</v>
      </c>
      <c r="I15" s="27" t="s">
        <v>93</v>
      </c>
      <c r="J15" s="22"/>
      <c r="K15" s="28"/>
      <c r="L15" s="29"/>
    </row>
    <row r="16" spans="1:12" s="30" customFormat="1" ht="26.25" customHeight="1" x14ac:dyDescent="0.25">
      <c r="A16" s="22">
        <v>5</v>
      </c>
      <c r="B16" s="23" t="s">
        <v>18</v>
      </c>
      <c r="C16" s="24" t="s">
        <v>27</v>
      </c>
      <c r="D16" s="25"/>
      <c r="E16" s="22">
        <v>1.3</v>
      </c>
      <c r="F16" s="26" t="s">
        <v>78</v>
      </c>
      <c r="G16" s="26">
        <f t="shared" si="0"/>
        <v>2.6</v>
      </c>
      <c r="H16" s="27" t="s">
        <v>98</v>
      </c>
      <c r="I16" s="27" t="s">
        <v>93</v>
      </c>
      <c r="J16" s="22"/>
      <c r="K16" s="28"/>
      <c r="L16" s="29"/>
    </row>
    <row r="17" spans="1:12" s="30" customFormat="1" ht="26.25" customHeight="1" x14ac:dyDescent="0.25">
      <c r="A17" s="22">
        <v>6</v>
      </c>
      <c r="B17" s="23" t="s">
        <v>18</v>
      </c>
      <c r="C17" s="24" t="s">
        <v>28</v>
      </c>
      <c r="D17" s="25"/>
      <c r="E17" s="22">
        <v>11</v>
      </c>
      <c r="F17" s="26" t="s">
        <v>78</v>
      </c>
      <c r="G17" s="26">
        <f t="shared" si="0"/>
        <v>22</v>
      </c>
      <c r="H17" s="27" t="s">
        <v>98</v>
      </c>
      <c r="I17" s="27" t="s">
        <v>93</v>
      </c>
      <c r="J17" s="22"/>
      <c r="K17" s="28"/>
      <c r="L17" s="29"/>
    </row>
    <row r="18" spans="1:12" s="30" customFormat="1" ht="26.25" customHeight="1" x14ac:dyDescent="0.25">
      <c r="A18" s="22">
        <v>7</v>
      </c>
      <c r="B18" s="23" t="s">
        <v>19</v>
      </c>
      <c r="C18" s="24" t="s">
        <v>29</v>
      </c>
      <c r="D18" s="25"/>
      <c r="E18" s="22">
        <v>11.43</v>
      </c>
      <c r="F18" s="26" t="s">
        <v>78</v>
      </c>
      <c r="G18" s="26">
        <f t="shared" si="0"/>
        <v>22.86</v>
      </c>
      <c r="H18" s="27" t="s">
        <v>98</v>
      </c>
      <c r="I18" s="27" t="s">
        <v>93</v>
      </c>
      <c r="J18" s="22"/>
      <c r="K18" s="28"/>
      <c r="L18" s="29"/>
    </row>
    <row r="19" spans="1:12" s="30" customFormat="1" ht="26.25" customHeight="1" x14ac:dyDescent="0.25">
      <c r="A19" s="22">
        <v>8</v>
      </c>
      <c r="B19" s="23" t="s">
        <v>20</v>
      </c>
      <c r="C19" s="24" t="s">
        <v>30</v>
      </c>
      <c r="D19" s="25"/>
      <c r="E19" s="22">
        <v>83.82</v>
      </c>
      <c r="F19" s="26" t="s">
        <v>78</v>
      </c>
      <c r="G19" s="26">
        <f t="shared" si="0"/>
        <v>167.64</v>
      </c>
      <c r="H19" s="27" t="s">
        <v>98</v>
      </c>
      <c r="I19" s="27" t="s">
        <v>93</v>
      </c>
      <c r="J19" s="22"/>
      <c r="K19" s="28"/>
      <c r="L19" s="29"/>
    </row>
    <row r="20" spans="1:12" s="30" customFormat="1" ht="26.25" customHeight="1" x14ac:dyDescent="0.25">
      <c r="A20" s="22">
        <v>9</v>
      </c>
      <c r="B20" s="23" t="s">
        <v>21</v>
      </c>
      <c r="C20" s="24" t="s">
        <v>31</v>
      </c>
      <c r="D20" s="25"/>
      <c r="E20" s="22">
        <v>40.64</v>
      </c>
      <c r="F20" s="26" t="s">
        <v>78</v>
      </c>
      <c r="G20" s="26">
        <f t="shared" si="0"/>
        <v>81.28</v>
      </c>
      <c r="H20" s="27" t="s">
        <v>98</v>
      </c>
      <c r="I20" s="27" t="s">
        <v>93</v>
      </c>
      <c r="J20" s="22"/>
      <c r="K20" s="28"/>
      <c r="L20" s="29"/>
    </row>
    <row r="21" spans="1:12" s="30" customFormat="1" ht="26.25" customHeight="1" x14ac:dyDescent="0.25">
      <c r="A21" s="22">
        <v>10</v>
      </c>
      <c r="B21" s="23" t="s">
        <v>22</v>
      </c>
      <c r="C21" s="23" t="s">
        <v>46</v>
      </c>
      <c r="D21" s="25"/>
      <c r="E21" s="22">
        <v>2</v>
      </c>
      <c r="F21" s="26" t="s">
        <v>79</v>
      </c>
      <c r="G21" s="26">
        <f t="shared" si="0"/>
        <v>4</v>
      </c>
      <c r="H21" s="27" t="s">
        <v>94</v>
      </c>
      <c r="I21" s="27" t="s">
        <v>93</v>
      </c>
      <c r="J21" s="22"/>
      <c r="K21" s="28"/>
      <c r="L21" s="29"/>
    </row>
    <row r="22" spans="1:12" s="30" customFormat="1" ht="26.25" customHeight="1" x14ac:dyDescent="0.25">
      <c r="A22" s="22">
        <v>11</v>
      </c>
      <c r="B22" s="23" t="s">
        <v>22</v>
      </c>
      <c r="C22" s="23" t="s">
        <v>47</v>
      </c>
      <c r="D22" s="25"/>
      <c r="E22" s="22">
        <v>26</v>
      </c>
      <c r="F22" s="26" t="s">
        <v>79</v>
      </c>
      <c r="G22" s="26">
        <f t="shared" si="0"/>
        <v>52</v>
      </c>
      <c r="H22" s="27" t="s">
        <v>94</v>
      </c>
      <c r="I22" s="27" t="s">
        <v>93</v>
      </c>
      <c r="J22" s="22"/>
      <c r="K22" s="28"/>
      <c r="L22" s="29"/>
    </row>
    <row r="23" spans="1:12" s="30" customFormat="1" ht="26.25" customHeight="1" x14ac:dyDescent="0.25">
      <c r="A23" s="22">
        <v>12</v>
      </c>
      <c r="B23" s="23" t="s">
        <v>22</v>
      </c>
      <c r="C23" s="23" t="s">
        <v>48</v>
      </c>
      <c r="D23" s="25"/>
      <c r="E23" s="22">
        <v>6</v>
      </c>
      <c r="F23" s="26" t="s">
        <v>79</v>
      </c>
      <c r="G23" s="26">
        <f t="shared" si="0"/>
        <v>12</v>
      </c>
      <c r="H23" s="27" t="s">
        <v>94</v>
      </c>
      <c r="I23" s="27" t="s">
        <v>93</v>
      </c>
      <c r="J23" s="22"/>
      <c r="K23" s="28"/>
      <c r="L23" s="29"/>
    </row>
    <row r="24" spans="1:12" s="30" customFormat="1" ht="26.25" customHeight="1" x14ac:dyDescent="0.25">
      <c r="A24" s="22">
        <v>13</v>
      </c>
      <c r="B24" s="23" t="s">
        <v>22</v>
      </c>
      <c r="C24" s="23" t="s">
        <v>49</v>
      </c>
      <c r="D24" s="25"/>
      <c r="E24" s="22">
        <v>1</v>
      </c>
      <c r="F24" s="26" t="s">
        <v>80</v>
      </c>
      <c r="G24" s="26">
        <f t="shared" si="0"/>
        <v>2</v>
      </c>
      <c r="H24" s="27" t="s">
        <v>94</v>
      </c>
      <c r="I24" s="27" t="s">
        <v>93</v>
      </c>
      <c r="J24" s="22"/>
      <c r="K24" s="28"/>
      <c r="L24" s="29"/>
    </row>
    <row r="25" spans="1:12" s="30" customFormat="1" ht="26.25" customHeight="1" x14ac:dyDescent="0.25">
      <c r="A25" s="22">
        <v>14</v>
      </c>
      <c r="B25" s="23" t="s">
        <v>22</v>
      </c>
      <c r="C25" s="23" t="s">
        <v>50</v>
      </c>
      <c r="D25" s="25"/>
      <c r="E25" s="22">
        <v>2</v>
      </c>
      <c r="F25" s="26" t="s">
        <v>79</v>
      </c>
      <c r="G25" s="26">
        <f t="shared" si="0"/>
        <v>4</v>
      </c>
      <c r="H25" s="27" t="s">
        <v>94</v>
      </c>
      <c r="I25" s="27" t="s">
        <v>93</v>
      </c>
      <c r="J25" s="22"/>
      <c r="K25" s="28"/>
      <c r="L25" s="29"/>
    </row>
    <row r="26" spans="1:12" s="30" customFormat="1" ht="26.25" customHeight="1" x14ac:dyDescent="0.25">
      <c r="A26" s="22">
        <v>15</v>
      </c>
      <c r="B26" s="23" t="s">
        <v>22</v>
      </c>
      <c r="C26" s="23" t="s">
        <v>51</v>
      </c>
      <c r="D26" s="25"/>
      <c r="E26" s="22">
        <v>2</v>
      </c>
      <c r="F26" s="26" t="s">
        <v>79</v>
      </c>
      <c r="G26" s="26">
        <f t="shared" si="0"/>
        <v>4</v>
      </c>
      <c r="H26" s="27" t="s">
        <v>94</v>
      </c>
      <c r="I26" s="27" t="s">
        <v>93</v>
      </c>
      <c r="J26" s="22"/>
      <c r="K26" s="28"/>
      <c r="L26" s="29"/>
    </row>
    <row r="27" spans="1:12" s="30" customFormat="1" ht="26.25" customHeight="1" x14ac:dyDescent="0.25">
      <c r="A27" s="22">
        <v>16</v>
      </c>
      <c r="B27" s="23" t="s">
        <v>22</v>
      </c>
      <c r="C27" s="23" t="s">
        <v>52</v>
      </c>
      <c r="D27" s="25"/>
      <c r="E27" s="22">
        <v>5</v>
      </c>
      <c r="F27" s="26" t="s">
        <v>79</v>
      </c>
      <c r="G27" s="26">
        <f t="shared" si="0"/>
        <v>10</v>
      </c>
      <c r="H27" s="27" t="s">
        <v>94</v>
      </c>
      <c r="I27" s="27" t="s">
        <v>93</v>
      </c>
      <c r="J27" s="22"/>
      <c r="K27" s="28"/>
      <c r="L27" s="29"/>
    </row>
    <row r="28" spans="1:12" s="30" customFormat="1" ht="26.25" customHeight="1" x14ac:dyDescent="0.25">
      <c r="A28" s="22">
        <v>17</v>
      </c>
      <c r="B28" s="31" t="s">
        <v>23</v>
      </c>
      <c r="C28" s="23" t="s">
        <v>53</v>
      </c>
      <c r="D28" s="25"/>
      <c r="E28" s="22">
        <v>44</v>
      </c>
      <c r="F28" s="26" t="s">
        <v>79</v>
      </c>
      <c r="G28" s="26">
        <f t="shared" si="0"/>
        <v>88</v>
      </c>
      <c r="H28" s="27" t="s">
        <v>95</v>
      </c>
      <c r="I28" s="27" t="s">
        <v>93</v>
      </c>
      <c r="J28" s="22"/>
      <c r="K28" s="28"/>
      <c r="L28" s="29"/>
    </row>
    <row r="29" spans="1:12" s="30" customFormat="1" ht="26.25" customHeight="1" x14ac:dyDescent="0.25">
      <c r="A29" s="22">
        <v>18</v>
      </c>
      <c r="B29" s="23" t="s">
        <v>22</v>
      </c>
      <c r="C29" s="23" t="s">
        <v>54</v>
      </c>
      <c r="D29" s="25"/>
      <c r="E29" s="22">
        <v>1</v>
      </c>
      <c r="F29" s="26" t="s">
        <v>80</v>
      </c>
      <c r="G29" s="26">
        <f t="shared" si="0"/>
        <v>2</v>
      </c>
      <c r="H29" s="27" t="s">
        <v>94</v>
      </c>
      <c r="I29" s="27" t="s">
        <v>93</v>
      </c>
      <c r="J29" s="22"/>
      <c r="K29" s="28"/>
      <c r="L29" s="29"/>
    </row>
    <row r="30" spans="1:12" s="30" customFormat="1" ht="26.25" customHeight="1" x14ac:dyDescent="0.25">
      <c r="A30" s="22">
        <v>19</v>
      </c>
      <c r="B30" s="23" t="s">
        <v>22</v>
      </c>
      <c r="C30" s="23" t="s">
        <v>55</v>
      </c>
      <c r="D30" s="25"/>
      <c r="E30" s="22">
        <v>1</v>
      </c>
      <c r="F30" s="26" t="s">
        <v>80</v>
      </c>
      <c r="G30" s="26">
        <f t="shared" si="0"/>
        <v>2</v>
      </c>
      <c r="H30" s="27" t="s">
        <v>95</v>
      </c>
      <c r="I30" s="27" t="s">
        <v>93</v>
      </c>
      <c r="J30" s="22"/>
      <c r="K30" s="28"/>
      <c r="L30" s="29"/>
    </row>
    <row r="31" spans="1:12" s="30" customFormat="1" ht="26.25" customHeight="1" x14ac:dyDescent="0.25">
      <c r="A31" s="22">
        <v>20</v>
      </c>
      <c r="B31" s="23" t="s">
        <v>22</v>
      </c>
      <c r="C31" s="24" t="s">
        <v>56</v>
      </c>
      <c r="D31" s="25"/>
      <c r="E31" s="22">
        <v>2</v>
      </c>
      <c r="F31" s="26" t="s">
        <v>79</v>
      </c>
      <c r="G31" s="26">
        <f t="shared" si="0"/>
        <v>4</v>
      </c>
      <c r="H31" s="27" t="s">
        <v>94</v>
      </c>
      <c r="I31" s="27" t="s">
        <v>93</v>
      </c>
      <c r="J31" s="22"/>
      <c r="K31" s="28"/>
      <c r="L31" s="29"/>
    </row>
    <row r="32" spans="1:12" s="30" customFormat="1" ht="26.25" customHeight="1" x14ac:dyDescent="0.25">
      <c r="A32" s="22">
        <v>21</v>
      </c>
      <c r="B32" s="23" t="s">
        <v>22</v>
      </c>
      <c r="C32" s="24" t="s">
        <v>57</v>
      </c>
      <c r="D32" s="25"/>
      <c r="E32" s="22">
        <v>2</v>
      </c>
      <c r="F32" s="26" t="s">
        <v>79</v>
      </c>
      <c r="G32" s="26">
        <f t="shared" si="0"/>
        <v>4</v>
      </c>
      <c r="H32" s="27" t="s">
        <v>94</v>
      </c>
      <c r="I32" s="27" t="s">
        <v>93</v>
      </c>
      <c r="J32" s="22"/>
      <c r="K32" s="28"/>
      <c r="L32" s="29"/>
    </row>
    <row r="33" spans="1:12" s="30" customFormat="1" ht="26.25" customHeight="1" x14ac:dyDescent="0.25">
      <c r="A33" s="22">
        <v>22</v>
      </c>
      <c r="B33" s="31" t="s">
        <v>23</v>
      </c>
      <c r="C33" s="23" t="s">
        <v>35</v>
      </c>
      <c r="D33" s="25"/>
      <c r="E33" s="22">
        <v>4</v>
      </c>
      <c r="F33" s="26" t="s">
        <v>79</v>
      </c>
      <c r="G33" s="26">
        <f t="shared" si="0"/>
        <v>8</v>
      </c>
      <c r="H33" s="27" t="s">
        <v>94</v>
      </c>
      <c r="I33" s="27" t="s">
        <v>93</v>
      </c>
      <c r="J33" s="22"/>
      <c r="K33" s="28"/>
      <c r="L33" s="29"/>
    </row>
    <row r="34" spans="1:12" s="30" customFormat="1" ht="26.25" customHeight="1" x14ac:dyDescent="0.25">
      <c r="A34" s="22">
        <v>23</v>
      </c>
      <c r="B34" s="31" t="s">
        <v>23</v>
      </c>
      <c r="C34" s="23" t="s">
        <v>58</v>
      </c>
      <c r="D34" s="25"/>
      <c r="E34" s="22">
        <v>2</v>
      </c>
      <c r="F34" s="26" t="s">
        <v>79</v>
      </c>
      <c r="G34" s="26">
        <f t="shared" si="0"/>
        <v>4</v>
      </c>
      <c r="H34" s="27" t="s">
        <v>95</v>
      </c>
      <c r="I34" s="27" t="s">
        <v>93</v>
      </c>
      <c r="J34" s="22"/>
      <c r="K34" s="28"/>
      <c r="L34" s="29"/>
    </row>
    <row r="35" spans="1:12" s="30" customFormat="1" ht="26.25" customHeight="1" x14ac:dyDescent="0.25">
      <c r="A35" s="22">
        <v>24</v>
      </c>
      <c r="B35" s="23" t="s">
        <v>22</v>
      </c>
      <c r="C35" s="31" t="s">
        <v>32</v>
      </c>
      <c r="D35" s="25"/>
      <c r="E35" s="22">
        <v>2</v>
      </c>
      <c r="F35" s="26" t="s">
        <v>79</v>
      </c>
      <c r="G35" s="26">
        <f t="shared" si="0"/>
        <v>4</v>
      </c>
      <c r="H35" s="27" t="s">
        <v>94</v>
      </c>
      <c r="I35" s="27" t="s">
        <v>93</v>
      </c>
      <c r="J35" s="22"/>
      <c r="K35" s="28"/>
      <c r="L35" s="29"/>
    </row>
    <row r="36" spans="1:12" s="30" customFormat="1" ht="26.25" customHeight="1" x14ac:dyDescent="0.25">
      <c r="A36" s="22">
        <v>25</v>
      </c>
      <c r="B36" s="23" t="s">
        <v>22</v>
      </c>
      <c r="C36" s="31" t="s">
        <v>59</v>
      </c>
      <c r="D36" s="25"/>
      <c r="E36" s="22">
        <v>2</v>
      </c>
      <c r="F36" s="26" t="s">
        <v>79</v>
      </c>
      <c r="G36" s="26">
        <f t="shared" si="0"/>
        <v>4</v>
      </c>
      <c r="H36" s="27" t="s">
        <v>94</v>
      </c>
      <c r="I36" s="27" t="s">
        <v>93</v>
      </c>
      <c r="J36" s="22"/>
      <c r="K36" s="28"/>
      <c r="L36" s="29"/>
    </row>
    <row r="37" spans="1:12" s="30" customFormat="1" ht="26.25" customHeight="1" x14ac:dyDescent="0.25">
      <c r="A37" s="22">
        <v>26</v>
      </c>
      <c r="B37" s="23" t="s">
        <v>22</v>
      </c>
      <c r="C37" s="23" t="s">
        <v>60</v>
      </c>
      <c r="D37" s="25"/>
      <c r="E37" s="22">
        <v>2</v>
      </c>
      <c r="F37" s="26" t="s">
        <v>79</v>
      </c>
      <c r="G37" s="26">
        <f t="shared" si="0"/>
        <v>4</v>
      </c>
      <c r="H37" s="27" t="s">
        <v>94</v>
      </c>
      <c r="I37" s="27" t="s">
        <v>93</v>
      </c>
      <c r="J37" s="22"/>
      <c r="K37" s="28"/>
      <c r="L37" s="29"/>
    </row>
    <row r="38" spans="1:12" s="30" customFormat="1" ht="26.25" customHeight="1" x14ac:dyDescent="0.25">
      <c r="A38" s="22">
        <v>27</v>
      </c>
      <c r="B38" s="23" t="s">
        <v>22</v>
      </c>
      <c r="C38" s="23" t="s">
        <v>61</v>
      </c>
      <c r="D38" s="25"/>
      <c r="E38" s="22">
        <v>1</v>
      </c>
      <c r="F38" s="26" t="s">
        <v>79</v>
      </c>
      <c r="G38" s="26">
        <f t="shared" si="0"/>
        <v>2</v>
      </c>
      <c r="H38" s="27" t="s">
        <v>94</v>
      </c>
      <c r="I38" s="27" t="s">
        <v>93</v>
      </c>
      <c r="J38" s="22"/>
      <c r="K38" s="28"/>
      <c r="L38" s="29"/>
    </row>
    <row r="39" spans="1:12" s="30" customFormat="1" ht="26.25" customHeight="1" x14ac:dyDescent="0.25">
      <c r="A39" s="22">
        <v>28</v>
      </c>
      <c r="B39" s="23" t="s">
        <v>22</v>
      </c>
      <c r="C39" s="23" t="s">
        <v>62</v>
      </c>
      <c r="D39" s="25"/>
      <c r="E39" s="22">
        <v>1</v>
      </c>
      <c r="F39" s="26" t="s">
        <v>79</v>
      </c>
      <c r="G39" s="26">
        <f t="shared" si="0"/>
        <v>2</v>
      </c>
      <c r="H39" s="27" t="s">
        <v>94</v>
      </c>
      <c r="I39" s="27" t="s">
        <v>93</v>
      </c>
      <c r="J39" s="22"/>
      <c r="K39" s="28"/>
      <c r="L39" s="29"/>
    </row>
    <row r="40" spans="1:12" s="30" customFormat="1" ht="26.25" customHeight="1" x14ac:dyDescent="0.25">
      <c r="A40" s="22">
        <v>29</v>
      </c>
      <c r="B40" s="31" t="s">
        <v>23</v>
      </c>
      <c r="C40" s="23" t="s">
        <v>36</v>
      </c>
      <c r="D40" s="25"/>
      <c r="E40" s="22">
        <v>8</v>
      </c>
      <c r="F40" s="26" t="s">
        <v>79</v>
      </c>
      <c r="G40" s="26">
        <f t="shared" si="0"/>
        <v>16</v>
      </c>
      <c r="H40" s="27" t="s">
        <v>94</v>
      </c>
      <c r="I40" s="27" t="s">
        <v>93</v>
      </c>
      <c r="J40" s="22"/>
      <c r="K40" s="28"/>
      <c r="L40" s="29"/>
    </row>
    <row r="41" spans="1:12" s="30" customFormat="1" ht="26.25" customHeight="1" x14ac:dyDescent="0.25">
      <c r="A41" s="22">
        <v>30</v>
      </c>
      <c r="B41" s="23" t="s">
        <v>22</v>
      </c>
      <c r="C41" s="23" t="s">
        <v>63</v>
      </c>
      <c r="D41" s="25"/>
      <c r="E41" s="22">
        <v>2</v>
      </c>
      <c r="F41" s="26" t="s">
        <v>79</v>
      </c>
      <c r="G41" s="26">
        <f t="shared" si="0"/>
        <v>4</v>
      </c>
      <c r="H41" s="27" t="s">
        <v>94</v>
      </c>
      <c r="I41" s="27" t="s">
        <v>93</v>
      </c>
      <c r="J41" s="22"/>
      <c r="K41" s="28"/>
      <c r="L41" s="29"/>
    </row>
    <row r="42" spans="1:12" s="30" customFormat="1" ht="26.25" customHeight="1" x14ac:dyDescent="0.25">
      <c r="A42" s="22">
        <v>31</v>
      </c>
      <c r="B42" s="23" t="s">
        <v>22</v>
      </c>
      <c r="C42" s="23" t="s">
        <v>64</v>
      </c>
      <c r="D42" s="25"/>
      <c r="E42" s="22">
        <v>1</v>
      </c>
      <c r="F42" s="26" t="s">
        <v>79</v>
      </c>
      <c r="G42" s="26">
        <f t="shared" si="0"/>
        <v>2</v>
      </c>
      <c r="H42" s="27" t="s">
        <v>94</v>
      </c>
      <c r="I42" s="27" t="s">
        <v>93</v>
      </c>
      <c r="J42" s="22"/>
      <c r="K42" s="28"/>
      <c r="L42" s="29"/>
    </row>
    <row r="43" spans="1:12" s="30" customFormat="1" ht="26.25" customHeight="1" x14ac:dyDescent="0.25">
      <c r="A43" s="22">
        <v>32</v>
      </c>
      <c r="B43" s="23" t="s">
        <v>22</v>
      </c>
      <c r="C43" s="23" t="s">
        <v>65</v>
      </c>
      <c r="D43" s="25"/>
      <c r="E43" s="22">
        <v>1</v>
      </c>
      <c r="F43" s="26" t="s">
        <v>79</v>
      </c>
      <c r="G43" s="26">
        <f t="shared" si="0"/>
        <v>2</v>
      </c>
      <c r="H43" s="27" t="s">
        <v>94</v>
      </c>
      <c r="I43" s="27" t="s">
        <v>93</v>
      </c>
      <c r="J43" s="22"/>
      <c r="K43" s="28"/>
      <c r="L43" s="29"/>
    </row>
    <row r="44" spans="1:12" s="30" customFormat="1" ht="26.25" customHeight="1" x14ac:dyDescent="0.25">
      <c r="A44" s="22">
        <v>33</v>
      </c>
      <c r="B44" s="31" t="s">
        <v>23</v>
      </c>
      <c r="C44" s="23" t="s">
        <v>37</v>
      </c>
      <c r="D44" s="25"/>
      <c r="E44" s="22">
        <v>4</v>
      </c>
      <c r="F44" s="26" t="s">
        <v>79</v>
      </c>
      <c r="G44" s="26">
        <f t="shared" si="0"/>
        <v>8</v>
      </c>
      <c r="H44" s="27" t="s">
        <v>94</v>
      </c>
      <c r="I44" s="27" t="s">
        <v>93</v>
      </c>
      <c r="J44" s="22"/>
      <c r="K44" s="28"/>
      <c r="L44" s="29"/>
    </row>
    <row r="45" spans="1:12" s="30" customFormat="1" ht="26.25" customHeight="1" x14ac:dyDescent="0.25">
      <c r="A45" s="22">
        <v>34</v>
      </c>
      <c r="B45" s="23" t="s">
        <v>22</v>
      </c>
      <c r="C45" s="23" t="s">
        <v>66</v>
      </c>
      <c r="D45" s="25"/>
      <c r="E45" s="22">
        <v>8</v>
      </c>
      <c r="F45" s="26" t="s">
        <v>79</v>
      </c>
      <c r="G45" s="26">
        <f t="shared" si="0"/>
        <v>16</v>
      </c>
      <c r="H45" s="27" t="s">
        <v>94</v>
      </c>
      <c r="I45" s="27" t="s">
        <v>93</v>
      </c>
      <c r="J45" s="22"/>
      <c r="K45" s="28"/>
      <c r="L45" s="29"/>
    </row>
    <row r="46" spans="1:12" s="30" customFormat="1" ht="26.25" customHeight="1" x14ac:dyDescent="0.25">
      <c r="A46" s="22">
        <v>35</v>
      </c>
      <c r="B46" s="23" t="s">
        <v>22</v>
      </c>
      <c r="C46" s="23" t="s">
        <v>67</v>
      </c>
      <c r="D46" s="25"/>
      <c r="E46" s="22">
        <v>2</v>
      </c>
      <c r="F46" s="26" t="s">
        <v>79</v>
      </c>
      <c r="G46" s="26">
        <f t="shared" si="0"/>
        <v>4</v>
      </c>
      <c r="H46" s="27" t="s">
        <v>94</v>
      </c>
      <c r="I46" s="27" t="s">
        <v>93</v>
      </c>
      <c r="J46" s="22"/>
      <c r="K46" s="28"/>
      <c r="L46" s="29"/>
    </row>
    <row r="47" spans="1:12" s="30" customFormat="1" ht="26.25" customHeight="1" x14ac:dyDescent="0.25">
      <c r="A47" s="22">
        <v>36</v>
      </c>
      <c r="B47" s="31" t="s">
        <v>23</v>
      </c>
      <c r="C47" s="23" t="s">
        <v>38</v>
      </c>
      <c r="D47" s="25"/>
      <c r="E47" s="22">
        <v>10</v>
      </c>
      <c r="F47" s="26" t="s">
        <v>79</v>
      </c>
      <c r="G47" s="26">
        <f t="shared" si="0"/>
        <v>20</v>
      </c>
      <c r="H47" s="27" t="s">
        <v>94</v>
      </c>
      <c r="I47" s="27" t="s">
        <v>93</v>
      </c>
      <c r="J47" s="22"/>
      <c r="K47" s="28"/>
      <c r="L47" s="29"/>
    </row>
    <row r="48" spans="1:12" s="30" customFormat="1" ht="26.25" customHeight="1" x14ac:dyDescent="0.25">
      <c r="A48" s="22">
        <v>37</v>
      </c>
      <c r="B48" s="23" t="s">
        <v>22</v>
      </c>
      <c r="C48" s="23" t="s">
        <v>68</v>
      </c>
      <c r="D48" s="25"/>
      <c r="E48" s="22">
        <v>10</v>
      </c>
      <c r="F48" s="26" t="s">
        <v>79</v>
      </c>
      <c r="G48" s="26">
        <f t="shared" si="0"/>
        <v>20</v>
      </c>
      <c r="H48" s="27" t="s">
        <v>94</v>
      </c>
      <c r="I48" s="27" t="s">
        <v>93</v>
      </c>
      <c r="J48" s="22"/>
      <c r="K48" s="28"/>
      <c r="L48" s="29"/>
    </row>
    <row r="49" spans="1:12" s="30" customFormat="1" ht="26.25" customHeight="1" x14ac:dyDescent="0.25">
      <c r="A49" s="22">
        <v>38</v>
      </c>
      <c r="B49" s="23" t="s">
        <v>22</v>
      </c>
      <c r="C49" s="23" t="s">
        <v>69</v>
      </c>
      <c r="D49" s="25"/>
      <c r="E49" s="22">
        <v>1</v>
      </c>
      <c r="F49" s="26" t="s">
        <v>80</v>
      </c>
      <c r="G49" s="26">
        <f t="shared" si="0"/>
        <v>2</v>
      </c>
      <c r="H49" s="27" t="s">
        <v>95</v>
      </c>
      <c r="I49" s="27" t="s">
        <v>93</v>
      </c>
      <c r="J49" s="22"/>
      <c r="K49" s="28"/>
      <c r="L49" s="29"/>
    </row>
    <row r="50" spans="1:12" s="30" customFormat="1" ht="26.25" customHeight="1" x14ac:dyDescent="0.25">
      <c r="A50" s="22">
        <v>39</v>
      </c>
      <c r="B50" s="23" t="s">
        <v>22</v>
      </c>
      <c r="C50" s="23" t="s">
        <v>70</v>
      </c>
      <c r="D50" s="25"/>
      <c r="E50" s="22">
        <v>5</v>
      </c>
      <c r="F50" s="26" t="s">
        <v>79</v>
      </c>
      <c r="G50" s="26">
        <f t="shared" si="0"/>
        <v>10</v>
      </c>
      <c r="H50" s="27" t="s">
        <v>95</v>
      </c>
      <c r="I50" s="27" t="s">
        <v>93</v>
      </c>
      <c r="J50" s="22"/>
      <c r="K50" s="28"/>
      <c r="L50" s="29"/>
    </row>
    <row r="51" spans="1:12" s="30" customFormat="1" ht="26.25" customHeight="1" x14ac:dyDescent="0.25">
      <c r="A51" s="22">
        <v>40</v>
      </c>
      <c r="B51" s="31" t="s">
        <v>23</v>
      </c>
      <c r="C51" s="23" t="s">
        <v>39</v>
      </c>
      <c r="D51" s="25"/>
      <c r="E51" s="22">
        <v>16</v>
      </c>
      <c r="F51" s="26" t="s">
        <v>79</v>
      </c>
      <c r="G51" s="26">
        <f t="shared" si="0"/>
        <v>32</v>
      </c>
      <c r="H51" s="27" t="s">
        <v>94</v>
      </c>
      <c r="I51" s="27" t="s">
        <v>93</v>
      </c>
      <c r="J51" s="22"/>
      <c r="K51" s="28"/>
      <c r="L51" s="29"/>
    </row>
    <row r="52" spans="1:12" s="30" customFormat="1" ht="26.25" customHeight="1" x14ac:dyDescent="0.25">
      <c r="A52" s="22">
        <v>41</v>
      </c>
      <c r="B52" s="23" t="s">
        <v>22</v>
      </c>
      <c r="C52" s="23" t="s">
        <v>71</v>
      </c>
      <c r="D52" s="25"/>
      <c r="E52" s="22">
        <v>52</v>
      </c>
      <c r="F52" s="26" t="s">
        <v>79</v>
      </c>
      <c r="G52" s="26">
        <f t="shared" si="0"/>
        <v>104</v>
      </c>
      <c r="H52" s="27" t="s">
        <v>94</v>
      </c>
      <c r="I52" s="27" t="s">
        <v>93</v>
      </c>
      <c r="J52" s="22"/>
      <c r="K52" s="28"/>
      <c r="L52" s="29"/>
    </row>
    <row r="53" spans="1:12" s="30" customFormat="1" ht="26.25" customHeight="1" x14ac:dyDescent="0.25">
      <c r="A53" s="22">
        <v>42</v>
      </c>
      <c r="B53" s="23" t="s">
        <v>22</v>
      </c>
      <c r="C53" s="23" t="s">
        <v>72</v>
      </c>
      <c r="D53" s="25"/>
      <c r="E53" s="22">
        <v>13</v>
      </c>
      <c r="F53" s="26" t="s">
        <v>79</v>
      </c>
      <c r="G53" s="26">
        <f t="shared" si="0"/>
        <v>26</v>
      </c>
      <c r="H53" s="27" t="s">
        <v>94</v>
      </c>
      <c r="I53" s="27" t="s">
        <v>93</v>
      </c>
      <c r="J53" s="22"/>
      <c r="K53" s="28"/>
      <c r="L53" s="29"/>
    </row>
    <row r="54" spans="1:12" s="30" customFormat="1" ht="26.25" customHeight="1" x14ac:dyDescent="0.25">
      <c r="A54" s="22">
        <v>43</v>
      </c>
      <c r="B54" s="23" t="s">
        <v>22</v>
      </c>
      <c r="C54" s="23" t="s">
        <v>73</v>
      </c>
      <c r="D54" s="25"/>
      <c r="E54" s="22">
        <v>9</v>
      </c>
      <c r="F54" s="26" t="s">
        <v>79</v>
      </c>
      <c r="G54" s="26">
        <f t="shared" si="0"/>
        <v>18</v>
      </c>
      <c r="H54" s="27" t="s">
        <v>94</v>
      </c>
      <c r="I54" s="27" t="s">
        <v>93</v>
      </c>
      <c r="J54" s="22"/>
      <c r="K54" s="28"/>
      <c r="L54" s="29"/>
    </row>
    <row r="55" spans="1:12" s="30" customFormat="1" ht="26.25" customHeight="1" x14ac:dyDescent="0.25">
      <c r="A55" s="22">
        <v>44</v>
      </c>
      <c r="B55" s="31" t="s">
        <v>23</v>
      </c>
      <c r="C55" s="23" t="s">
        <v>40</v>
      </c>
      <c r="D55" s="25"/>
      <c r="E55" s="22">
        <v>80</v>
      </c>
      <c r="F55" s="26" t="s">
        <v>79</v>
      </c>
      <c r="G55" s="26">
        <f t="shared" si="0"/>
        <v>160</v>
      </c>
      <c r="H55" s="27" t="s">
        <v>94</v>
      </c>
      <c r="I55" s="27" t="s">
        <v>93</v>
      </c>
      <c r="J55" s="22"/>
      <c r="K55" s="28"/>
      <c r="L55" s="29"/>
    </row>
    <row r="56" spans="1:12" s="30" customFormat="1" ht="26.25" customHeight="1" x14ac:dyDescent="0.25">
      <c r="A56" s="22">
        <v>45</v>
      </c>
      <c r="B56" s="23" t="s">
        <v>22</v>
      </c>
      <c r="C56" s="23" t="s">
        <v>74</v>
      </c>
      <c r="D56" s="25"/>
      <c r="E56" s="22">
        <v>38</v>
      </c>
      <c r="F56" s="26" t="s">
        <v>79</v>
      </c>
      <c r="G56" s="26">
        <f t="shared" si="0"/>
        <v>76</v>
      </c>
      <c r="H56" s="27" t="s">
        <v>94</v>
      </c>
      <c r="I56" s="27" t="s">
        <v>93</v>
      </c>
      <c r="J56" s="22"/>
      <c r="K56" s="28"/>
      <c r="L56" s="29"/>
    </row>
    <row r="57" spans="1:12" s="30" customFormat="1" ht="26.25" customHeight="1" x14ac:dyDescent="0.25">
      <c r="A57" s="22">
        <v>46</v>
      </c>
      <c r="B57" s="23" t="s">
        <v>22</v>
      </c>
      <c r="C57" s="23" t="s">
        <v>75</v>
      </c>
      <c r="D57" s="25"/>
      <c r="E57" s="22">
        <v>1</v>
      </c>
      <c r="F57" s="26" t="s">
        <v>80</v>
      </c>
      <c r="G57" s="26">
        <f t="shared" si="0"/>
        <v>2</v>
      </c>
      <c r="H57" s="27" t="s">
        <v>94</v>
      </c>
      <c r="I57" s="27" t="s">
        <v>93</v>
      </c>
      <c r="J57" s="22"/>
      <c r="K57" s="28"/>
      <c r="L57" s="29"/>
    </row>
    <row r="58" spans="1:12" s="30" customFormat="1" ht="26.25" customHeight="1" x14ac:dyDescent="0.25">
      <c r="A58" s="22">
        <v>47</v>
      </c>
      <c r="B58" s="23" t="s">
        <v>22</v>
      </c>
      <c r="C58" s="23" t="s">
        <v>76</v>
      </c>
      <c r="D58" s="25"/>
      <c r="E58" s="22">
        <v>23</v>
      </c>
      <c r="F58" s="26" t="s">
        <v>79</v>
      </c>
      <c r="G58" s="26">
        <f t="shared" si="0"/>
        <v>46</v>
      </c>
      <c r="H58" s="27" t="s">
        <v>94</v>
      </c>
      <c r="I58" s="27" t="s">
        <v>93</v>
      </c>
      <c r="J58" s="22"/>
      <c r="K58" s="28"/>
      <c r="L58" s="29"/>
    </row>
    <row r="59" spans="1:12" s="30" customFormat="1" ht="26.25" customHeight="1" x14ac:dyDescent="0.25">
      <c r="A59" s="22">
        <v>48</v>
      </c>
      <c r="B59" s="31" t="s">
        <v>23</v>
      </c>
      <c r="C59" s="23" t="s">
        <v>41</v>
      </c>
      <c r="D59" s="25"/>
      <c r="E59" s="22">
        <v>62</v>
      </c>
      <c r="F59" s="26" t="s">
        <v>79</v>
      </c>
      <c r="G59" s="26">
        <f t="shared" si="0"/>
        <v>124</v>
      </c>
      <c r="H59" s="27" t="s">
        <v>94</v>
      </c>
      <c r="I59" s="27" t="s">
        <v>93</v>
      </c>
      <c r="J59" s="22"/>
      <c r="K59" s="28"/>
      <c r="L59" s="29"/>
    </row>
    <row r="60" spans="1:12" s="30" customFormat="1" ht="26.25" customHeight="1" x14ac:dyDescent="0.25">
      <c r="A60" s="22">
        <v>49</v>
      </c>
      <c r="B60" s="23" t="s">
        <v>22</v>
      </c>
      <c r="C60" s="23" t="s">
        <v>77</v>
      </c>
      <c r="D60" s="25"/>
      <c r="E60" s="22">
        <v>2</v>
      </c>
      <c r="F60" s="26" t="s">
        <v>79</v>
      </c>
      <c r="G60" s="26">
        <f t="shared" si="0"/>
        <v>4</v>
      </c>
      <c r="H60" s="27" t="s">
        <v>96</v>
      </c>
      <c r="I60" s="27" t="s">
        <v>96</v>
      </c>
      <c r="J60" s="22"/>
      <c r="K60" s="28"/>
      <c r="L60" s="29"/>
    </row>
    <row r="61" spans="1:12" s="30" customFormat="1" ht="26.25" customHeight="1" x14ac:dyDescent="0.25">
      <c r="A61" s="22">
        <v>50</v>
      </c>
      <c r="B61" s="23" t="s">
        <v>22</v>
      </c>
      <c r="C61" s="23" t="s">
        <v>33</v>
      </c>
      <c r="D61" s="25"/>
      <c r="E61" s="22">
        <v>1</v>
      </c>
      <c r="F61" s="26" t="s">
        <v>80</v>
      </c>
      <c r="G61" s="26">
        <f t="shared" si="0"/>
        <v>2</v>
      </c>
      <c r="H61" s="27" t="s">
        <v>94</v>
      </c>
      <c r="I61" s="27" t="s">
        <v>93</v>
      </c>
      <c r="J61" s="22"/>
      <c r="K61" s="28"/>
      <c r="L61" s="29"/>
    </row>
    <row r="62" spans="1:12" s="30" customFormat="1" ht="26.25" customHeight="1" x14ac:dyDescent="0.25">
      <c r="A62" s="22">
        <v>51</v>
      </c>
      <c r="B62" s="23" t="s">
        <v>22</v>
      </c>
      <c r="C62" s="31" t="s">
        <v>34</v>
      </c>
      <c r="D62" s="32"/>
      <c r="E62" s="22">
        <v>1</v>
      </c>
      <c r="F62" s="22" t="s">
        <v>80</v>
      </c>
      <c r="G62" s="22">
        <f t="shared" si="0"/>
        <v>2</v>
      </c>
      <c r="H62" s="33" t="s">
        <v>96</v>
      </c>
      <c r="I62" s="33" t="s">
        <v>96</v>
      </c>
      <c r="J62" s="34"/>
    </row>
    <row r="63" spans="1:12" ht="30.75" customHeight="1" x14ac:dyDescent="0.25"/>
  </sheetData>
  <autoFilter ref="A11:L63"/>
  <mergeCells count="2">
    <mergeCell ref="E1:J1"/>
    <mergeCell ref="E2:J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100</vt:lpstr>
      <vt:lpstr>100 (China)</vt:lpstr>
      <vt:lpstr>100 (China)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2024-01-05T05:12:34Z</dcterms:modified>
</cp:coreProperties>
</file>